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41" yWindow="435" windowWidth="23665" windowHeight="11235" firstSheet="1" activeTab="3"/>
  </bookViews>
  <sheets>
    <sheet name="Nitrogen Morse curve data" sheetId="1" r:id="rId1"/>
    <sheet name="Nitrogen Morse curve" sheetId="8" r:id="rId2"/>
    <sheet name="Classical" sheetId="2" r:id="rId3"/>
    <sheet name="Classical probability curve" sheetId="7" r:id="rId4"/>
    <sheet name="Quantum straight lines" sheetId="3" r:id="rId5"/>
    <sheet name="Psi v0 to v4" sheetId="5" r:id="rId6"/>
    <sheet name="Quantum Psi curve" sheetId="6" r:id="rId7"/>
    <sheet name="Quantum probability curve" sheetId="9" r:id="rId8"/>
  </sheets>
  <calcPr calcId="125725"/>
</workbook>
</file>

<file path=xl/calcChain.xml><?xml version="1.0" encoding="utf-8"?>
<calcChain xmlns="http://schemas.openxmlformats.org/spreadsheetml/2006/main">
  <c r="V9" i="5"/>
  <c r="W9"/>
  <c r="U9"/>
  <c r="Q9"/>
  <c r="R9"/>
  <c r="P9"/>
  <c r="T9"/>
  <c r="O9"/>
  <c r="I4"/>
  <c r="E5"/>
  <c r="D5"/>
  <c r="B5"/>
  <c r="C5"/>
  <c r="I5"/>
  <c r="B4" s="1"/>
  <c r="A13"/>
  <c r="C4" i="3"/>
  <c r="B5"/>
  <c r="B6" s="1"/>
  <c r="C3"/>
  <c r="J20" i="2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19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19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19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D3"/>
  <c r="C3"/>
  <c r="F35" i="1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1"/>
  <c r="F2"/>
  <c r="I1"/>
  <c r="I18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2"/>
  <c r="B4" i="2"/>
  <c r="B5" s="1"/>
  <c r="C2" i="1"/>
  <c r="B2" s="1"/>
  <c r="C3"/>
  <c r="B3" s="1"/>
  <c r="C4"/>
  <c r="B4" s="1"/>
  <c r="C5"/>
  <c r="B5" s="1"/>
  <c r="C6"/>
  <c r="B6" s="1"/>
  <c r="C7"/>
  <c r="B7" s="1"/>
  <c r="C8"/>
  <c r="B8" s="1"/>
  <c r="C9"/>
  <c r="B9" s="1"/>
  <c r="C10"/>
  <c r="B10" s="1"/>
  <c r="C11"/>
  <c r="B11" s="1"/>
  <c r="C12"/>
  <c r="B12" s="1"/>
  <c r="C13"/>
  <c r="B13" s="1"/>
  <c r="C14"/>
  <c r="B14" s="1"/>
  <c r="C15"/>
  <c r="B15" s="1"/>
  <c r="C16"/>
  <c r="B16" s="1"/>
  <c r="C17"/>
  <c r="B17" s="1"/>
  <c r="C18"/>
  <c r="B18" s="1"/>
  <c r="C19"/>
  <c r="B19" s="1"/>
  <c r="C20"/>
  <c r="B20" s="1"/>
  <c r="C21"/>
  <c r="B21" s="1"/>
  <c r="C22"/>
  <c r="B22" s="1"/>
  <c r="C23"/>
  <c r="B23" s="1"/>
  <c r="C24"/>
  <c r="B24" s="1"/>
  <c r="C25"/>
  <c r="B25" s="1"/>
  <c r="C26"/>
  <c r="B26" s="1"/>
  <c r="C27"/>
  <c r="B27" s="1"/>
  <c r="C28"/>
  <c r="B28" s="1"/>
  <c r="C29"/>
  <c r="B29" s="1"/>
  <c r="C30"/>
  <c r="B30" s="1"/>
  <c r="C31"/>
  <c r="B31" s="1"/>
  <c r="C32"/>
  <c r="B32" s="1"/>
  <c r="C33"/>
  <c r="B33" s="1"/>
  <c r="C34"/>
  <c r="B34" s="1"/>
  <c r="C35"/>
  <c r="B35" s="1"/>
  <c r="C36"/>
  <c r="B36" s="1"/>
  <c r="C37"/>
  <c r="B37" s="1"/>
  <c r="C38"/>
  <c r="B38" s="1"/>
  <c r="C39"/>
  <c r="B39" s="1"/>
  <c r="C40"/>
  <c r="B40" s="1"/>
  <c r="C41"/>
  <c r="B41" s="1"/>
  <c r="C42"/>
  <c r="B42" s="1"/>
  <c r="C43"/>
  <c r="B43" s="1"/>
  <c r="C44"/>
  <c r="B44" s="1"/>
  <c r="C45"/>
  <c r="B45" s="1"/>
  <c r="C46"/>
  <c r="B46" s="1"/>
  <c r="C47"/>
  <c r="B47" s="1"/>
  <c r="C48"/>
  <c r="B48" s="1"/>
  <c r="C49"/>
  <c r="B49" s="1"/>
  <c r="C50"/>
  <c r="B50" s="1"/>
  <c r="C51"/>
  <c r="B51" s="1"/>
  <c r="C52"/>
  <c r="B52" s="1"/>
  <c r="C53"/>
  <c r="B53" s="1"/>
  <c r="C54"/>
  <c r="B54" s="1"/>
  <c r="C55"/>
  <c r="B55" s="1"/>
  <c r="C56"/>
  <c r="B56" s="1"/>
  <c r="C57"/>
  <c r="B57" s="1"/>
  <c r="C58"/>
  <c r="B58" s="1"/>
  <c r="C59"/>
  <c r="B59" s="1"/>
  <c r="C60"/>
  <c r="B60" s="1"/>
  <c r="C61"/>
  <c r="B61" s="1"/>
  <c r="C62"/>
  <c r="B62" s="1"/>
  <c r="C63"/>
  <c r="B63" s="1"/>
  <c r="C64"/>
  <c r="B64" s="1"/>
  <c r="C65"/>
  <c r="B65" s="1"/>
  <c r="C66"/>
  <c r="B66" s="1"/>
  <c r="C67"/>
  <c r="B67" s="1"/>
  <c r="C68"/>
  <c r="B68" s="1"/>
  <c r="C69"/>
  <c r="B69" s="1"/>
  <c r="C70"/>
  <c r="B70" s="1"/>
  <c r="C71"/>
  <c r="B71" s="1"/>
  <c r="C72"/>
  <c r="B72" s="1"/>
  <c r="C73"/>
  <c r="B73" s="1"/>
  <c r="C74"/>
  <c r="B74" s="1"/>
  <c r="C75"/>
  <c r="B75" s="1"/>
  <c r="C76"/>
  <c r="B76" s="1"/>
  <c r="C77"/>
  <c r="B77" s="1"/>
  <c r="C78"/>
  <c r="B78" s="1"/>
  <c r="C79"/>
  <c r="B79" s="1"/>
  <c r="C80"/>
  <c r="B80" s="1"/>
  <c r="C81"/>
  <c r="B81" s="1"/>
  <c r="C82"/>
  <c r="B82" s="1"/>
  <c r="C83"/>
  <c r="B83" s="1"/>
  <c r="C84"/>
  <c r="B84" s="1"/>
  <c r="C85"/>
  <c r="B85" s="1"/>
  <c r="C86"/>
  <c r="B86" s="1"/>
  <c r="C87"/>
  <c r="B87" s="1"/>
  <c r="C88"/>
  <c r="B88" s="1"/>
  <c r="C89"/>
  <c r="B89" s="1"/>
  <c r="C90"/>
  <c r="B90" s="1"/>
  <c r="C91"/>
  <c r="B91" s="1"/>
  <c r="C92"/>
  <c r="B92" s="1"/>
  <c r="C93"/>
  <c r="B93" s="1"/>
  <c r="C94"/>
  <c r="B94" s="1"/>
  <c r="C95"/>
  <c r="B95" s="1"/>
  <c r="C96"/>
  <c r="B96" s="1"/>
  <c r="C97"/>
  <c r="B97" s="1"/>
  <c r="C98"/>
  <c r="B98" s="1"/>
  <c r="C99"/>
  <c r="B99" s="1"/>
  <c r="C100"/>
  <c r="B100" s="1"/>
  <c r="C101"/>
  <c r="B101" s="1"/>
  <c r="C102"/>
  <c r="B102" s="1"/>
  <c r="C103"/>
  <c r="B103" s="1"/>
  <c r="C104"/>
  <c r="B104" s="1"/>
  <c r="C105"/>
  <c r="B105" s="1"/>
  <c r="C106"/>
  <c r="B106" s="1"/>
  <c r="C107"/>
  <c r="B107" s="1"/>
  <c r="C108"/>
  <c r="B108" s="1"/>
  <c r="C109"/>
  <c r="B109" s="1"/>
  <c r="C110"/>
  <c r="B110" s="1"/>
  <c r="C111"/>
  <c r="B111" s="1"/>
  <c r="C112"/>
  <c r="B112" s="1"/>
  <c r="C113"/>
  <c r="B113" s="1"/>
  <c r="C114"/>
  <c r="B114" s="1"/>
  <c r="C115"/>
  <c r="B115" s="1"/>
  <c r="C116"/>
  <c r="B116" s="1"/>
  <c r="C117"/>
  <c r="B117" s="1"/>
  <c r="C118"/>
  <c r="B118" s="1"/>
  <c r="C119"/>
  <c r="B119" s="1"/>
  <c r="C120"/>
  <c r="B120" s="1"/>
  <c r="C121"/>
  <c r="B121" s="1"/>
  <c r="C122"/>
  <c r="B122" s="1"/>
  <c r="C123"/>
  <c r="B123" s="1"/>
  <c r="C124"/>
  <c r="B124" s="1"/>
  <c r="C125"/>
  <c r="B125" s="1"/>
  <c r="C126"/>
  <c r="B126" s="1"/>
  <c r="C127"/>
  <c r="B127" s="1"/>
  <c r="C128"/>
  <c r="B128" s="1"/>
  <c r="C129"/>
  <c r="B129" s="1"/>
  <c r="C130"/>
  <c r="B130" s="1"/>
  <c r="C131"/>
  <c r="B131" s="1"/>
  <c r="C132"/>
  <c r="B132" s="1"/>
  <c r="C133"/>
  <c r="B133" s="1"/>
  <c r="C134"/>
  <c r="B134" s="1"/>
  <c r="C135"/>
  <c r="B135" s="1"/>
  <c r="C136"/>
  <c r="B136" s="1"/>
  <c r="C137"/>
  <c r="B137" s="1"/>
  <c r="C138"/>
  <c r="B138" s="1"/>
  <c r="C139"/>
  <c r="B139" s="1"/>
  <c r="C140"/>
  <c r="B140" s="1"/>
  <c r="C141"/>
  <c r="B141" s="1"/>
  <c r="C142"/>
  <c r="B142" s="1"/>
  <c r="C143"/>
  <c r="B143" s="1"/>
  <c r="C144"/>
  <c r="B144" s="1"/>
  <c r="C145"/>
  <c r="B145" s="1"/>
  <c r="C146"/>
  <c r="B146" s="1"/>
  <c r="C147"/>
  <c r="B147" s="1"/>
  <c r="C148"/>
  <c r="B148" s="1"/>
  <c r="C149"/>
  <c r="B149" s="1"/>
  <c r="C150"/>
  <c r="B150" s="1"/>
  <c r="C151"/>
  <c r="B151" s="1"/>
  <c r="C152"/>
  <c r="B152" s="1"/>
  <c r="C153"/>
  <c r="B153" s="1"/>
  <c r="C154"/>
  <c r="B154" s="1"/>
  <c r="C155"/>
  <c r="B155" s="1"/>
  <c r="C156"/>
  <c r="B156" s="1"/>
  <c r="C157"/>
  <c r="B157" s="1"/>
  <c r="C158"/>
  <c r="B158" s="1"/>
  <c r="C159"/>
  <c r="B159" s="1"/>
  <c r="C160"/>
  <c r="B160" s="1"/>
  <c r="C161"/>
  <c r="B161" s="1"/>
  <c r="C162"/>
  <c r="B162" s="1"/>
  <c r="C163"/>
  <c r="B163" s="1"/>
  <c r="C164"/>
  <c r="B164" s="1"/>
  <c r="C165"/>
  <c r="B165" s="1"/>
  <c r="C166"/>
  <c r="B166" s="1"/>
  <c r="C167"/>
  <c r="B167" s="1"/>
  <c r="C168"/>
  <c r="B168" s="1"/>
  <c r="C169"/>
  <c r="B169" s="1"/>
  <c r="C170"/>
  <c r="B170" s="1"/>
  <c r="C171"/>
  <c r="B171" s="1"/>
  <c r="C172"/>
  <c r="B172" s="1"/>
  <c r="C173"/>
  <c r="B173" s="1"/>
  <c r="C174"/>
  <c r="B174" s="1"/>
  <c r="C175"/>
  <c r="B175" s="1"/>
  <c r="C176"/>
  <c r="B176" s="1"/>
  <c r="C177"/>
  <c r="B177" s="1"/>
  <c r="C178"/>
  <c r="B178" s="1"/>
  <c r="C179"/>
  <c r="B179" s="1"/>
  <c r="C180"/>
  <c r="B180" s="1"/>
  <c r="C181"/>
  <c r="B181" s="1"/>
  <c r="C182"/>
  <c r="B182" s="1"/>
  <c r="C183"/>
  <c r="B183" s="1"/>
  <c r="C184"/>
  <c r="B184" s="1"/>
  <c r="C185"/>
  <c r="B185" s="1"/>
  <c r="C186"/>
  <c r="B186" s="1"/>
  <c r="C187"/>
  <c r="B187" s="1"/>
  <c r="C188"/>
  <c r="B188" s="1"/>
  <c r="C189"/>
  <c r="B189" s="1"/>
  <c r="C190"/>
  <c r="B190" s="1"/>
  <c r="C191"/>
  <c r="B191" s="1"/>
  <c r="C192"/>
  <c r="B192" s="1"/>
  <c r="C193"/>
  <c r="B193" s="1"/>
  <c r="C194"/>
  <c r="B194" s="1"/>
  <c r="C195"/>
  <c r="B195" s="1"/>
  <c r="C196"/>
  <c r="B196" s="1"/>
  <c r="C197"/>
  <c r="B197" s="1"/>
  <c r="C198"/>
  <c r="B198" s="1"/>
  <c r="C199"/>
  <c r="B199" s="1"/>
  <c r="C200"/>
  <c r="B200" s="1"/>
  <c r="C201"/>
  <c r="B201" s="1"/>
  <c r="C202"/>
  <c r="B202" s="1"/>
  <c r="C203"/>
  <c r="B203" s="1"/>
  <c r="C204"/>
  <c r="B204" s="1"/>
  <c r="C205"/>
  <c r="B205" s="1"/>
  <c r="C206"/>
  <c r="B206" s="1"/>
  <c r="C207"/>
  <c r="B207" s="1"/>
  <c r="C208"/>
  <c r="B208" s="1"/>
  <c r="C209"/>
  <c r="B209" s="1"/>
  <c r="C210"/>
  <c r="B210" s="1"/>
  <c r="C211"/>
  <c r="B211" s="1"/>
  <c r="C212"/>
  <c r="B212" s="1"/>
  <c r="C213"/>
  <c r="B213" s="1"/>
  <c r="C214"/>
  <c r="B214" s="1"/>
  <c r="C215"/>
  <c r="B215" s="1"/>
  <c r="C216"/>
  <c r="B216" s="1"/>
  <c r="C217"/>
  <c r="B217" s="1"/>
  <c r="C218"/>
  <c r="B218" s="1"/>
  <c r="C219"/>
  <c r="B219" s="1"/>
  <c r="C220"/>
  <c r="B220" s="1"/>
  <c r="C221"/>
  <c r="B221" s="1"/>
  <c r="C222"/>
  <c r="B222" s="1"/>
  <c r="C223"/>
  <c r="B223" s="1"/>
  <c r="C224"/>
  <c r="B224" s="1"/>
  <c r="C225"/>
  <c r="B225" s="1"/>
  <c r="C226"/>
  <c r="B226" s="1"/>
  <c r="C227"/>
  <c r="B227" s="1"/>
  <c r="C228"/>
  <c r="B228" s="1"/>
  <c r="C229"/>
  <c r="B229" s="1"/>
  <c r="C230"/>
  <c r="B230" s="1"/>
  <c r="C231"/>
  <c r="B231" s="1"/>
  <c r="C232"/>
  <c r="B232" s="1"/>
  <c r="C233"/>
  <c r="B233" s="1"/>
  <c r="C234"/>
  <c r="B234" s="1"/>
  <c r="C235"/>
  <c r="B235" s="1"/>
  <c r="C236"/>
  <c r="B236" s="1"/>
  <c r="C237"/>
  <c r="B237" s="1"/>
  <c r="C238"/>
  <c r="B238" s="1"/>
  <c r="C239"/>
  <c r="B239" s="1"/>
  <c r="C240"/>
  <c r="B240" s="1"/>
  <c r="C241"/>
  <c r="B241" s="1"/>
  <c r="C242"/>
  <c r="B242" s="1"/>
  <c r="C243"/>
  <c r="B243" s="1"/>
  <c r="C244"/>
  <c r="B244" s="1"/>
  <c r="C245"/>
  <c r="B245" s="1"/>
  <c r="C246"/>
  <c r="B246" s="1"/>
  <c r="C247"/>
  <c r="B247" s="1"/>
  <c r="C248"/>
  <c r="B248" s="1"/>
  <c r="C249"/>
  <c r="B249" s="1"/>
  <c r="C250"/>
  <c r="B250" s="1"/>
  <c r="C251"/>
  <c r="B251" s="1"/>
  <c r="C252"/>
  <c r="B252" s="1"/>
  <c r="C253"/>
  <c r="B253" s="1"/>
  <c r="C254"/>
  <c r="B254" s="1"/>
  <c r="C255"/>
  <c r="B255" s="1"/>
  <c r="C256"/>
  <c r="B256" s="1"/>
  <c r="C257"/>
  <c r="B257" s="1"/>
  <c r="C258"/>
  <c r="B258" s="1"/>
  <c r="C259"/>
  <c r="B259" s="1"/>
  <c r="C260"/>
  <c r="B260" s="1"/>
  <c r="C261"/>
  <c r="B261" s="1"/>
  <c r="C262"/>
  <c r="B262" s="1"/>
  <c r="C263"/>
  <c r="B263" s="1"/>
  <c r="C264"/>
  <c r="B264" s="1"/>
  <c r="C265"/>
  <c r="B265" s="1"/>
  <c r="C266"/>
  <c r="B266" s="1"/>
  <c r="C267"/>
  <c r="B267" s="1"/>
  <c r="C268"/>
  <c r="B268" s="1"/>
  <c r="C269"/>
  <c r="B269" s="1"/>
  <c r="C270"/>
  <c r="B270" s="1"/>
  <c r="C271"/>
  <c r="B271" s="1"/>
  <c r="C272"/>
  <c r="B272" s="1"/>
  <c r="C273"/>
  <c r="B273" s="1"/>
  <c r="C274"/>
  <c r="B274" s="1"/>
  <c r="C275"/>
  <c r="B275" s="1"/>
  <c r="C276"/>
  <c r="B276" s="1"/>
  <c r="C277"/>
  <c r="B277" s="1"/>
  <c r="C278"/>
  <c r="B278" s="1"/>
  <c r="C279"/>
  <c r="B279" s="1"/>
  <c r="C280"/>
  <c r="B280" s="1"/>
  <c r="C281"/>
  <c r="B281" s="1"/>
  <c r="C282"/>
  <c r="B282" s="1"/>
  <c r="C283"/>
  <c r="B283" s="1"/>
  <c r="C284"/>
  <c r="B284" s="1"/>
  <c r="C285"/>
  <c r="B285" s="1"/>
  <c r="C286"/>
  <c r="B286" s="1"/>
  <c r="C287"/>
  <c r="B287" s="1"/>
  <c r="C288"/>
  <c r="B288" s="1"/>
  <c r="C289"/>
  <c r="B289" s="1"/>
  <c r="C290"/>
  <c r="B290" s="1"/>
  <c r="C291"/>
  <c r="B291" s="1"/>
  <c r="C292"/>
  <c r="B292" s="1"/>
  <c r="C293"/>
  <c r="B293" s="1"/>
  <c r="C294"/>
  <c r="B294" s="1"/>
  <c r="C295"/>
  <c r="B295" s="1"/>
  <c r="C296"/>
  <c r="B296" s="1"/>
  <c r="C297"/>
  <c r="B297" s="1"/>
  <c r="C298"/>
  <c r="B298" s="1"/>
  <c r="C299"/>
  <c r="B299" s="1"/>
  <c r="C300"/>
  <c r="B300" s="1"/>
  <c r="C301"/>
  <c r="B301" s="1"/>
  <c r="C302"/>
  <c r="B302" s="1"/>
  <c r="C303"/>
  <c r="B303" s="1"/>
  <c r="C304"/>
  <c r="B304" s="1"/>
  <c r="C305"/>
  <c r="B305" s="1"/>
  <c r="C306"/>
  <c r="B306" s="1"/>
  <c r="C307"/>
  <c r="B307" s="1"/>
  <c r="C308"/>
  <c r="B308" s="1"/>
  <c r="C309"/>
  <c r="B309" s="1"/>
  <c r="C310"/>
  <c r="B310" s="1"/>
  <c r="C311"/>
  <c r="B311" s="1"/>
  <c r="C312"/>
  <c r="B312" s="1"/>
  <c r="C313"/>
  <c r="B313" s="1"/>
  <c r="C314"/>
  <c r="B314" s="1"/>
  <c r="C315"/>
  <c r="B315" s="1"/>
  <c r="C316"/>
  <c r="B316" s="1"/>
  <c r="C317"/>
  <c r="B317" s="1"/>
  <c r="C318"/>
  <c r="B318" s="1"/>
  <c r="C319"/>
  <c r="B319" s="1"/>
  <c r="C320"/>
  <c r="B320" s="1"/>
  <c r="C321"/>
  <c r="B321" s="1"/>
  <c r="C322"/>
  <c r="B322" s="1"/>
  <c r="C323"/>
  <c r="B323" s="1"/>
  <c r="C324"/>
  <c r="B324" s="1"/>
  <c r="C325"/>
  <c r="B325" s="1"/>
  <c r="C326"/>
  <c r="B326" s="1"/>
  <c r="C327"/>
  <c r="B327" s="1"/>
  <c r="C328"/>
  <c r="B328" s="1"/>
  <c r="C329"/>
  <c r="B329" s="1"/>
  <c r="C330"/>
  <c r="B330" s="1"/>
  <c r="C331"/>
  <c r="B331" s="1"/>
  <c r="C332"/>
  <c r="B332" s="1"/>
  <c r="C333"/>
  <c r="B333" s="1"/>
  <c r="C334"/>
  <c r="B334" s="1"/>
  <c r="C335"/>
  <c r="B335" s="1"/>
  <c r="C336"/>
  <c r="B336" s="1"/>
  <c r="C337"/>
  <c r="B337" s="1"/>
  <c r="C338"/>
  <c r="B338" s="1"/>
  <c r="C339"/>
  <c r="B339" s="1"/>
  <c r="C340"/>
  <c r="B340" s="1"/>
  <c r="C341"/>
  <c r="B341" s="1"/>
  <c r="C342"/>
  <c r="B342" s="1"/>
  <c r="C343"/>
  <c r="B343" s="1"/>
  <c r="C344"/>
  <c r="B344" s="1"/>
  <c r="C345"/>
  <c r="B345" s="1"/>
  <c r="C346"/>
  <c r="B346" s="1"/>
  <c r="C347"/>
  <c r="B347" s="1"/>
  <c r="C348"/>
  <c r="B348" s="1"/>
  <c r="C349"/>
  <c r="B349" s="1"/>
  <c r="C350"/>
  <c r="B350" s="1"/>
  <c r="C351"/>
  <c r="B351" s="1"/>
  <c r="C352"/>
  <c r="B352" s="1"/>
  <c r="C353"/>
  <c r="B353" s="1"/>
  <c r="C354"/>
  <c r="B354" s="1"/>
  <c r="C355"/>
  <c r="B355" s="1"/>
  <c r="C356"/>
  <c r="B356" s="1"/>
  <c r="C357"/>
  <c r="B357" s="1"/>
  <c r="C358"/>
  <c r="B358" s="1"/>
  <c r="C359"/>
  <c r="B359" s="1"/>
  <c r="C360"/>
  <c r="B360" s="1"/>
  <c r="C361"/>
  <c r="B361" s="1"/>
  <c r="C362"/>
  <c r="B362" s="1"/>
  <c r="C363"/>
  <c r="B363" s="1"/>
  <c r="C364"/>
  <c r="B364" s="1"/>
  <c r="C365"/>
  <c r="B365" s="1"/>
  <c r="C366"/>
  <c r="B366" s="1"/>
  <c r="C367"/>
  <c r="B367" s="1"/>
  <c r="C368"/>
  <c r="B368" s="1"/>
  <c r="C369"/>
  <c r="B369" s="1"/>
  <c r="C370"/>
  <c r="B370" s="1"/>
  <c r="C371"/>
  <c r="B371" s="1"/>
  <c r="C372"/>
  <c r="B372" s="1"/>
  <c r="C373"/>
  <c r="B373" s="1"/>
  <c r="C374"/>
  <c r="B374" s="1"/>
  <c r="C375"/>
  <c r="B375" s="1"/>
  <c r="C376"/>
  <c r="B376" s="1"/>
  <c r="C377"/>
  <c r="B377" s="1"/>
  <c r="C378"/>
  <c r="B378" s="1"/>
  <c r="C379"/>
  <c r="B379" s="1"/>
  <c r="C380"/>
  <c r="B380" s="1"/>
  <c r="C381"/>
  <c r="B381" s="1"/>
  <c r="C382"/>
  <c r="B382" s="1"/>
  <c r="C383"/>
  <c r="B383" s="1"/>
  <c r="C384"/>
  <c r="B384" s="1"/>
  <c r="C385"/>
  <c r="B385" s="1"/>
  <c r="C386"/>
  <c r="B386" s="1"/>
  <c r="C387"/>
  <c r="B387" s="1"/>
  <c r="C388"/>
  <c r="B388" s="1"/>
  <c r="C389"/>
  <c r="B389" s="1"/>
  <c r="C390"/>
  <c r="B390" s="1"/>
  <c r="C391"/>
  <c r="B391" s="1"/>
  <c r="C392"/>
  <c r="B392" s="1"/>
  <c r="C393"/>
  <c r="B393" s="1"/>
  <c r="C394"/>
  <c r="B394" s="1"/>
  <c r="C395"/>
  <c r="B395" s="1"/>
  <c r="C396"/>
  <c r="B396" s="1"/>
  <c r="C397"/>
  <c r="B397" s="1"/>
  <c r="C398"/>
  <c r="B398" s="1"/>
  <c r="C399"/>
  <c r="B399" s="1"/>
  <c r="C400"/>
  <c r="B400" s="1"/>
  <c r="C401"/>
  <c r="B401" s="1"/>
  <c r="C402"/>
  <c r="B402" s="1"/>
  <c r="C403"/>
  <c r="B403" s="1"/>
  <c r="C404"/>
  <c r="B404" s="1"/>
  <c r="C405"/>
  <c r="B405" s="1"/>
  <c r="C406"/>
  <c r="B406" s="1"/>
  <c r="C407"/>
  <c r="B407" s="1"/>
  <c r="C408"/>
  <c r="B408" s="1"/>
  <c r="C409"/>
  <c r="B409" s="1"/>
  <c r="C410"/>
  <c r="B410" s="1"/>
  <c r="C411"/>
  <c r="B411" s="1"/>
  <c r="C412"/>
  <c r="B412" s="1"/>
  <c r="C413"/>
  <c r="B413" s="1"/>
  <c r="C414"/>
  <c r="B414" s="1"/>
  <c r="C415"/>
  <c r="B415" s="1"/>
  <c r="C416"/>
  <c r="B416" s="1"/>
  <c r="C417"/>
  <c r="B417" s="1"/>
  <c r="C418"/>
  <c r="B418" s="1"/>
  <c r="C419"/>
  <c r="B419" s="1"/>
  <c r="C420"/>
  <c r="B420" s="1"/>
  <c r="C421"/>
  <c r="B421" s="1"/>
  <c r="C422"/>
  <c r="B422" s="1"/>
  <c r="C423"/>
  <c r="B423" s="1"/>
  <c r="C424"/>
  <c r="B424" s="1"/>
  <c r="C425"/>
  <c r="B425" s="1"/>
  <c r="C426"/>
  <c r="B426" s="1"/>
  <c r="C427"/>
  <c r="B427" s="1"/>
  <c r="C428"/>
  <c r="B428" s="1"/>
  <c r="C429"/>
  <c r="B429" s="1"/>
  <c r="C430"/>
  <c r="B430" s="1"/>
  <c r="C431"/>
  <c r="B431" s="1"/>
  <c r="C432"/>
  <c r="B432" s="1"/>
  <c r="C433"/>
  <c r="B433" s="1"/>
  <c r="C434"/>
  <c r="B434" s="1"/>
  <c r="C435"/>
  <c r="B435" s="1"/>
  <c r="C436"/>
  <c r="B436" s="1"/>
  <c r="C437"/>
  <c r="B437" s="1"/>
  <c r="C438"/>
  <c r="B438" s="1"/>
  <c r="C439"/>
  <c r="B439" s="1"/>
  <c r="C440"/>
  <c r="B440" s="1"/>
  <c r="C441"/>
  <c r="B441" s="1"/>
  <c r="C442"/>
  <c r="B442" s="1"/>
  <c r="C443"/>
  <c r="B443" s="1"/>
  <c r="C444"/>
  <c r="B444" s="1"/>
  <c r="C445"/>
  <c r="B445" s="1"/>
  <c r="C446"/>
  <c r="B446" s="1"/>
  <c r="C447"/>
  <c r="B447" s="1"/>
  <c r="C448"/>
  <c r="B448" s="1"/>
  <c r="C449"/>
  <c r="B449" s="1"/>
  <c r="C450"/>
  <c r="B450" s="1"/>
  <c r="C451"/>
  <c r="B451" s="1"/>
  <c r="C452"/>
  <c r="B452" s="1"/>
  <c r="C453"/>
  <c r="B453" s="1"/>
  <c r="C454"/>
  <c r="B454" s="1"/>
  <c r="C455"/>
  <c r="B455" s="1"/>
  <c r="C456"/>
  <c r="B456" s="1"/>
  <c r="C457"/>
  <c r="B457" s="1"/>
  <c r="C458"/>
  <c r="B458" s="1"/>
  <c r="C459"/>
  <c r="B459" s="1"/>
  <c r="C460"/>
  <c r="B460" s="1"/>
  <c r="C461"/>
  <c r="B461" s="1"/>
  <c r="C462"/>
  <c r="B462" s="1"/>
  <c r="C463"/>
  <c r="B463" s="1"/>
  <c r="C464"/>
  <c r="B464" s="1"/>
  <c r="C465"/>
  <c r="B465" s="1"/>
  <c r="C466"/>
  <c r="B466" s="1"/>
  <c r="C467"/>
  <c r="B467" s="1"/>
  <c r="C468"/>
  <c r="B468" s="1"/>
  <c r="C469"/>
  <c r="B469" s="1"/>
  <c r="C470"/>
  <c r="B470" s="1"/>
  <c r="C471"/>
  <c r="B471" s="1"/>
  <c r="C472"/>
  <c r="B472" s="1"/>
  <c r="C473"/>
  <c r="B473" s="1"/>
  <c r="C474"/>
  <c r="B474" s="1"/>
  <c r="C475"/>
  <c r="B475" s="1"/>
  <c r="C476"/>
  <c r="B476" s="1"/>
  <c r="C477"/>
  <c r="B477" s="1"/>
  <c r="C478"/>
  <c r="B478" s="1"/>
  <c r="C479"/>
  <c r="B479" s="1"/>
  <c r="C480"/>
  <c r="B480" s="1"/>
  <c r="C481"/>
  <c r="B481" s="1"/>
  <c r="C482"/>
  <c r="B482" s="1"/>
  <c r="C483"/>
  <c r="B483" s="1"/>
  <c r="C484"/>
  <c r="B484" s="1"/>
  <c r="C485"/>
  <c r="B485" s="1"/>
  <c r="C486"/>
  <c r="B486" s="1"/>
  <c r="C487"/>
  <c r="B487" s="1"/>
  <c r="C488"/>
  <c r="B488" s="1"/>
  <c r="C489"/>
  <c r="B489" s="1"/>
  <c r="C490"/>
  <c r="B490" s="1"/>
  <c r="C491"/>
  <c r="B491" s="1"/>
  <c r="C492"/>
  <c r="B492" s="1"/>
  <c r="C493"/>
  <c r="B493" s="1"/>
  <c r="C494"/>
  <c r="B494" s="1"/>
  <c r="C495"/>
  <c r="B495" s="1"/>
  <c r="C496"/>
  <c r="B496" s="1"/>
  <c r="C497"/>
  <c r="B497" s="1"/>
  <c r="C498"/>
  <c r="B498" s="1"/>
  <c r="C499"/>
  <c r="B499" s="1"/>
  <c r="C500"/>
  <c r="B500" s="1"/>
  <c r="C501"/>
  <c r="B501" s="1"/>
  <c r="C502"/>
  <c r="B502" s="1"/>
  <c r="C503"/>
  <c r="B503" s="1"/>
  <c r="C504"/>
  <c r="B504" s="1"/>
  <c r="C505"/>
  <c r="B505" s="1"/>
  <c r="C506"/>
  <c r="B506" s="1"/>
  <c r="C507"/>
  <c r="B507" s="1"/>
  <c r="C508"/>
  <c r="B508" s="1"/>
  <c r="C509"/>
  <c r="B509" s="1"/>
  <c r="C510"/>
  <c r="B510" s="1"/>
  <c r="C511"/>
  <c r="B511" s="1"/>
  <c r="C512"/>
  <c r="B512" s="1"/>
  <c r="C513"/>
  <c r="B513" s="1"/>
  <c r="C514"/>
  <c r="B514" s="1"/>
  <c r="C515"/>
  <c r="B515" s="1"/>
  <c r="C516"/>
  <c r="B516" s="1"/>
  <c r="C517"/>
  <c r="B517" s="1"/>
  <c r="C518"/>
  <c r="B518" s="1"/>
  <c r="C519"/>
  <c r="B519" s="1"/>
  <c r="C520"/>
  <c r="B520" s="1"/>
  <c r="C521"/>
  <c r="B521" s="1"/>
  <c r="C522"/>
  <c r="B522" s="1"/>
  <c r="C523"/>
  <c r="B523" s="1"/>
  <c r="C524"/>
  <c r="B524" s="1"/>
  <c r="C525"/>
  <c r="B525" s="1"/>
  <c r="C526"/>
  <c r="B526" s="1"/>
  <c r="C527"/>
  <c r="B527" s="1"/>
  <c r="C528"/>
  <c r="B528" s="1"/>
  <c r="C529"/>
  <c r="B529" s="1"/>
  <c r="C530"/>
  <c r="B530" s="1"/>
  <c r="C531"/>
  <c r="B531" s="1"/>
  <c r="C532"/>
  <c r="B532" s="1"/>
  <c r="C533"/>
  <c r="B533" s="1"/>
  <c r="C534"/>
  <c r="B534" s="1"/>
  <c r="C535"/>
  <c r="B535" s="1"/>
  <c r="C536"/>
  <c r="B536" s="1"/>
  <c r="C1"/>
  <c r="B1" s="1"/>
  <c r="O12" i="5" l="1"/>
  <c r="T12"/>
  <c r="T13"/>
  <c r="O13"/>
  <c r="E4"/>
  <c r="W13" s="1"/>
  <c r="C4"/>
  <c r="E6"/>
  <c r="D7"/>
  <c r="E8"/>
  <c r="D4"/>
  <c r="B13"/>
  <c r="B12"/>
  <c r="A14"/>
  <c r="C5" i="3"/>
  <c r="B7"/>
  <c r="C7" s="1"/>
  <c r="C6"/>
  <c r="C5" i="2"/>
  <c r="D5"/>
  <c r="D4"/>
  <c r="C4"/>
  <c r="B6"/>
  <c r="U13" i="5" l="1"/>
  <c r="B14"/>
  <c r="O14"/>
  <c r="R15"/>
  <c r="R12"/>
  <c r="R13"/>
  <c r="E12"/>
  <c r="R14"/>
  <c r="W15"/>
  <c r="W12"/>
  <c r="W14"/>
  <c r="U12"/>
  <c r="P13"/>
  <c r="P14"/>
  <c r="C12"/>
  <c r="P12"/>
  <c r="P15"/>
  <c r="T14"/>
  <c r="U14"/>
  <c r="Q15"/>
  <c r="Q14"/>
  <c r="Q13"/>
  <c r="Q12"/>
  <c r="D12"/>
  <c r="V12"/>
  <c r="V13"/>
  <c r="V14"/>
  <c r="E14"/>
  <c r="C13"/>
  <c r="C14"/>
  <c r="E13"/>
  <c r="D14"/>
  <c r="D13"/>
  <c r="A15"/>
  <c r="U15" s="1"/>
  <c r="C6" i="2"/>
  <c r="D6"/>
  <c r="B15" i="5" l="1"/>
  <c r="O15"/>
  <c r="V15"/>
  <c r="T15"/>
  <c r="D15"/>
  <c r="C15"/>
  <c r="E15"/>
  <c r="A16"/>
  <c r="V16" l="1"/>
  <c r="O16"/>
  <c r="T16"/>
  <c r="W16"/>
  <c r="R16"/>
  <c r="Q16"/>
  <c r="U16"/>
  <c r="P16"/>
  <c r="B16"/>
  <c r="E16"/>
  <c r="D16"/>
  <c r="C16"/>
  <c r="A17"/>
  <c r="T17" l="1"/>
  <c r="O17"/>
  <c r="W17"/>
  <c r="R17"/>
  <c r="V17"/>
  <c r="Q17"/>
  <c r="U17"/>
  <c r="P17"/>
  <c r="B17"/>
  <c r="D17"/>
  <c r="C17"/>
  <c r="E17"/>
  <c r="A18"/>
  <c r="T18" l="1"/>
  <c r="O18"/>
  <c r="V18"/>
  <c r="R18"/>
  <c r="W18"/>
  <c r="Q18"/>
  <c r="P18"/>
  <c r="U18"/>
  <c r="B18"/>
  <c r="D18"/>
  <c r="E18"/>
  <c r="C18"/>
  <c r="A19"/>
  <c r="T19" l="1"/>
  <c r="O19"/>
  <c r="W19"/>
  <c r="U19"/>
  <c r="Q19"/>
  <c r="R19"/>
  <c r="V19"/>
  <c r="P19"/>
  <c r="B19"/>
  <c r="E19"/>
  <c r="D19"/>
  <c r="C19"/>
  <c r="A20"/>
  <c r="T20" l="1"/>
  <c r="O20"/>
  <c r="U20"/>
  <c r="P20"/>
  <c r="W20"/>
  <c r="V20"/>
  <c r="Q20"/>
  <c r="R20"/>
  <c r="B20"/>
  <c r="D20"/>
  <c r="E20"/>
  <c r="C20"/>
  <c r="A21"/>
  <c r="T21" l="1"/>
  <c r="O21"/>
  <c r="W21"/>
  <c r="R21"/>
  <c r="V21"/>
  <c r="U21"/>
  <c r="Q21"/>
  <c r="P21"/>
  <c r="B21"/>
  <c r="D21"/>
  <c r="C21"/>
  <c r="E21"/>
  <c r="A22"/>
  <c r="T22" l="1"/>
  <c r="O22"/>
  <c r="V22"/>
  <c r="P22"/>
  <c r="Q22"/>
  <c r="R22"/>
  <c r="W22"/>
  <c r="U22"/>
  <c r="B22"/>
  <c r="C22"/>
  <c r="E22"/>
  <c r="D22"/>
  <c r="A23"/>
  <c r="T23" l="1"/>
  <c r="W23"/>
  <c r="O23"/>
  <c r="P23"/>
  <c r="Q23"/>
  <c r="V23"/>
  <c r="R23"/>
  <c r="U23"/>
  <c r="B23"/>
  <c r="C23"/>
  <c r="E23"/>
  <c r="D23"/>
  <c r="A24"/>
  <c r="T24" l="1"/>
  <c r="O24"/>
  <c r="W24"/>
  <c r="R24"/>
  <c r="Q24"/>
  <c r="V24"/>
  <c r="U24"/>
  <c r="P24"/>
  <c r="B24"/>
  <c r="C24"/>
  <c r="E24"/>
  <c r="D24"/>
  <c r="A25"/>
  <c r="T25" l="1"/>
  <c r="W25"/>
  <c r="O25"/>
  <c r="R25"/>
  <c r="Q25"/>
  <c r="U25"/>
  <c r="V25"/>
  <c r="P25"/>
  <c r="B25"/>
  <c r="E25"/>
  <c r="C25"/>
  <c r="D25"/>
  <c r="A26"/>
  <c r="W26" l="1"/>
  <c r="T26"/>
  <c r="O26"/>
  <c r="P26"/>
  <c r="V26"/>
  <c r="R26"/>
  <c r="U26"/>
  <c r="Q26"/>
  <c r="B26"/>
  <c r="C26"/>
  <c r="D26"/>
  <c r="E26"/>
  <c r="A27"/>
  <c r="O27" l="1"/>
  <c r="T27"/>
  <c r="Q27"/>
  <c r="V27"/>
  <c r="W27"/>
  <c r="U27"/>
  <c r="R27"/>
  <c r="P27"/>
  <c r="B27"/>
  <c r="C27"/>
  <c r="E27"/>
  <c r="D27"/>
  <c r="A28"/>
  <c r="T28" l="1"/>
  <c r="O28"/>
  <c r="R28"/>
  <c r="U28"/>
  <c r="Q28"/>
  <c r="W28"/>
  <c r="P28"/>
  <c r="V28"/>
  <c r="B28"/>
  <c r="C28"/>
  <c r="D28"/>
  <c r="E28"/>
  <c r="A29"/>
  <c r="O29" l="1"/>
  <c r="T29"/>
  <c r="W29"/>
  <c r="U29"/>
  <c r="Q29"/>
  <c r="V29"/>
  <c r="P29"/>
  <c r="R29"/>
  <c r="B29"/>
  <c r="E29"/>
  <c r="C29"/>
  <c r="D29"/>
  <c r="A30"/>
  <c r="O30" l="1"/>
  <c r="W30"/>
  <c r="T30"/>
  <c r="P30"/>
  <c r="U30"/>
  <c r="Q30"/>
  <c r="V30"/>
  <c r="R30"/>
  <c r="B30"/>
  <c r="E30"/>
  <c r="C30"/>
  <c r="D30"/>
  <c r="A31"/>
  <c r="O31" l="1"/>
  <c r="W31"/>
  <c r="T31"/>
  <c r="U31"/>
  <c r="Q31"/>
  <c r="P31"/>
  <c r="V31"/>
  <c r="R31"/>
  <c r="B31"/>
  <c r="E31"/>
  <c r="C31"/>
  <c r="D31"/>
  <c r="A32"/>
  <c r="V32" l="1"/>
  <c r="T32"/>
  <c r="O32"/>
  <c r="P32"/>
  <c r="W32"/>
  <c r="R32"/>
  <c r="U32"/>
  <c r="Q32"/>
  <c r="B32"/>
  <c r="D32"/>
  <c r="C32"/>
  <c r="E32"/>
  <c r="A33"/>
  <c r="V33" l="1"/>
  <c r="O33"/>
  <c r="T33"/>
  <c r="Q33"/>
  <c r="U33"/>
  <c r="R33"/>
  <c r="W33"/>
  <c r="P33"/>
  <c r="B33"/>
  <c r="C33"/>
  <c r="D33"/>
  <c r="E33"/>
  <c r="A34"/>
  <c r="O34" l="1"/>
  <c r="T34"/>
  <c r="R34"/>
  <c r="P34"/>
  <c r="Q34"/>
  <c r="W34"/>
  <c r="V34"/>
  <c r="U34"/>
  <c r="B34"/>
  <c r="C34"/>
  <c r="D34"/>
  <c r="E34"/>
  <c r="A35"/>
  <c r="T35" l="1"/>
  <c r="O35"/>
  <c r="Q35"/>
  <c r="W35"/>
  <c r="V35"/>
  <c r="R35"/>
  <c r="P35"/>
  <c r="U35"/>
  <c r="B35"/>
  <c r="E35"/>
  <c r="C35"/>
  <c r="D35"/>
  <c r="A36"/>
  <c r="T36" l="1"/>
  <c r="O36"/>
  <c r="U36"/>
  <c r="P36"/>
  <c r="W36"/>
  <c r="R36"/>
  <c r="V36"/>
  <c r="Q36"/>
  <c r="B36"/>
  <c r="E36"/>
  <c r="C36"/>
  <c r="D36"/>
  <c r="A37"/>
  <c r="T37" l="1"/>
  <c r="O37"/>
  <c r="R37"/>
  <c r="Q37"/>
  <c r="U37"/>
  <c r="W37"/>
  <c r="V37"/>
  <c r="P37"/>
  <c r="B37"/>
  <c r="E37"/>
  <c r="D37"/>
  <c r="C37"/>
  <c r="A38"/>
  <c r="T38" l="1"/>
  <c r="O38"/>
  <c r="V38"/>
  <c r="R38"/>
  <c r="W38"/>
  <c r="Q38"/>
  <c r="U38"/>
  <c r="P38"/>
  <c r="B38"/>
  <c r="E38"/>
  <c r="C38"/>
  <c r="D38"/>
  <c r="A39"/>
  <c r="T39" l="1"/>
  <c r="O39"/>
  <c r="W39"/>
  <c r="U39"/>
  <c r="V39"/>
  <c r="R39"/>
  <c r="P39"/>
  <c r="Q39"/>
  <c r="B39"/>
  <c r="C39"/>
  <c r="E39"/>
  <c r="D39"/>
  <c r="A40"/>
  <c r="T40" l="1"/>
  <c r="O40"/>
  <c r="V40"/>
  <c r="U40"/>
  <c r="R40"/>
  <c r="W40"/>
  <c r="P40"/>
  <c r="Q40"/>
  <c r="B40"/>
  <c r="E40"/>
  <c r="C40"/>
  <c r="D40"/>
  <c r="A41"/>
  <c r="T41" l="1"/>
  <c r="O41"/>
  <c r="R41"/>
  <c r="W41"/>
  <c r="V41"/>
  <c r="P41"/>
  <c r="U41"/>
  <c r="Q41"/>
  <c r="B41"/>
  <c r="C41"/>
  <c r="E41"/>
  <c r="D41"/>
  <c r="A42"/>
  <c r="T42" l="1"/>
  <c r="O42"/>
  <c r="W42"/>
  <c r="P42"/>
  <c r="R42"/>
  <c r="U42"/>
  <c r="V42"/>
  <c r="Q42"/>
  <c r="B42"/>
  <c r="D42"/>
  <c r="E42"/>
  <c r="C42"/>
  <c r="A43"/>
  <c r="O43" l="1"/>
  <c r="T43"/>
  <c r="V43"/>
  <c r="W43"/>
  <c r="R43"/>
  <c r="P43"/>
  <c r="U43"/>
  <c r="Q43"/>
  <c r="B43"/>
  <c r="E43"/>
  <c r="D43"/>
  <c r="C43"/>
  <c r="A44"/>
  <c r="T44" l="1"/>
  <c r="O44"/>
  <c r="W44"/>
  <c r="P44"/>
  <c r="V44"/>
  <c r="Q44"/>
  <c r="U44"/>
  <c r="R44"/>
  <c r="B44"/>
  <c r="E44"/>
  <c r="D44"/>
  <c r="C44"/>
  <c r="A45"/>
  <c r="O45" l="1"/>
  <c r="T45"/>
  <c r="W45"/>
  <c r="R45"/>
  <c r="Q45"/>
  <c r="V45"/>
  <c r="P45"/>
  <c r="U45"/>
  <c r="B45"/>
  <c r="D45"/>
  <c r="E45"/>
  <c r="C45"/>
  <c r="A46"/>
  <c r="T46" l="1"/>
  <c r="O46"/>
  <c r="Q46"/>
  <c r="U46"/>
  <c r="W46"/>
  <c r="V46"/>
  <c r="R46"/>
  <c r="P46"/>
  <c r="B46"/>
  <c r="C46"/>
  <c r="E46"/>
  <c r="D46"/>
  <c r="A47"/>
  <c r="O47" l="1"/>
  <c r="T47"/>
  <c r="W47"/>
  <c r="P47"/>
  <c r="U47"/>
  <c r="Q47"/>
  <c r="R47"/>
  <c r="V47"/>
  <c r="B47"/>
  <c r="C47"/>
  <c r="D47"/>
  <c r="E47"/>
  <c r="A48"/>
  <c r="O48" l="1"/>
  <c r="T48"/>
  <c r="Q48"/>
  <c r="V48"/>
  <c r="U48"/>
  <c r="R48"/>
  <c r="P48"/>
  <c r="W48"/>
  <c r="B48"/>
  <c r="C48"/>
  <c r="E48"/>
  <c r="D48"/>
  <c r="A49"/>
  <c r="O49" l="1"/>
  <c r="T49"/>
  <c r="W49"/>
  <c r="V49"/>
  <c r="U49"/>
  <c r="P49"/>
  <c r="R49"/>
  <c r="Q49"/>
  <c r="B49"/>
  <c r="E49"/>
  <c r="D49"/>
  <c r="C49"/>
  <c r="A50"/>
  <c r="W50" l="1"/>
  <c r="T50"/>
  <c r="O50"/>
  <c r="V50"/>
  <c r="R50"/>
  <c r="Q50"/>
  <c r="U50"/>
  <c r="P50"/>
  <c r="B50"/>
  <c r="E50"/>
  <c r="D50"/>
  <c r="C50"/>
  <c r="A51"/>
  <c r="T51" l="1"/>
  <c r="O51"/>
  <c r="V51"/>
  <c r="R51"/>
  <c r="U51"/>
  <c r="W51"/>
  <c r="P51"/>
  <c r="Q51"/>
  <c r="B51"/>
  <c r="C51"/>
  <c r="D51"/>
  <c r="E51"/>
  <c r="A52"/>
  <c r="T52" l="1"/>
  <c r="O52"/>
  <c r="R52"/>
  <c r="P52"/>
  <c r="W52"/>
  <c r="V52"/>
  <c r="U52"/>
  <c r="Q52"/>
  <c r="B52"/>
  <c r="C52"/>
  <c r="D52"/>
  <c r="E52"/>
  <c r="A53"/>
  <c r="T53" l="1"/>
  <c r="O53"/>
  <c r="Q53"/>
  <c r="W53"/>
  <c r="U53"/>
  <c r="V53"/>
  <c r="P53"/>
  <c r="R53"/>
  <c r="B53"/>
  <c r="C53"/>
  <c r="E53"/>
  <c r="D53"/>
  <c r="A54"/>
  <c r="T54" l="1"/>
  <c r="O54"/>
  <c r="U54"/>
  <c r="R54"/>
  <c r="W54"/>
  <c r="P54"/>
  <c r="Q54"/>
  <c r="V54"/>
  <c r="B54"/>
  <c r="C54"/>
  <c r="D54"/>
  <c r="E54"/>
  <c r="A55"/>
  <c r="T55" l="1"/>
  <c r="W55"/>
  <c r="O55"/>
  <c r="U55"/>
  <c r="V55"/>
  <c r="R55"/>
  <c r="P55"/>
  <c r="Q55"/>
  <c r="B55"/>
  <c r="C55"/>
  <c r="E55"/>
  <c r="D55"/>
  <c r="A56"/>
  <c r="T56" l="1"/>
  <c r="O56"/>
  <c r="W56"/>
  <c r="P56"/>
  <c r="U56"/>
  <c r="R56"/>
  <c r="Q56"/>
  <c r="V56"/>
  <c r="B56"/>
  <c r="C56"/>
  <c r="D56"/>
  <c r="E56"/>
  <c r="A57"/>
  <c r="T57" l="1"/>
  <c r="O57"/>
  <c r="R57"/>
  <c r="P57"/>
  <c r="W57"/>
  <c r="V57"/>
  <c r="U57"/>
  <c r="Q57"/>
  <c r="B57"/>
  <c r="C57"/>
  <c r="E57"/>
  <c r="D57"/>
  <c r="A58"/>
  <c r="T58" l="1"/>
  <c r="O58"/>
  <c r="W58"/>
  <c r="R58"/>
  <c r="P58"/>
  <c r="V58"/>
  <c r="U58"/>
  <c r="Q58"/>
  <c r="B58"/>
  <c r="D58"/>
  <c r="E58"/>
  <c r="C58"/>
  <c r="A59"/>
  <c r="O59" l="1"/>
  <c r="T59"/>
  <c r="R59"/>
  <c r="U59"/>
  <c r="Q59"/>
  <c r="P59"/>
  <c r="W59"/>
  <c r="V59"/>
  <c r="B59"/>
  <c r="C59"/>
  <c r="D59"/>
  <c r="E59"/>
  <c r="A60"/>
  <c r="T60" l="1"/>
  <c r="O60"/>
  <c r="P60"/>
  <c r="W60"/>
  <c r="Q60"/>
  <c r="U60"/>
  <c r="R60"/>
  <c r="V60"/>
  <c r="B60"/>
  <c r="D60"/>
  <c r="E60"/>
  <c r="C60"/>
  <c r="A61"/>
  <c r="O61" l="1"/>
  <c r="T61"/>
  <c r="P61"/>
  <c r="Q61"/>
  <c r="U61"/>
  <c r="V61"/>
  <c r="R61"/>
  <c r="W61"/>
  <c r="B61"/>
  <c r="C61"/>
  <c r="D61"/>
  <c r="E61"/>
  <c r="A62"/>
  <c r="O62" l="1"/>
  <c r="T62"/>
  <c r="V62"/>
  <c r="U62"/>
  <c r="R62"/>
  <c r="Q62"/>
  <c r="W62"/>
  <c r="P62"/>
  <c r="B62"/>
  <c r="D62"/>
  <c r="E62"/>
  <c r="C62"/>
  <c r="A63"/>
  <c r="O63" l="1"/>
  <c r="T63"/>
  <c r="P63"/>
  <c r="R63"/>
  <c r="U63"/>
  <c r="Q63"/>
  <c r="V63"/>
  <c r="W63"/>
  <c r="B63"/>
  <c r="E63"/>
  <c r="D63"/>
  <c r="C63"/>
  <c r="A64"/>
  <c r="O64" l="1"/>
  <c r="T64"/>
  <c r="U64"/>
  <c r="Q64"/>
  <c r="V64"/>
  <c r="R64"/>
  <c r="P64"/>
  <c r="W64"/>
  <c r="B64"/>
  <c r="D64"/>
  <c r="E64"/>
  <c r="C64"/>
  <c r="A65"/>
  <c r="O65" l="1"/>
  <c r="T65"/>
  <c r="V65"/>
  <c r="W65"/>
  <c r="Q65"/>
  <c r="R65"/>
  <c r="U65"/>
  <c r="P65"/>
  <c r="B65"/>
  <c r="D65"/>
  <c r="E65"/>
  <c r="C65"/>
  <c r="A66"/>
  <c r="T66" l="1"/>
  <c r="O66"/>
  <c r="Q66"/>
  <c r="W66"/>
  <c r="R66"/>
  <c r="U66"/>
  <c r="P66"/>
  <c r="V66"/>
  <c r="B66"/>
  <c r="E66"/>
  <c r="D66"/>
  <c r="C66"/>
  <c r="A67"/>
  <c r="T67" l="1"/>
  <c r="O67"/>
  <c r="U67"/>
  <c r="W67"/>
  <c r="R67"/>
  <c r="Q67"/>
  <c r="P67"/>
  <c r="V67"/>
  <c r="B67"/>
  <c r="E67"/>
  <c r="D67"/>
  <c r="C67"/>
  <c r="A68"/>
  <c r="T68" l="1"/>
  <c r="V68"/>
  <c r="O68"/>
  <c r="R68"/>
  <c r="W68"/>
  <c r="Q68"/>
  <c r="U68"/>
  <c r="P68"/>
  <c r="B68"/>
  <c r="C68"/>
  <c r="E68"/>
  <c r="D68"/>
  <c r="A69"/>
  <c r="T69" l="1"/>
  <c r="O69"/>
  <c r="Q69"/>
  <c r="U69"/>
  <c r="W69"/>
  <c r="V69"/>
  <c r="P69"/>
  <c r="R69"/>
  <c r="B69"/>
  <c r="C69"/>
  <c r="D69"/>
  <c r="E69"/>
  <c r="A70"/>
  <c r="T70" l="1"/>
  <c r="O70"/>
  <c r="W70"/>
  <c r="P70"/>
  <c r="R70"/>
  <c r="U70"/>
  <c r="Q70"/>
  <c r="V70"/>
  <c r="B70"/>
  <c r="D70"/>
  <c r="C70"/>
  <c r="E70"/>
  <c r="A71"/>
  <c r="T71" l="1"/>
  <c r="O71"/>
  <c r="W71"/>
  <c r="Q71"/>
  <c r="R71"/>
  <c r="P71"/>
  <c r="V71"/>
  <c r="U71"/>
  <c r="B71"/>
  <c r="D71"/>
  <c r="C71"/>
  <c r="E71"/>
  <c r="A72"/>
  <c r="T72" l="1"/>
  <c r="O72"/>
  <c r="R72"/>
  <c r="P72"/>
  <c r="W72"/>
  <c r="U72"/>
  <c r="Q72"/>
  <c r="V72"/>
  <c r="B72"/>
  <c r="D72"/>
  <c r="E72"/>
  <c r="C72"/>
  <c r="A73"/>
  <c r="T73" l="1"/>
  <c r="O73"/>
  <c r="P73"/>
  <c r="U73"/>
  <c r="R73"/>
  <c r="W73"/>
  <c r="V73"/>
  <c r="Q73"/>
  <c r="B73"/>
  <c r="C73"/>
  <c r="E73"/>
  <c r="D73"/>
  <c r="A74"/>
  <c r="T74" l="1"/>
  <c r="O74"/>
  <c r="V74"/>
  <c r="R74"/>
  <c r="P74"/>
  <c r="U74"/>
  <c r="W74"/>
  <c r="Q74"/>
  <c r="B74"/>
  <c r="C74"/>
  <c r="D74"/>
  <c r="E74"/>
  <c r="A75"/>
  <c r="O75" l="1"/>
  <c r="T75"/>
  <c r="W75"/>
  <c r="Q75"/>
  <c r="R75"/>
  <c r="V75"/>
  <c r="U75"/>
  <c r="P75"/>
  <c r="B75"/>
  <c r="D75"/>
  <c r="C75"/>
  <c r="E75"/>
  <c r="A76"/>
  <c r="T76" l="1"/>
  <c r="O76"/>
  <c r="V76"/>
  <c r="P76"/>
  <c r="R76"/>
  <c r="U76"/>
  <c r="Q76"/>
  <c r="W76"/>
  <c r="B76"/>
  <c r="E76"/>
  <c r="C76"/>
  <c r="D76"/>
  <c r="A77"/>
  <c r="O77" l="1"/>
  <c r="T77"/>
  <c r="W77"/>
  <c r="P77"/>
  <c r="R77"/>
  <c r="U77"/>
  <c r="V77"/>
  <c r="Q77"/>
  <c r="B77"/>
  <c r="E77"/>
  <c r="C77"/>
  <c r="D77"/>
  <c r="A78"/>
  <c r="T78" l="1"/>
  <c r="O78"/>
  <c r="R78"/>
  <c r="V78"/>
  <c r="P78"/>
  <c r="W78"/>
  <c r="U78"/>
  <c r="Q78"/>
  <c r="B78"/>
  <c r="C78"/>
  <c r="D78"/>
  <c r="E78"/>
  <c r="A79"/>
  <c r="O79" l="1"/>
  <c r="T79"/>
  <c r="V79"/>
  <c r="W79"/>
  <c r="U79"/>
  <c r="R79"/>
  <c r="Q79"/>
  <c r="P79"/>
  <c r="B79"/>
  <c r="C79"/>
  <c r="D79"/>
  <c r="E79"/>
  <c r="A80"/>
  <c r="O80" l="1"/>
  <c r="W80"/>
  <c r="T80"/>
  <c r="V80"/>
  <c r="R80"/>
  <c r="U80"/>
  <c r="Q80"/>
  <c r="P80"/>
  <c r="B80"/>
  <c r="C80"/>
  <c r="D80"/>
  <c r="E80"/>
  <c r="A81"/>
  <c r="O81" l="1"/>
  <c r="T81"/>
  <c r="Q81"/>
  <c r="P81"/>
  <c r="V81"/>
  <c r="U81"/>
  <c r="W81"/>
  <c r="R81"/>
  <c r="B81"/>
  <c r="E81"/>
  <c r="C81"/>
  <c r="D81"/>
  <c r="A82"/>
  <c r="W82" l="1"/>
  <c r="T82"/>
  <c r="O82"/>
  <c r="U82"/>
  <c r="Q82"/>
  <c r="V82"/>
  <c r="R82"/>
  <c r="P82"/>
  <c r="B82"/>
  <c r="C82"/>
  <c r="E82"/>
  <c r="D82"/>
  <c r="A83"/>
  <c r="T83" l="1"/>
  <c r="W83"/>
  <c r="O83"/>
  <c r="V83"/>
  <c r="U83"/>
  <c r="Q83"/>
  <c r="R83"/>
  <c r="P83"/>
  <c r="B83"/>
  <c r="C83"/>
  <c r="E83"/>
  <c r="D83"/>
  <c r="A84"/>
  <c r="T84" l="1"/>
  <c r="W84"/>
  <c r="O84"/>
  <c r="V84"/>
  <c r="U84"/>
  <c r="P84"/>
  <c r="Q84"/>
  <c r="R84"/>
  <c r="B84"/>
  <c r="E84"/>
  <c r="C84"/>
  <c r="D84"/>
  <c r="A85"/>
  <c r="T85" l="1"/>
  <c r="O85"/>
  <c r="W85"/>
  <c r="R85"/>
  <c r="P85"/>
  <c r="U85"/>
  <c r="Q85"/>
  <c r="V85"/>
  <c r="B85"/>
  <c r="C85"/>
  <c r="E85"/>
  <c r="D85"/>
  <c r="A86"/>
  <c r="T86" l="1"/>
  <c r="O86"/>
  <c r="W86"/>
  <c r="P86"/>
  <c r="V86"/>
  <c r="R86"/>
  <c r="Q86"/>
  <c r="U86"/>
  <c r="B86"/>
  <c r="C86"/>
  <c r="E86"/>
  <c r="D86"/>
  <c r="A87"/>
  <c r="T87" l="1"/>
  <c r="O87"/>
  <c r="U87"/>
  <c r="Q87"/>
  <c r="R87"/>
  <c r="P87"/>
  <c r="V87"/>
  <c r="W87"/>
  <c r="B87"/>
  <c r="C87"/>
  <c r="D87"/>
  <c r="E87"/>
  <c r="A88"/>
  <c r="T88" l="1"/>
  <c r="O88"/>
  <c r="R88"/>
  <c r="V88"/>
  <c r="U88"/>
  <c r="Q88"/>
  <c r="P88"/>
  <c r="W88"/>
  <c r="B88"/>
  <c r="C88"/>
  <c r="E88"/>
  <c r="D88"/>
  <c r="A89"/>
  <c r="T89" l="1"/>
  <c r="O89"/>
  <c r="W89"/>
  <c r="U89"/>
  <c r="R89"/>
  <c r="Q89"/>
  <c r="P89"/>
  <c r="V89"/>
  <c r="B89"/>
  <c r="D89"/>
  <c r="E89"/>
  <c r="C89"/>
  <c r="A90"/>
  <c r="T90" l="1"/>
  <c r="O90"/>
  <c r="Q90"/>
  <c r="P90"/>
  <c r="W90"/>
  <c r="U90"/>
  <c r="V90"/>
  <c r="R90"/>
  <c r="B90"/>
  <c r="C90"/>
  <c r="E90"/>
  <c r="D90"/>
  <c r="A91"/>
  <c r="O91" l="1"/>
  <c r="W91"/>
  <c r="T91"/>
  <c r="R91"/>
  <c r="P91"/>
  <c r="Q91"/>
  <c r="V91"/>
  <c r="U91"/>
  <c r="B91"/>
  <c r="E91"/>
  <c r="C91"/>
  <c r="D91"/>
  <c r="A92"/>
  <c r="O92" l="1"/>
  <c r="T92"/>
  <c r="V92"/>
  <c r="U92"/>
  <c r="P92"/>
  <c r="W92"/>
  <c r="R92"/>
  <c r="Q92"/>
  <c r="B92"/>
  <c r="D92"/>
  <c r="C92"/>
  <c r="E92"/>
  <c r="A93"/>
  <c r="O93" l="1"/>
  <c r="T93"/>
  <c r="P93"/>
  <c r="V93"/>
  <c r="R93"/>
  <c r="W93"/>
  <c r="Q93"/>
  <c r="U93"/>
  <c r="B93"/>
  <c r="C93"/>
  <c r="E93"/>
  <c r="D93"/>
  <c r="A94"/>
  <c r="O94" l="1"/>
  <c r="T94"/>
  <c r="R94"/>
  <c r="P94"/>
  <c r="V94"/>
  <c r="W94"/>
  <c r="Q94"/>
  <c r="U94"/>
  <c r="B94"/>
  <c r="E94"/>
  <c r="C94"/>
  <c r="D94"/>
  <c r="A95"/>
  <c r="O95" l="1"/>
  <c r="T95"/>
  <c r="W95"/>
  <c r="V95"/>
  <c r="U95"/>
  <c r="R95"/>
  <c r="Q95"/>
  <c r="P95"/>
  <c r="B95"/>
  <c r="C95"/>
  <c r="E95"/>
  <c r="D95"/>
  <c r="A96"/>
  <c r="O96" l="1"/>
  <c r="T96"/>
  <c r="V96"/>
  <c r="P96"/>
  <c r="U96"/>
  <c r="Q96"/>
  <c r="R96"/>
  <c r="W96"/>
  <c r="B96"/>
  <c r="E96"/>
  <c r="D96"/>
  <c r="C96"/>
  <c r="A97"/>
  <c r="O97" l="1"/>
  <c r="W97"/>
  <c r="V97"/>
  <c r="T97"/>
  <c r="R97"/>
  <c r="U97"/>
  <c r="Q97"/>
  <c r="P97"/>
  <c r="B97"/>
  <c r="E97"/>
  <c r="C97"/>
  <c r="D97"/>
  <c r="A98"/>
  <c r="O98" l="1"/>
  <c r="T98"/>
  <c r="P98"/>
  <c r="R98"/>
  <c r="Q98"/>
  <c r="W98"/>
  <c r="V98"/>
  <c r="U98"/>
  <c r="B98"/>
  <c r="C98"/>
  <c r="E98"/>
  <c r="D98"/>
  <c r="A99"/>
  <c r="T99" l="1"/>
  <c r="O99"/>
  <c r="Q99"/>
  <c r="R99"/>
  <c r="W99"/>
  <c r="U99"/>
  <c r="P99"/>
  <c r="V99"/>
  <c r="B99"/>
  <c r="E99"/>
  <c r="D99"/>
  <c r="C99"/>
  <c r="A100"/>
  <c r="T100" l="1"/>
  <c r="O100"/>
  <c r="U100"/>
  <c r="R100"/>
  <c r="W100"/>
  <c r="P100"/>
  <c r="Q100"/>
  <c r="V100"/>
  <c r="B100"/>
  <c r="C100"/>
  <c r="E100"/>
  <c r="D100"/>
  <c r="A101"/>
  <c r="T101" l="1"/>
  <c r="O101"/>
  <c r="P101"/>
  <c r="R101"/>
  <c r="Q101"/>
  <c r="W101"/>
  <c r="V101"/>
  <c r="U101"/>
  <c r="B101"/>
  <c r="C101"/>
  <c r="E101"/>
  <c r="D101"/>
  <c r="A102"/>
  <c r="T102" l="1"/>
  <c r="O102"/>
  <c r="W102"/>
  <c r="U102"/>
  <c r="R102"/>
  <c r="Q102"/>
  <c r="P102"/>
  <c r="V102"/>
  <c r="B102"/>
  <c r="C102"/>
  <c r="D102"/>
  <c r="E102"/>
  <c r="A103"/>
  <c r="T103" l="1"/>
  <c r="O103"/>
  <c r="U103"/>
  <c r="V103"/>
  <c r="R103"/>
  <c r="P103"/>
  <c r="W103"/>
  <c r="Q103"/>
  <c r="B103"/>
  <c r="E103"/>
  <c r="D103"/>
  <c r="C103"/>
  <c r="A104"/>
  <c r="T104" l="1"/>
  <c r="O104"/>
  <c r="V104"/>
  <c r="W104"/>
  <c r="Q104"/>
  <c r="U104"/>
  <c r="R104"/>
  <c r="P104"/>
  <c r="B104"/>
  <c r="E104"/>
  <c r="C104"/>
  <c r="D104"/>
  <c r="A105"/>
  <c r="T105" l="1"/>
  <c r="O105"/>
  <c r="P105"/>
  <c r="R105"/>
  <c r="W105"/>
  <c r="U105"/>
  <c r="V105"/>
  <c r="Q105"/>
  <c r="B105"/>
  <c r="C105"/>
  <c r="D105"/>
  <c r="E105"/>
  <c r="A106"/>
  <c r="T106" l="1"/>
  <c r="O106"/>
  <c r="P106"/>
  <c r="Q106"/>
  <c r="U106"/>
  <c r="V106"/>
  <c r="R106"/>
  <c r="W106"/>
  <c r="B106"/>
  <c r="E106"/>
  <c r="C106"/>
  <c r="D106"/>
  <c r="A107"/>
  <c r="O107" l="1"/>
  <c r="T107"/>
  <c r="V107"/>
  <c r="R107"/>
  <c r="U107"/>
  <c r="Q107"/>
  <c r="P107"/>
  <c r="W107"/>
  <c r="B107"/>
  <c r="C107"/>
  <c r="D107"/>
  <c r="E107"/>
  <c r="A108"/>
  <c r="T108" l="1"/>
  <c r="O108"/>
  <c r="W108"/>
  <c r="R108"/>
  <c r="P108"/>
  <c r="Q108"/>
  <c r="U108"/>
  <c r="V108"/>
  <c r="B108"/>
  <c r="E108"/>
  <c r="D108"/>
  <c r="C108"/>
  <c r="A109"/>
  <c r="O109" l="1"/>
  <c r="T109"/>
  <c r="P109"/>
  <c r="U109"/>
  <c r="R109"/>
  <c r="W109"/>
  <c r="V109"/>
  <c r="Q109"/>
  <c r="B109"/>
  <c r="D109"/>
  <c r="C109"/>
  <c r="E109"/>
  <c r="A110"/>
  <c r="T110" l="1"/>
  <c r="O110"/>
  <c r="W110"/>
  <c r="Q110"/>
  <c r="V110"/>
  <c r="R110"/>
  <c r="U110"/>
  <c r="P110"/>
  <c r="B110"/>
  <c r="C110"/>
  <c r="E110"/>
  <c r="D110"/>
  <c r="A111"/>
  <c r="O111" l="1"/>
  <c r="T111"/>
  <c r="P111"/>
  <c r="V111"/>
  <c r="U111"/>
  <c r="Q111"/>
  <c r="W111"/>
  <c r="R111"/>
  <c r="B111"/>
  <c r="C111"/>
  <c r="E111"/>
  <c r="D111"/>
  <c r="A112"/>
  <c r="O112" l="1"/>
  <c r="T112"/>
  <c r="R112"/>
  <c r="Q112"/>
  <c r="W112"/>
  <c r="U112"/>
  <c r="P112"/>
  <c r="V112"/>
  <c r="B112"/>
  <c r="C112"/>
  <c r="E112"/>
  <c r="D112"/>
  <c r="A113"/>
  <c r="T113" l="1"/>
  <c r="O113"/>
  <c r="Q113"/>
  <c r="P113"/>
  <c r="W113"/>
  <c r="U113"/>
  <c r="V113"/>
  <c r="R113"/>
  <c r="B113"/>
  <c r="C113"/>
  <c r="D113"/>
  <c r="E113"/>
  <c r="A114"/>
  <c r="O114" l="1"/>
  <c r="T114"/>
  <c r="P114"/>
  <c r="W114"/>
  <c r="U114"/>
  <c r="Q114"/>
  <c r="R114"/>
  <c r="V114"/>
  <c r="B114"/>
  <c r="E114"/>
  <c r="D114"/>
  <c r="C114"/>
  <c r="A115"/>
  <c r="T115" l="1"/>
  <c r="O115"/>
  <c r="R115"/>
  <c r="U115"/>
  <c r="W115"/>
  <c r="V115"/>
  <c r="Q115"/>
  <c r="P115"/>
  <c r="B115"/>
  <c r="C115"/>
  <c r="E115"/>
  <c r="D115"/>
  <c r="A116"/>
  <c r="T116" l="1"/>
  <c r="O116"/>
  <c r="R116"/>
  <c r="P116"/>
  <c r="U116"/>
  <c r="W116"/>
  <c r="V116"/>
  <c r="Q116"/>
  <c r="B116"/>
  <c r="C116"/>
  <c r="D116"/>
  <c r="E116"/>
  <c r="A117"/>
  <c r="T117" l="1"/>
  <c r="O117"/>
  <c r="Q117"/>
  <c r="U117"/>
  <c r="R117"/>
  <c r="W117"/>
  <c r="P117"/>
  <c r="V117"/>
  <c r="B117"/>
  <c r="C117"/>
  <c r="E117"/>
  <c r="D117"/>
  <c r="A118"/>
  <c r="T118" l="1"/>
  <c r="O118"/>
  <c r="R118"/>
  <c r="P118"/>
  <c r="V118"/>
  <c r="Q118"/>
  <c r="U118"/>
  <c r="W118"/>
  <c r="B118"/>
  <c r="E118"/>
  <c r="C118"/>
  <c r="D118"/>
  <c r="A119"/>
  <c r="T119" l="1"/>
  <c r="O119"/>
  <c r="V119"/>
  <c r="W119"/>
  <c r="U119"/>
  <c r="R119"/>
  <c r="P119"/>
  <c r="Q119"/>
  <c r="B119"/>
  <c r="C119"/>
  <c r="D119"/>
  <c r="E119"/>
  <c r="A120"/>
  <c r="T120" l="1"/>
  <c r="O120"/>
  <c r="W120"/>
  <c r="Q120"/>
  <c r="R120"/>
  <c r="P120"/>
  <c r="V120"/>
  <c r="U120"/>
  <c r="B120"/>
  <c r="D120"/>
  <c r="C120"/>
  <c r="E120"/>
  <c r="A121"/>
  <c r="T121" l="1"/>
  <c r="O121"/>
  <c r="U121"/>
  <c r="R121"/>
  <c r="P121"/>
  <c r="Q121"/>
  <c r="V121"/>
  <c r="W121"/>
  <c r="B121"/>
  <c r="E121"/>
  <c r="C121"/>
  <c r="D121"/>
  <c r="A122"/>
  <c r="T122" l="1"/>
  <c r="O122"/>
  <c r="U122"/>
  <c r="R122"/>
  <c r="P122"/>
  <c r="W122"/>
  <c r="Q122"/>
  <c r="V122"/>
  <c r="B122"/>
  <c r="C122"/>
  <c r="E122"/>
  <c r="D122"/>
  <c r="A123"/>
  <c r="O123" l="1"/>
  <c r="T123"/>
  <c r="U123"/>
  <c r="R123"/>
  <c r="P123"/>
  <c r="Q123"/>
  <c r="W123"/>
  <c r="V123"/>
  <c r="B123"/>
  <c r="E123"/>
  <c r="D123"/>
  <c r="C123"/>
  <c r="A124"/>
  <c r="T124" l="1"/>
  <c r="O124"/>
  <c r="W124"/>
  <c r="P124"/>
  <c r="U124"/>
  <c r="Q124"/>
  <c r="R124"/>
  <c r="V124"/>
  <c r="B124"/>
  <c r="D124"/>
  <c r="E124"/>
  <c r="C124"/>
  <c r="A125"/>
  <c r="O125" l="1"/>
  <c r="T125"/>
  <c r="U125"/>
  <c r="R125"/>
  <c r="V125"/>
  <c r="W125"/>
  <c r="P125"/>
  <c r="Q125"/>
  <c r="B125"/>
  <c r="C125"/>
  <c r="E125"/>
  <c r="D125"/>
  <c r="A126"/>
  <c r="O126" l="1"/>
  <c r="T126"/>
  <c r="R126"/>
  <c r="V126"/>
  <c r="U126"/>
  <c r="W126"/>
  <c r="Q126"/>
  <c r="P126"/>
  <c r="B126"/>
  <c r="D126"/>
  <c r="C126"/>
  <c r="E126"/>
  <c r="A127"/>
  <c r="O127" l="1"/>
  <c r="T127"/>
  <c r="U127"/>
  <c r="P127"/>
  <c r="W127"/>
  <c r="Q127"/>
  <c r="V127"/>
  <c r="R127"/>
  <c r="B127"/>
  <c r="D127"/>
  <c r="C127"/>
  <c r="E127"/>
  <c r="A128"/>
  <c r="O128" l="1"/>
  <c r="T128"/>
  <c r="R128"/>
  <c r="Q128"/>
  <c r="P128"/>
  <c r="U128"/>
  <c r="W128"/>
  <c r="V128"/>
  <c r="B128"/>
  <c r="D128"/>
  <c r="E128"/>
  <c r="C128"/>
  <c r="A129"/>
  <c r="O129" l="1"/>
  <c r="T129"/>
  <c r="Q129"/>
  <c r="W129"/>
  <c r="P129"/>
  <c r="U129"/>
  <c r="V129"/>
  <c r="R129"/>
  <c r="B129"/>
  <c r="D129"/>
  <c r="C129"/>
  <c r="E129"/>
  <c r="A130"/>
  <c r="O130" l="1"/>
  <c r="T130"/>
  <c r="P130"/>
  <c r="R130"/>
  <c r="W130"/>
  <c r="Q130"/>
  <c r="V130"/>
  <c r="U130"/>
  <c r="B130"/>
  <c r="E130"/>
  <c r="C130"/>
  <c r="D130"/>
  <c r="A131"/>
  <c r="T131" l="1"/>
  <c r="O131"/>
  <c r="W131"/>
  <c r="V131"/>
  <c r="U131"/>
  <c r="R131"/>
  <c r="Q131"/>
  <c r="P131"/>
  <c r="B131"/>
  <c r="E131"/>
  <c r="D131"/>
  <c r="C131"/>
  <c r="A132"/>
  <c r="T132" l="1"/>
  <c r="O132"/>
  <c r="W132"/>
  <c r="V132"/>
  <c r="Q132"/>
  <c r="R132"/>
  <c r="U132"/>
  <c r="P132"/>
  <c r="B132"/>
  <c r="C132"/>
  <c r="D132"/>
  <c r="E132"/>
  <c r="A133"/>
  <c r="T133" l="1"/>
  <c r="O133"/>
  <c r="W133"/>
  <c r="Q133"/>
  <c r="U133"/>
  <c r="V133"/>
  <c r="R133"/>
  <c r="P133"/>
  <c r="B133"/>
  <c r="E133"/>
  <c r="D133"/>
  <c r="C133"/>
  <c r="A134"/>
  <c r="T134" l="1"/>
  <c r="O134"/>
  <c r="U134"/>
  <c r="P134"/>
  <c r="W134"/>
  <c r="R134"/>
  <c r="V134"/>
  <c r="Q134"/>
  <c r="B134"/>
  <c r="D134"/>
  <c r="E134"/>
  <c r="C134"/>
  <c r="A135"/>
  <c r="T135" l="1"/>
  <c r="O135"/>
  <c r="W135"/>
  <c r="V135"/>
  <c r="Q135"/>
  <c r="P135"/>
  <c r="U135"/>
  <c r="R135"/>
  <c r="B135"/>
  <c r="D135"/>
  <c r="E135"/>
  <c r="C135"/>
  <c r="A136"/>
  <c r="T136" l="1"/>
  <c r="O136"/>
  <c r="Q136"/>
  <c r="R136"/>
  <c r="V136"/>
  <c r="U136"/>
  <c r="P136"/>
  <c r="W136"/>
  <c r="B136"/>
  <c r="D136"/>
  <c r="C136"/>
  <c r="E136"/>
  <c r="A137"/>
  <c r="T137" l="1"/>
  <c r="V137"/>
  <c r="O137"/>
  <c r="P137"/>
  <c r="R137"/>
  <c r="Q137"/>
  <c r="U137"/>
  <c r="W137"/>
  <c r="B137"/>
  <c r="E137"/>
  <c r="C137"/>
  <c r="D137"/>
  <c r="A138"/>
  <c r="T138" l="1"/>
  <c r="V138"/>
  <c r="O138"/>
  <c r="Q138"/>
  <c r="U138"/>
  <c r="R138"/>
  <c r="P138"/>
  <c r="W138"/>
  <c r="B138"/>
  <c r="E138"/>
  <c r="D138"/>
  <c r="C138"/>
  <c r="A139"/>
  <c r="O139" l="1"/>
  <c r="T139"/>
  <c r="V139"/>
  <c r="Q139"/>
  <c r="R139"/>
  <c r="U139"/>
  <c r="P139"/>
  <c r="W139"/>
  <c r="B139"/>
  <c r="E139"/>
  <c r="D139"/>
  <c r="C139"/>
  <c r="A140"/>
  <c r="T140" l="1"/>
  <c r="O140"/>
  <c r="V140"/>
  <c r="W140"/>
  <c r="P140"/>
  <c r="Q140"/>
  <c r="U140"/>
  <c r="R140"/>
  <c r="B140"/>
  <c r="E140"/>
  <c r="C140"/>
  <c r="D140"/>
  <c r="A141"/>
  <c r="O141" l="1"/>
  <c r="T141"/>
  <c r="W141"/>
  <c r="V141"/>
  <c r="U141"/>
  <c r="P141"/>
  <c r="R141"/>
  <c r="Q141"/>
  <c r="B141"/>
  <c r="C141"/>
  <c r="E141"/>
  <c r="D141"/>
  <c r="A142"/>
  <c r="T142" l="1"/>
  <c r="O142"/>
  <c r="R142"/>
  <c r="P142"/>
  <c r="W142"/>
  <c r="Q142"/>
  <c r="U142"/>
  <c r="V142"/>
  <c r="B142"/>
  <c r="D142"/>
  <c r="C142"/>
  <c r="E142"/>
  <c r="A143"/>
  <c r="O143" l="1"/>
  <c r="T143"/>
  <c r="U143"/>
  <c r="W143"/>
  <c r="P143"/>
  <c r="R143"/>
  <c r="V143"/>
  <c r="Q143"/>
  <c r="B143"/>
  <c r="D143"/>
  <c r="C143"/>
  <c r="E143"/>
  <c r="A144"/>
  <c r="T144" l="1"/>
  <c r="O144"/>
  <c r="W144"/>
  <c r="P144"/>
  <c r="R144"/>
  <c r="U144"/>
  <c r="V144"/>
  <c r="Q144"/>
  <c r="B144"/>
  <c r="C144"/>
  <c r="E144"/>
  <c r="D144"/>
  <c r="A145"/>
  <c r="O145" l="1"/>
  <c r="T145"/>
  <c r="W145"/>
  <c r="R145"/>
  <c r="P145"/>
  <c r="V145"/>
  <c r="U145"/>
  <c r="Q145"/>
  <c r="B145"/>
  <c r="C145"/>
  <c r="D145"/>
  <c r="E145"/>
  <c r="A146"/>
  <c r="O146" l="1"/>
  <c r="T146"/>
  <c r="W146"/>
  <c r="P146"/>
  <c r="Q146"/>
  <c r="U146"/>
  <c r="R146"/>
  <c r="V146"/>
  <c r="B146"/>
  <c r="D146"/>
  <c r="C146"/>
  <c r="E146"/>
  <c r="A147"/>
  <c r="T147" l="1"/>
  <c r="O147"/>
  <c r="W147"/>
  <c r="R147"/>
  <c r="U147"/>
  <c r="Q147"/>
  <c r="V147"/>
  <c r="P147"/>
  <c r="B147"/>
  <c r="C147"/>
  <c r="E147"/>
  <c r="D147"/>
  <c r="A148"/>
  <c r="O148" l="1"/>
  <c r="T148"/>
  <c r="W148"/>
  <c r="Q148"/>
  <c r="U148"/>
  <c r="V148"/>
  <c r="R148"/>
  <c r="P148"/>
  <c r="B148"/>
  <c r="D148"/>
  <c r="E148"/>
  <c r="C148"/>
  <c r="A149"/>
  <c r="T149" l="1"/>
  <c r="O149"/>
  <c r="W149"/>
  <c r="P149"/>
  <c r="U149"/>
  <c r="R149"/>
  <c r="Q149"/>
  <c r="V149"/>
  <c r="B149"/>
  <c r="D149"/>
  <c r="E149"/>
  <c r="C149"/>
  <c r="A150"/>
  <c r="O150" l="1"/>
  <c r="T150"/>
  <c r="W150"/>
  <c r="U150"/>
  <c r="P150"/>
  <c r="V150"/>
  <c r="Q150"/>
  <c r="R150"/>
  <c r="B150"/>
  <c r="C150"/>
  <c r="E150"/>
  <c r="D150"/>
  <c r="A151"/>
  <c r="T151" l="1"/>
  <c r="O151"/>
  <c r="U151"/>
  <c r="P151"/>
  <c r="Q151"/>
  <c r="R151"/>
  <c r="V151"/>
  <c r="W151"/>
  <c r="B151"/>
  <c r="C151"/>
  <c r="E151"/>
  <c r="D151"/>
  <c r="A152"/>
  <c r="T152" l="1"/>
  <c r="W152"/>
  <c r="O152"/>
  <c r="R152"/>
  <c r="Q152"/>
  <c r="P152"/>
  <c r="V152"/>
  <c r="U152"/>
  <c r="B152"/>
  <c r="C152"/>
  <c r="E152"/>
  <c r="D152"/>
  <c r="A153"/>
  <c r="T153" l="1"/>
  <c r="W153"/>
  <c r="O153"/>
  <c r="P153"/>
  <c r="R153"/>
  <c r="U153"/>
  <c r="Q153"/>
  <c r="V153"/>
  <c r="B153"/>
  <c r="C153"/>
  <c r="D153"/>
  <c r="E153"/>
  <c r="A154"/>
  <c r="T154" l="1"/>
  <c r="O154"/>
  <c r="W154"/>
  <c r="V154"/>
  <c r="Q154"/>
  <c r="U154"/>
  <c r="R154"/>
  <c r="P154"/>
  <c r="B154"/>
  <c r="E154"/>
  <c r="C154"/>
  <c r="D154"/>
  <c r="A155"/>
  <c r="O155" l="1"/>
  <c r="T155"/>
  <c r="W155"/>
  <c r="U155"/>
  <c r="V155"/>
  <c r="Q155"/>
  <c r="R155"/>
  <c r="P155"/>
  <c r="B155"/>
  <c r="C155"/>
  <c r="D155"/>
  <c r="E155"/>
  <c r="A156"/>
  <c r="T156" l="1"/>
  <c r="O156"/>
  <c r="U156"/>
  <c r="V156"/>
  <c r="R156"/>
  <c r="W156"/>
  <c r="Q156"/>
  <c r="P156"/>
  <c r="B156"/>
  <c r="C156"/>
  <c r="D156"/>
  <c r="E156"/>
  <c r="A157"/>
  <c r="O157" l="1"/>
  <c r="T157"/>
  <c r="Q157"/>
  <c r="U157"/>
  <c r="W157"/>
  <c r="V157"/>
  <c r="R157"/>
  <c r="P157"/>
  <c r="B157"/>
  <c r="C157"/>
  <c r="E157"/>
  <c r="D157"/>
  <c r="A158"/>
  <c r="O158" l="1"/>
  <c r="T158"/>
  <c r="W158"/>
  <c r="U158"/>
  <c r="P158"/>
  <c r="Q158"/>
  <c r="V158"/>
  <c r="R158"/>
  <c r="B158"/>
  <c r="C158"/>
  <c r="E158"/>
  <c r="D158"/>
  <c r="A159"/>
  <c r="O159" l="1"/>
  <c r="W159"/>
  <c r="T159"/>
  <c r="P159"/>
  <c r="V159"/>
  <c r="U159"/>
  <c r="Q159"/>
  <c r="R159"/>
  <c r="B159"/>
  <c r="E159"/>
  <c r="C159"/>
  <c r="D159"/>
  <c r="A160"/>
  <c r="T160" l="1"/>
  <c r="O160"/>
  <c r="P160"/>
  <c r="W160"/>
  <c r="V160"/>
  <c r="Q160"/>
  <c r="R160"/>
  <c r="U160"/>
  <c r="B160"/>
  <c r="C160"/>
  <c r="E160"/>
  <c r="D160"/>
  <c r="A161"/>
  <c r="V161" l="1"/>
  <c r="T161"/>
  <c r="O161"/>
  <c r="Q161"/>
  <c r="W161"/>
  <c r="P161"/>
  <c r="R161"/>
  <c r="U161"/>
  <c r="B161"/>
  <c r="E161"/>
  <c r="C161"/>
  <c r="D161"/>
  <c r="A162"/>
  <c r="O162" l="1"/>
  <c r="T162"/>
  <c r="U162"/>
  <c r="P162"/>
  <c r="R162"/>
  <c r="Q162"/>
  <c r="W162"/>
  <c r="V162"/>
  <c r="B162"/>
  <c r="C162"/>
  <c r="E162"/>
  <c r="D162"/>
  <c r="A163"/>
  <c r="T163" l="1"/>
  <c r="O163"/>
  <c r="Q163"/>
  <c r="W163"/>
  <c r="P163"/>
  <c r="V163"/>
  <c r="U163"/>
  <c r="R163"/>
  <c r="B163"/>
  <c r="C163"/>
  <c r="E163"/>
  <c r="D163"/>
  <c r="A164"/>
  <c r="T164" l="1"/>
  <c r="O164"/>
  <c r="U164"/>
  <c r="W164"/>
  <c r="Q164"/>
  <c r="R164"/>
  <c r="P164"/>
  <c r="V164"/>
  <c r="B164"/>
  <c r="C164"/>
  <c r="E164"/>
  <c r="D164"/>
  <c r="A165"/>
  <c r="T165" l="1"/>
  <c r="O165"/>
  <c r="P165"/>
  <c r="R165"/>
  <c r="U165"/>
  <c r="Q165"/>
  <c r="V165"/>
  <c r="W165"/>
  <c r="B165"/>
  <c r="D165"/>
  <c r="C165"/>
  <c r="E165"/>
  <c r="A166"/>
  <c r="T166" l="1"/>
  <c r="V166"/>
  <c r="O166"/>
  <c r="W166"/>
  <c r="Q166"/>
  <c r="R166"/>
  <c r="U166"/>
  <c r="P166"/>
  <c r="B166"/>
  <c r="C166"/>
  <c r="D166"/>
  <c r="E166"/>
  <c r="A167"/>
  <c r="T167" l="1"/>
  <c r="O167"/>
  <c r="P167"/>
  <c r="Q167"/>
  <c r="R167"/>
  <c r="V167"/>
  <c r="W167"/>
  <c r="U167"/>
  <c r="B167"/>
  <c r="C167"/>
  <c r="D167"/>
  <c r="E167"/>
  <c r="A168"/>
  <c r="T168" l="1"/>
  <c r="V168"/>
  <c r="O168"/>
  <c r="P168"/>
  <c r="Q168"/>
  <c r="U168"/>
  <c r="R168"/>
  <c r="W168"/>
  <c r="B168"/>
  <c r="C168"/>
  <c r="E168"/>
  <c r="D168"/>
  <c r="A169"/>
  <c r="T169" l="1"/>
  <c r="O169"/>
  <c r="W169"/>
  <c r="V169"/>
  <c r="R169"/>
  <c r="U169"/>
  <c r="Q169"/>
  <c r="P169"/>
  <c r="B169"/>
  <c r="C169"/>
  <c r="D169"/>
  <c r="E169"/>
  <c r="A170"/>
  <c r="T170" l="1"/>
  <c r="O170"/>
  <c r="R170"/>
  <c r="P170"/>
  <c r="Q170"/>
  <c r="V170"/>
  <c r="W170"/>
  <c r="U170"/>
  <c r="B170"/>
  <c r="D170"/>
  <c r="E170"/>
  <c r="C170"/>
  <c r="A171"/>
  <c r="O171" l="1"/>
  <c r="V171"/>
  <c r="T171"/>
  <c r="W171"/>
  <c r="U171"/>
  <c r="P171"/>
  <c r="R171"/>
  <c r="Q171"/>
  <c r="B171"/>
  <c r="E171"/>
  <c r="D171"/>
  <c r="C171"/>
  <c r="A172"/>
  <c r="T172" l="1"/>
  <c r="O172"/>
  <c r="W172"/>
  <c r="R172"/>
  <c r="P172"/>
  <c r="U172"/>
  <c r="V172"/>
  <c r="Q172"/>
  <c r="B172"/>
  <c r="E172"/>
  <c r="D172"/>
  <c r="C172"/>
  <c r="A173"/>
  <c r="O173" l="1"/>
  <c r="T173"/>
  <c r="U173"/>
  <c r="W173"/>
  <c r="P173"/>
  <c r="R173"/>
  <c r="Q173"/>
  <c r="V173"/>
  <c r="B173"/>
  <c r="D173"/>
  <c r="C173"/>
  <c r="E173"/>
  <c r="A174"/>
  <c r="T174" l="1"/>
  <c r="O174"/>
  <c r="Q174"/>
  <c r="R174"/>
  <c r="U174"/>
  <c r="P174"/>
  <c r="V174"/>
  <c r="W174"/>
  <c r="B174"/>
  <c r="E174"/>
  <c r="C174"/>
  <c r="D174"/>
  <c r="A175"/>
  <c r="O175" l="1"/>
  <c r="W175"/>
  <c r="T175"/>
  <c r="R175"/>
  <c r="P175"/>
  <c r="Q175"/>
  <c r="V175"/>
  <c r="U175"/>
  <c r="B175"/>
  <c r="C175"/>
  <c r="E175"/>
  <c r="D175"/>
  <c r="A176"/>
  <c r="O176" l="1"/>
  <c r="T176"/>
  <c r="P176"/>
  <c r="U176"/>
  <c r="Q176"/>
  <c r="R176"/>
  <c r="W176"/>
  <c r="V176"/>
  <c r="B176"/>
  <c r="C176"/>
  <c r="D176"/>
  <c r="E176"/>
  <c r="A177"/>
  <c r="O177" l="1"/>
  <c r="W177"/>
  <c r="T177"/>
  <c r="Q177"/>
  <c r="U177"/>
  <c r="V177"/>
  <c r="R177"/>
  <c r="P177"/>
  <c r="B177"/>
  <c r="E177"/>
  <c r="D177"/>
  <c r="C177"/>
  <c r="A178"/>
  <c r="V178" l="1"/>
  <c r="W178"/>
  <c r="T178"/>
  <c r="O178"/>
  <c r="P178"/>
  <c r="Q178"/>
  <c r="U178"/>
  <c r="R178"/>
  <c r="B178"/>
  <c r="C178"/>
  <c r="D178"/>
  <c r="E178"/>
  <c r="A179"/>
  <c r="T179" l="1"/>
  <c r="O179"/>
  <c r="R179"/>
  <c r="W179"/>
  <c r="U179"/>
  <c r="P179"/>
  <c r="Q179"/>
  <c r="V179"/>
  <c r="B179"/>
  <c r="E179"/>
  <c r="C179"/>
  <c r="D179"/>
  <c r="A180"/>
  <c r="T180" l="1"/>
  <c r="O180"/>
  <c r="Q180"/>
  <c r="V180"/>
  <c r="W180"/>
  <c r="U180"/>
  <c r="P180"/>
  <c r="R180"/>
  <c r="B180"/>
  <c r="E180"/>
  <c r="C180"/>
  <c r="D180"/>
  <c r="A181"/>
  <c r="T181" l="1"/>
  <c r="O181"/>
  <c r="P181"/>
  <c r="Q181"/>
  <c r="U181"/>
  <c r="R181"/>
  <c r="V181"/>
  <c r="W181"/>
  <c r="B181"/>
  <c r="C181"/>
  <c r="D181"/>
  <c r="E181"/>
  <c r="A182"/>
  <c r="T182" l="1"/>
  <c r="O182"/>
  <c r="W182"/>
  <c r="U182"/>
  <c r="P182"/>
  <c r="R182"/>
  <c r="Q182"/>
  <c r="V182"/>
  <c r="B182"/>
  <c r="D182"/>
  <c r="C182"/>
  <c r="E182"/>
  <c r="A183"/>
  <c r="T183" l="1"/>
  <c r="W183"/>
  <c r="O183"/>
  <c r="P183"/>
  <c r="V183"/>
  <c r="R183"/>
  <c r="U183"/>
  <c r="Q183"/>
  <c r="B183"/>
  <c r="E183"/>
  <c r="D183"/>
  <c r="C183"/>
  <c r="A184"/>
  <c r="T184" l="1"/>
  <c r="O184"/>
  <c r="Q184"/>
  <c r="W184"/>
  <c r="U184"/>
  <c r="V184"/>
  <c r="R184"/>
  <c r="P184"/>
  <c r="B184"/>
  <c r="D184"/>
  <c r="E184"/>
  <c r="C184"/>
  <c r="A185"/>
  <c r="T185" l="1"/>
  <c r="O185"/>
  <c r="R185"/>
  <c r="U185"/>
  <c r="Q185"/>
  <c r="V185"/>
  <c r="P185"/>
  <c r="W185"/>
  <c r="B185"/>
  <c r="D185"/>
  <c r="C185"/>
  <c r="E185"/>
  <c r="A186"/>
  <c r="T186" l="1"/>
  <c r="O186"/>
  <c r="W186"/>
  <c r="R186"/>
  <c r="Q186"/>
  <c r="P186"/>
  <c r="U186"/>
  <c r="V186"/>
  <c r="B186"/>
  <c r="C186"/>
  <c r="D186"/>
  <c r="E186"/>
  <c r="A187"/>
  <c r="O187" l="1"/>
  <c r="T187"/>
  <c r="R187"/>
  <c r="V187"/>
  <c r="W187"/>
  <c r="Q187"/>
  <c r="U187"/>
  <c r="P187"/>
  <c r="B187"/>
  <c r="E187"/>
  <c r="D187"/>
  <c r="C187"/>
  <c r="A188"/>
  <c r="O188" l="1"/>
  <c r="T188"/>
  <c r="W188"/>
  <c r="R188"/>
  <c r="V188"/>
  <c r="P188"/>
  <c r="Q188"/>
  <c r="U188"/>
  <c r="B188"/>
  <c r="E188"/>
  <c r="C188"/>
  <c r="D188"/>
  <c r="A189"/>
  <c r="O189" l="1"/>
  <c r="T189"/>
  <c r="U189"/>
  <c r="R189"/>
  <c r="Q189"/>
  <c r="P189"/>
  <c r="W189"/>
  <c r="V189"/>
  <c r="B189"/>
  <c r="C189"/>
  <c r="D189"/>
  <c r="E189"/>
  <c r="A190"/>
  <c r="O190" l="1"/>
  <c r="T190"/>
  <c r="V190"/>
  <c r="U190"/>
  <c r="W190"/>
  <c r="R190"/>
  <c r="Q190"/>
  <c r="P190"/>
  <c r="B190"/>
  <c r="D190"/>
  <c r="E190"/>
  <c r="C190"/>
  <c r="A191"/>
  <c r="O191" l="1"/>
  <c r="T191"/>
  <c r="U191"/>
  <c r="P191"/>
  <c r="V191"/>
  <c r="R191"/>
  <c r="Q191"/>
  <c r="W191"/>
  <c r="B191"/>
  <c r="D191"/>
  <c r="C191"/>
  <c r="E191"/>
  <c r="A192"/>
  <c r="V192" l="1"/>
  <c r="W192"/>
  <c r="T192"/>
  <c r="O192"/>
  <c r="P192"/>
  <c r="R192"/>
  <c r="U192"/>
  <c r="Q192"/>
  <c r="B192"/>
  <c r="D192"/>
  <c r="E192"/>
  <c r="C192"/>
  <c r="A193"/>
  <c r="O193" l="1"/>
  <c r="T193"/>
  <c r="W193"/>
  <c r="P193"/>
  <c r="V193"/>
  <c r="R193"/>
  <c r="Q193"/>
  <c r="U193"/>
  <c r="B193"/>
  <c r="D193"/>
  <c r="E193"/>
  <c r="C193"/>
  <c r="A194"/>
  <c r="T194" l="1"/>
  <c r="O194"/>
  <c r="V194"/>
  <c r="Q194"/>
  <c r="P194"/>
  <c r="R194"/>
  <c r="W194"/>
  <c r="U194"/>
  <c r="B194"/>
  <c r="C194"/>
  <c r="D194"/>
  <c r="E194"/>
  <c r="A195"/>
  <c r="T195" l="1"/>
  <c r="O195"/>
  <c r="W195"/>
  <c r="R195"/>
  <c r="P195"/>
  <c r="U195"/>
  <c r="V195"/>
  <c r="Q195"/>
  <c r="B195"/>
  <c r="D195"/>
  <c r="C195"/>
  <c r="E195"/>
  <c r="A196"/>
  <c r="T196" l="1"/>
  <c r="O196"/>
  <c r="Q196"/>
  <c r="U196"/>
  <c r="W196"/>
  <c r="P196"/>
  <c r="R196"/>
  <c r="V196"/>
  <c r="B196"/>
  <c r="D196"/>
  <c r="E196"/>
  <c r="C196"/>
  <c r="A197"/>
  <c r="T197" l="1"/>
  <c r="O197"/>
  <c r="W197"/>
  <c r="P197"/>
  <c r="Q197"/>
  <c r="V197"/>
  <c r="R197"/>
  <c r="U197"/>
  <c r="B197"/>
  <c r="C197"/>
  <c r="E197"/>
  <c r="D197"/>
  <c r="A198"/>
  <c r="T198" l="1"/>
  <c r="W198"/>
  <c r="O198"/>
  <c r="U198"/>
  <c r="P198"/>
  <c r="Q198"/>
  <c r="V198"/>
  <c r="R198"/>
  <c r="B198"/>
  <c r="E198"/>
  <c r="D198"/>
  <c r="C198"/>
  <c r="A199"/>
  <c r="T199" l="1"/>
  <c r="O199"/>
  <c r="W199"/>
  <c r="Q199"/>
  <c r="R199"/>
  <c r="V199"/>
  <c r="U199"/>
  <c r="P199"/>
  <c r="B199"/>
  <c r="D199"/>
  <c r="E199"/>
  <c r="C199"/>
  <c r="A200"/>
  <c r="T200" l="1"/>
  <c r="O200"/>
  <c r="W200"/>
  <c r="Q200"/>
  <c r="U200"/>
  <c r="R200"/>
  <c r="P200"/>
  <c r="V200"/>
  <c r="B200"/>
  <c r="D200"/>
  <c r="C200"/>
  <c r="E200"/>
  <c r="A201"/>
  <c r="T201" l="1"/>
  <c r="O201"/>
  <c r="P201"/>
  <c r="U201"/>
  <c r="W201"/>
  <c r="V201"/>
  <c r="R201"/>
  <c r="Q201"/>
  <c r="B201"/>
  <c r="E201"/>
  <c r="D201"/>
  <c r="C201"/>
  <c r="A202"/>
  <c r="T202" l="1"/>
  <c r="O202"/>
  <c r="P202"/>
  <c r="W202"/>
  <c r="Q202"/>
  <c r="V202"/>
  <c r="U202"/>
  <c r="R202"/>
  <c r="B202"/>
  <c r="D202"/>
  <c r="C202"/>
  <c r="E202"/>
  <c r="A203"/>
  <c r="O203" l="1"/>
  <c r="T203"/>
  <c r="W203"/>
  <c r="R203"/>
  <c r="U203"/>
  <c r="V203"/>
  <c r="Q203"/>
  <c r="P203"/>
  <c r="B203"/>
  <c r="D203"/>
  <c r="E203"/>
  <c r="C203"/>
  <c r="A204"/>
  <c r="T204" l="1"/>
  <c r="O204"/>
  <c r="P204"/>
  <c r="V204"/>
  <c r="R204"/>
  <c r="W204"/>
  <c r="U204"/>
  <c r="Q204"/>
  <c r="B204"/>
  <c r="C204"/>
  <c r="E204"/>
  <c r="D204"/>
  <c r="A205"/>
  <c r="O205" l="1"/>
  <c r="T205"/>
  <c r="Q205"/>
  <c r="U205"/>
  <c r="V205"/>
  <c r="P205"/>
  <c r="R205"/>
  <c r="W205"/>
  <c r="B205"/>
  <c r="C205"/>
  <c r="D205"/>
  <c r="E205"/>
  <c r="A206"/>
  <c r="T206" l="1"/>
  <c r="O206"/>
  <c r="R206"/>
  <c r="P206"/>
  <c r="U206"/>
  <c r="V206"/>
  <c r="W206"/>
  <c r="Q206"/>
  <c r="B206"/>
  <c r="D206"/>
  <c r="C206"/>
  <c r="E206"/>
  <c r="A207"/>
  <c r="O207" l="1"/>
  <c r="T207"/>
  <c r="W207"/>
  <c r="Q207"/>
  <c r="V207"/>
  <c r="R207"/>
  <c r="U207"/>
  <c r="P207"/>
  <c r="B207"/>
  <c r="E207"/>
  <c r="D207"/>
  <c r="C207"/>
  <c r="A208"/>
  <c r="T208" l="1"/>
  <c r="O208"/>
  <c r="W208"/>
  <c r="R208"/>
  <c r="P208"/>
  <c r="V208"/>
  <c r="Q208"/>
  <c r="U208"/>
  <c r="B208"/>
  <c r="C208"/>
  <c r="D208"/>
  <c r="E208"/>
  <c r="A209"/>
  <c r="T209" l="1"/>
  <c r="O209"/>
  <c r="R209"/>
  <c r="V209"/>
  <c r="W209"/>
  <c r="Q209"/>
  <c r="P209"/>
  <c r="U209"/>
  <c r="B209"/>
  <c r="C209"/>
  <c r="E209"/>
  <c r="D209"/>
  <c r="A210"/>
  <c r="T210" l="1"/>
  <c r="O210"/>
  <c r="W210"/>
  <c r="Q210"/>
  <c r="R210"/>
  <c r="U210"/>
  <c r="V210"/>
  <c r="P210"/>
  <c r="B210"/>
  <c r="C210"/>
  <c r="E210"/>
  <c r="D210"/>
  <c r="A211"/>
  <c r="T211" l="1"/>
  <c r="O211"/>
  <c r="P211"/>
  <c r="R211"/>
  <c r="U211"/>
  <c r="Q211"/>
  <c r="V211"/>
  <c r="W211"/>
  <c r="B211"/>
  <c r="C211"/>
  <c r="E211"/>
  <c r="D211"/>
  <c r="A212"/>
  <c r="T212" l="1"/>
  <c r="O212"/>
  <c r="R212"/>
  <c r="P212"/>
  <c r="V212"/>
  <c r="W212"/>
  <c r="U212"/>
  <c r="Q212"/>
  <c r="B212"/>
  <c r="E212"/>
  <c r="C212"/>
  <c r="D212"/>
  <c r="A213"/>
  <c r="T213" l="1"/>
  <c r="O213"/>
  <c r="Q213"/>
  <c r="U213"/>
  <c r="W213"/>
  <c r="R213"/>
  <c r="V213"/>
  <c r="P213"/>
  <c r="B213"/>
  <c r="C213"/>
  <c r="E213"/>
  <c r="D213"/>
  <c r="A214"/>
  <c r="T214" l="1"/>
  <c r="O214"/>
  <c r="V214"/>
  <c r="R214"/>
  <c r="Q214"/>
  <c r="U214"/>
  <c r="P214"/>
  <c r="W214"/>
  <c r="B214"/>
  <c r="C214"/>
  <c r="D214"/>
  <c r="E214"/>
  <c r="A215"/>
  <c r="T215" l="1"/>
  <c r="O215"/>
  <c r="V215"/>
  <c r="W215"/>
  <c r="U215"/>
  <c r="Q215"/>
  <c r="P215"/>
  <c r="R215"/>
  <c r="B215"/>
  <c r="C215"/>
  <c r="D215"/>
  <c r="E215"/>
  <c r="A216"/>
  <c r="T216" l="1"/>
  <c r="O216"/>
  <c r="R216"/>
  <c r="Q216"/>
  <c r="W216"/>
  <c r="U216"/>
  <c r="P216"/>
  <c r="V216"/>
  <c r="B216"/>
  <c r="C216"/>
  <c r="E216"/>
  <c r="D216"/>
  <c r="A217"/>
  <c r="T217" l="1"/>
  <c r="W217"/>
  <c r="O217"/>
  <c r="V217"/>
  <c r="U217"/>
  <c r="P217"/>
  <c r="Q217"/>
  <c r="R217"/>
  <c r="B217"/>
  <c r="C217"/>
  <c r="D217"/>
  <c r="E217"/>
  <c r="A218"/>
  <c r="T218" l="1"/>
  <c r="O218"/>
  <c r="Q218"/>
  <c r="P218"/>
  <c r="R218"/>
  <c r="W218"/>
  <c r="U218"/>
  <c r="V218"/>
  <c r="B218"/>
  <c r="D218"/>
  <c r="C218"/>
  <c r="E218"/>
  <c r="A219"/>
  <c r="O219" l="1"/>
  <c r="T219"/>
  <c r="U219"/>
  <c r="V219"/>
  <c r="Q219"/>
  <c r="W219"/>
  <c r="P219"/>
  <c r="R219"/>
  <c r="B219"/>
  <c r="C219"/>
  <c r="E219"/>
  <c r="D219"/>
  <c r="A220"/>
  <c r="O220" l="1"/>
  <c r="T220"/>
  <c r="U220"/>
  <c r="V220"/>
  <c r="W220"/>
  <c r="P220"/>
  <c r="R220"/>
  <c r="Q220"/>
  <c r="B220"/>
  <c r="C220"/>
  <c r="D220"/>
  <c r="E220"/>
  <c r="A221"/>
  <c r="O221" l="1"/>
  <c r="T221"/>
  <c r="W221"/>
  <c r="U221"/>
  <c r="Q221"/>
  <c r="R221"/>
  <c r="V221"/>
  <c r="P221"/>
  <c r="B221"/>
  <c r="C221"/>
  <c r="D221"/>
  <c r="E221"/>
  <c r="A222"/>
  <c r="O222" l="1"/>
  <c r="T222"/>
  <c r="P222"/>
  <c r="Q222"/>
  <c r="V222"/>
  <c r="R222"/>
  <c r="U222"/>
  <c r="W222"/>
  <c r="B222"/>
  <c r="C222"/>
  <c r="E222"/>
  <c r="D222"/>
  <c r="A223"/>
  <c r="O223" l="1"/>
  <c r="W223"/>
  <c r="T223"/>
  <c r="U223"/>
  <c r="R223"/>
  <c r="Q223"/>
  <c r="P223"/>
  <c r="V223"/>
  <c r="B223"/>
  <c r="C223"/>
  <c r="D223"/>
  <c r="E223"/>
  <c r="A224"/>
  <c r="O224" l="1"/>
  <c r="T224"/>
  <c r="Q224"/>
  <c r="U224"/>
  <c r="W224"/>
  <c r="V224"/>
  <c r="P224"/>
  <c r="R224"/>
  <c r="B224"/>
  <c r="C224"/>
  <c r="E224"/>
  <c r="D224"/>
  <c r="A225"/>
  <c r="O225" l="1"/>
  <c r="T225"/>
  <c r="W225"/>
  <c r="R225"/>
  <c r="V225"/>
  <c r="U225"/>
  <c r="Q225"/>
  <c r="P225"/>
  <c r="B225"/>
  <c r="C225"/>
  <c r="E225"/>
  <c r="D225"/>
  <c r="A226"/>
  <c r="O226" l="1"/>
  <c r="T226"/>
  <c r="W226"/>
  <c r="V226"/>
  <c r="U226"/>
  <c r="P226"/>
  <c r="Q226"/>
  <c r="R226"/>
  <c r="B226"/>
  <c r="C226"/>
  <c r="E226"/>
  <c r="D226"/>
  <c r="A227"/>
  <c r="T227" l="1"/>
  <c r="O227"/>
  <c r="Q227"/>
  <c r="W227"/>
  <c r="R227"/>
  <c r="V227"/>
  <c r="P227"/>
  <c r="U227"/>
  <c r="B227"/>
  <c r="C227"/>
  <c r="E227"/>
  <c r="D227"/>
  <c r="A228"/>
  <c r="T228" l="1"/>
  <c r="O228"/>
  <c r="V228"/>
  <c r="W228"/>
  <c r="U228"/>
  <c r="R228"/>
  <c r="Q228"/>
  <c r="P228"/>
  <c r="B228"/>
  <c r="C228"/>
  <c r="E228"/>
  <c r="D228"/>
  <c r="A229"/>
  <c r="T229" l="1"/>
  <c r="O229"/>
  <c r="V229"/>
  <c r="R229"/>
  <c r="Q229"/>
  <c r="P229"/>
  <c r="U229"/>
  <c r="W229"/>
  <c r="B229"/>
  <c r="C229"/>
  <c r="E229"/>
  <c r="D229"/>
  <c r="A230"/>
  <c r="T230" l="1"/>
  <c r="O230"/>
  <c r="W230"/>
  <c r="V230"/>
  <c r="Q230"/>
  <c r="R230"/>
  <c r="P230"/>
  <c r="U230"/>
  <c r="B230"/>
  <c r="C230"/>
  <c r="D230"/>
  <c r="E230"/>
  <c r="A231"/>
  <c r="T231" l="1"/>
  <c r="O231"/>
  <c r="V231"/>
  <c r="W231"/>
  <c r="P231"/>
  <c r="R231"/>
  <c r="U231"/>
  <c r="Q231"/>
  <c r="B231"/>
  <c r="C231"/>
  <c r="D231"/>
  <c r="E231"/>
  <c r="A232"/>
  <c r="T232" l="1"/>
  <c r="V232"/>
  <c r="O232"/>
  <c r="U232"/>
  <c r="P232"/>
  <c r="Q232"/>
  <c r="R232"/>
  <c r="W232"/>
  <c r="B232"/>
  <c r="C232"/>
  <c r="E232"/>
  <c r="D232"/>
  <c r="A233"/>
  <c r="T233" l="1"/>
  <c r="O233"/>
  <c r="W233"/>
  <c r="V233"/>
  <c r="R233"/>
  <c r="U233"/>
  <c r="P233"/>
  <c r="Q233"/>
  <c r="B233"/>
  <c r="C233"/>
  <c r="E233"/>
  <c r="D233"/>
  <c r="A234"/>
  <c r="T234" l="1"/>
  <c r="O234"/>
  <c r="U234"/>
  <c r="P234"/>
  <c r="R234"/>
  <c r="W234"/>
  <c r="Q234"/>
  <c r="V234"/>
  <c r="B234"/>
  <c r="C234"/>
  <c r="E234"/>
  <c r="D234"/>
  <c r="A235"/>
  <c r="O235" l="1"/>
  <c r="W235"/>
  <c r="T235"/>
  <c r="R235"/>
  <c r="P235"/>
  <c r="U235"/>
  <c r="V235"/>
  <c r="Q235"/>
  <c r="B235"/>
  <c r="D235"/>
  <c r="C235"/>
  <c r="E235"/>
  <c r="A236"/>
  <c r="T236" l="1"/>
  <c r="O236"/>
  <c r="Q236"/>
  <c r="W236"/>
  <c r="R236"/>
  <c r="U236"/>
  <c r="V236"/>
  <c r="P236"/>
  <c r="B236"/>
  <c r="D236"/>
  <c r="E236"/>
  <c r="C236"/>
  <c r="A237"/>
  <c r="O237" l="1"/>
  <c r="T237"/>
  <c r="U237"/>
  <c r="Q237"/>
  <c r="R237"/>
  <c r="P237"/>
  <c r="W237"/>
  <c r="V237"/>
  <c r="B237"/>
  <c r="E237"/>
  <c r="C237"/>
  <c r="D237"/>
  <c r="A238"/>
  <c r="T238" l="1"/>
  <c r="O238"/>
  <c r="W238"/>
  <c r="U238"/>
  <c r="V238"/>
  <c r="Q238"/>
  <c r="P238"/>
  <c r="R238"/>
  <c r="B238"/>
  <c r="C238"/>
  <c r="D238"/>
  <c r="E238"/>
  <c r="A239"/>
  <c r="O239" l="1"/>
  <c r="T239"/>
  <c r="W239"/>
  <c r="U239"/>
  <c r="R239"/>
  <c r="P239"/>
  <c r="Q239"/>
  <c r="V239"/>
  <c r="B239"/>
  <c r="C239"/>
  <c r="E239"/>
  <c r="D239"/>
  <c r="A240"/>
  <c r="O240" l="1"/>
  <c r="W240"/>
  <c r="T240"/>
  <c r="Q240"/>
  <c r="V240"/>
  <c r="P240"/>
  <c r="U240"/>
  <c r="R240"/>
  <c r="B240"/>
  <c r="C240"/>
  <c r="D240"/>
  <c r="E240"/>
  <c r="A241"/>
  <c r="O241" l="1"/>
  <c r="T241"/>
  <c r="W241"/>
  <c r="Q241"/>
  <c r="R241"/>
  <c r="U241"/>
  <c r="V241"/>
  <c r="P241"/>
  <c r="B241"/>
  <c r="D241"/>
  <c r="C241"/>
  <c r="E241"/>
  <c r="A242"/>
  <c r="O242" l="1"/>
  <c r="T242"/>
  <c r="R242"/>
  <c r="P242"/>
  <c r="V242"/>
  <c r="U242"/>
  <c r="Q242"/>
  <c r="W242"/>
  <c r="B242"/>
  <c r="C242"/>
  <c r="D242"/>
  <c r="E242"/>
  <c r="A243"/>
  <c r="T243" l="1"/>
  <c r="O243"/>
  <c r="U243"/>
  <c r="P243"/>
  <c r="R243"/>
  <c r="V243"/>
  <c r="Q243"/>
  <c r="W243"/>
  <c r="B243"/>
  <c r="C243"/>
  <c r="E243"/>
  <c r="D243"/>
  <c r="A244"/>
  <c r="T244" l="1"/>
  <c r="O244"/>
  <c r="Q244"/>
  <c r="U244"/>
  <c r="R244"/>
  <c r="W244"/>
  <c r="P244"/>
  <c r="V244"/>
  <c r="B244"/>
  <c r="D244"/>
  <c r="C244"/>
  <c r="E244"/>
  <c r="A245"/>
  <c r="T245" l="1"/>
  <c r="O245"/>
  <c r="V245"/>
  <c r="U245"/>
  <c r="P245"/>
  <c r="Q245"/>
  <c r="R245"/>
  <c r="W245"/>
  <c r="B245"/>
  <c r="D245"/>
  <c r="E245"/>
  <c r="C245"/>
  <c r="A246"/>
  <c r="T246" l="1"/>
  <c r="O246"/>
  <c r="W246"/>
  <c r="Q246"/>
  <c r="R246"/>
  <c r="P246"/>
  <c r="V246"/>
  <c r="U246"/>
  <c r="B246"/>
  <c r="C246"/>
  <c r="E246"/>
  <c r="D246"/>
  <c r="A247"/>
  <c r="T247" l="1"/>
  <c r="O247"/>
  <c r="U247"/>
  <c r="Q247"/>
  <c r="V247"/>
  <c r="R247"/>
  <c r="W247"/>
  <c r="P247"/>
  <c r="B247"/>
  <c r="E247"/>
  <c r="C247"/>
  <c r="D247"/>
  <c r="A248"/>
  <c r="T248" l="1"/>
  <c r="O248"/>
  <c r="P248"/>
  <c r="V248"/>
  <c r="W248"/>
  <c r="R248"/>
  <c r="Q248"/>
  <c r="U248"/>
  <c r="B248"/>
  <c r="D248"/>
  <c r="C248"/>
  <c r="E248"/>
  <c r="A249"/>
  <c r="T249" l="1"/>
  <c r="O249"/>
  <c r="V249"/>
  <c r="U249"/>
  <c r="P249"/>
  <c r="W249"/>
  <c r="R249"/>
  <c r="Q249"/>
  <c r="B249"/>
  <c r="C249"/>
  <c r="D249"/>
  <c r="E249"/>
  <c r="A250"/>
  <c r="T250" l="1"/>
  <c r="V250"/>
  <c r="O250"/>
  <c r="U250"/>
  <c r="R250"/>
  <c r="W250"/>
  <c r="P250"/>
  <c r="Q250"/>
  <c r="B250"/>
  <c r="C250"/>
  <c r="D250"/>
  <c r="E250"/>
  <c r="A251"/>
  <c r="O251" l="1"/>
  <c r="V251"/>
  <c r="T251"/>
  <c r="W251"/>
  <c r="R251"/>
  <c r="U251"/>
  <c r="Q251"/>
  <c r="P251"/>
  <c r="B251"/>
  <c r="E251"/>
  <c r="D251"/>
  <c r="C251"/>
  <c r="A252"/>
  <c r="V252" l="1"/>
  <c r="T252"/>
  <c r="O252"/>
  <c r="W252"/>
  <c r="U252"/>
  <c r="R252"/>
  <c r="P252"/>
  <c r="Q252"/>
  <c r="B252"/>
  <c r="D252"/>
  <c r="E252"/>
  <c r="C252"/>
  <c r="A253"/>
  <c r="O253" l="1"/>
  <c r="T253"/>
  <c r="V253"/>
  <c r="W253"/>
  <c r="R253"/>
  <c r="P253"/>
  <c r="Q253"/>
  <c r="U253"/>
  <c r="B253"/>
  <c r="C253"/>
  <c r="D253"/>
  <c r="E253"/>
  <c r="A254"/>
  <c r="O254" l="1"/>
  <c r="T254"/>
  <c r="W254"/>
  <c r="R254"/>
  <c r="V254"/>
  <c r="P254"/>
  <c r="U254"/>
  <c r="Q254"/>
  <c r="B254"/>
  <c r="D254"/>
  <c r="C254"/>
  <c r="E254"/>
  <c r="A255"/>
  <c r="O255" l="1"/>
  <c r="T255"/>
  <c r="W255"/>
  <c r="R255"/>
  <c r="P255"/>
  <c r="Q255"/>
  <c r="U255"/>
  <c r="V255"/>
  <c r="B255"/>
  <c r="D255"/>
  <c r="E255"/>
  <c r="C255"/>
  <c r="A256"/>
  <c r="O256" l="1"/>
  <c r="T256"/>
  <c r="V256"/>
  <c r="R256"/>
  <c r="U256"/>
  <c r="P256"/>
  <c r="Q256"/>
  <c r="W256"/>
  <c r="B256"/>
  <c r="D256"/>
  <c r="E256"/>
  <c r="C256"/>
  <c r="A257"/>
  <c r="O257" l="1"/>
  <c r="T257"/>
  <c r="U257"/>
  <c r="W257"/>
  <c r="R257"/>
  <c r="Q257"/>
  <c r="V257"/>
  <c r="P257"/>
  <c r="B257"/>
  <c r="D257"/>
  <c r="E257"/>
  <c r="C257"/>
  <c r="A258"/>
  <c r="O258" l="1"/>
  <c r="T258"/>
  <c r="V258"/>
  <c r="W258"/>
  <c r="P258"/>
  <c r="R258"/>
  <c r="U258"/>
  <c r="Q258"/>
  <c r="B258"/>
  <c r="E258"/>
  <c r="D258"/>
  <c r="C258"/>
  <c r="A259"/>
  <c r="T259" l="1"/>
  <c r="O259"/>
  <c r="U259"/>
  <c r="R259"/>
  <c r="P259"/>
  <c r="V259"/>
  <c r="W259"/>
  <c r="Q259"/>
  <c r="B259"/>
  <c r="D259"/>
  <c r="E259"/>
  <c r="C259"/>
  <c r="A260"/>
  <c r="T260" l="1"/>
  <c r="O260"/>
  <c r="V260"/>
  <c r="R260"/>
  <c r="U260"/>
  <c r="W260"/>
  <c r="P260"/>
  <c r="Q260"/>
  <c r="B260"/>
  <c r="C260"/>
  <c r="D260"/>
  <c r="E260"/>
  <c r="A261"/>
  <c r="T261" l="1"/>
  <c r="O261"/>
  <c r="R261"/>
  <c r="P261"/>
  <c r="V261"/>
  <c r="Q261"/>
  <c r="U261"/>
  <c r="W261"/>
  <c r="B261"/>
  <c r="D261"/>
  <c r="C261"/>
  <c r="E261"/>
  <c r="A262"/>
  <c r="T262" l="1"/>
  <c r="O262"/>
  <c r="R262"/>
  <c r="W262"/>
  <c r="P262"/>
  <c r="V262"/>
  <c r="U262"/>
  <c r="Q262"/>
  <c r="B262"/>
  <c r="E262"/>
  <c r="C262"/>
  <c r="D262"/>
  <c r="A263"/>
  <c r="T263" l="1"/>
  <c r="O263"/>
  <c r="R263"/>
  <c r="V263"/>
  <c r="Q263"/>
  <c r="P263"/>
  <c r="W263"/>
  <c r="U263"/>
  <c r="B263"/>
  <c r="C263"/>
  <c r="D263"/>
  <c r="E263"/>
  <c r="A264"/>
  <c r="T264" l="1"/>
  <c r="O264"/>
  <c r="P264"/>
  <c r="R264"/>
  <c r="W264"/>
  <c r="U264"/>
  <c r="Q264"/>
  <c r="V264"/>
  <c r="B264"/>
  <c r="C264"/>
  <c r="D264"/>
  <c r="E264"/>
  <c r="A265"/>
  <c r="T265" l="1"/>
  <c r="O265"/>
  <c r="V265"/>
  <c r="W265"/>
  <c r="Q265"/>
  <c r="U265"/>
  <c r="P265"/>
  <c r="R265"/>
  <c r="B265"/>
  <c r="E265"/>
  <c r="C265"/>
  <c r="D265"/>
  <c r="A266"/>
  <c r="T266" l="1"/>
  <c r="O266"/>
  <c r="Q266"/>
  <c r="U266"/>
  <c r="R266"/>
  <c r="W266"/>
  <c r="P266"/>
  <c r="V266"/>
  <c r="B266"/>
  <c r="E266"/>
  <c r="D266"/>
  <c r="C266"/>
  <c r="A267"/>
  <c r="O267" l="1"/>
  <c r="T267"/>
  <c r="V267"/>
  <c r="Q267"/>
  <c r="U267"/>
  <c r="W267"/>
  <c r="P267"/>
  <c r="R267"/>
  <c r="B267"/>
  <c r="C267"/>
  <c r="D267"/>
  <c r="E267"/>
  <c r="A268"/>
  <c r="T268" l="1"/>
  <c r="W268"/>
  <c r="O268"/>
  <c r="P268"/>
  <c r="U268"/>
  <c r="V268"/>
  <c r="R268"/>
  <c r="Q268"/>
  <c r="B268"/>
  <c r="E268"/>
  <c r="C268"/>
  <c r="D268"/>
  <c r="A269"/>
  <c r="O269" l="1"/>
  <c r="T269"/>
  <c r="W269"/>
  <c r="Q269"/>
  <c r="P269"/>
  <c r="R269"/>
  <c r="U269"/>
  <c r="V269"/>
  <c r="B269"/>
  <c r="C269"/>
  <c r="E269"/>
  <c r="D269"/>
  <c r="A270"/>
  <c r="T270" l="1"/>
  <c r="O270"/>
  <c r="R270"/>
  <c r="W270"/>
  <c r="P270"/>
  <c r="V270"/>
  <c r="Q270"/>
  <c r="U270"/>
  <c r="B270"/>
  <c r="D270"/>
  <c r="C270"/>
  <c r="E270"/>
  <c r="A271"/>
  <c r="O271" l="1"/>
  <c r="T271"/>
  <c r="V271"/>
  <c r="W271"/>
  <c r="U271"/>
  <c r="R271"/>
  <c r="P271"/>
  <c r="Q271"/>
  <c r="B271"/>
  <c r="D271"/>
  <c r="C271"/>
  <c r="E271"/>
  <c r="A272"/>
  <c r="W272" l="1"/>
  <c r="T272"/>
  <c r="O272"/>
  <c r="Q272"/>
  <c r="V272"/>
  <c r="R272"/>
  <c r="U272"/>
  <c r="P272"/>
  <c r="B272"/>
  <c r="C272"/>
  <c r="E272"/>
  <c r="D272"/>
  <c r="A273"/>
  <c r="T273" l="1"/>
  <c r="O273"/>
  <c r="W273"/>
  <c r="R273"/>
  <c r="P273"/>
  <c r="V273"/>
  <c r="Q273"/>
  <c r="U273"/>
  <c r="B273"/>
  <c r="C273"/>
  <c r="D273"/>
  <c r="E273"/>
  <c r="A274"/>
  <c r="O274" l="1"/>
  <c r="T274"/>
  <c r="V274"/>
  <c r="U274"/>
  <c r="P274"/>
  <c r="R274"/>
  <c r="W274"/>
  <c r="Q274"/>
  <c r="B274"/>
  <c r="D274"/>
  <c r="C274"/>
  <c r="E274"/>
  <c r="A275"/>
  <c r="T275" l="1"/>
  <c r="O275"/>
  <c r="P275"/>
  <c r="W275"/>
  <c r="R275"/>
  <c r="Q275"/>
  <c r="V275"/>
  <c r="U275"/>
  <c r="B275"/>
  <c r="C275"/>
  <c r="E275"/>
  <c r="D275"/>
  <c r="A276"/>
  <c r="O276" l="1"/>
  <c r="T276"/>
  <c r="W276"/>
  <c r="R276"/>
  <c r="P276"/>
  <c r="U276"/>
  <c r="Q276"/>
  <c r="V276"/>
  <c r="B276"/>
  <c r="D276"/>
  <c r="C276"/>
  <c r="E276"/>
  <c r="A277"/>
  <c r="T277" l="1"/>
  <c r="O277"/>
  <c r="P277"/>
  <c r="R277"/>
  <c r="U277"/>
  <c r="V277"/>
  <c r="W277"/>
  <c r="Q277"/>
  <c r="B277"/>
  <c r="D277"/>
  <c r="C277"/>
  <c r="E277"/>
  <c r="A278"/>
  <c r="O278" l="1"/>
  <c r="T278"/>
  <c r="R278"/>
  <c r="P278"/>
  <c r="Q278"/>
  <c r="U278"/>
  <c r="W278"/>
  <c r="V278"/>
  <c r="B278"/>
  <c r="C278"/>
  <c r="E278"/>
  <c r="D278"/>
  <c r="A279"/>
  <c r="T279" l="1"/>
  <c r="O279"/>
  <c r="R279"/>
  <c r="V279"/>
  <c r="U279"/>
  <c r="W279"/>
  <c r="Q279"/>
  <c r="P279"/>
  <c r="B279"/>
  <c r="C279"/>
  <c r="D279"/>
  <c r="E279"/>
  <c r="A280"/>
  <c r="T280" l="1"/>
  <c r="O280"/>
  <c r="R280"/>
  <c r="U280"/>
  <c r="P280"/>
  <c r="W280"/>
  <c r="Q280"/>
  <c r="V280"/>
  <c r="B280"/>
  <c r="C280"/>
  <c r="E280"/>
  <c r="D280"/>
  <c r="A281"/>
  <c r="W281" l="1"/>
  <c r="T281"/>
  <c r="O281"/>
  <c r="R281"/>
  <c r="Q281"/>
  <c r="U281"/>
  <c r="P281"/>
  <c r="V281"/>
  <c r="B281"/>
  <c r="C281"/>
  <c r="D281"/>
  <c r="E281"/>
  <c r="A282"/>
  <c r="T282" l="1"/>
  <c r="W282"/>
  <c r="O282"/>
  <c r="Q282"/>
  <c r="P282"/>
  <c r="R282"/>
  <c r="U282"/>
  <c r="V282"/>
  <c r="B282"/>
  <c r="C282"/>
  <c r="E282"/>
  <c r="D282"/>
  <c r="A283"/>
  <c r="O283" l="1"/>
  <c r="T283"/>
  <c r="R283"/>
  <c r="V283"/>
  <c r="Q283"/>
  <c r="P283"/>
  <c r="U283"/>
  <c r="W283"/>
  <c r="B283"/>
  <c r="C283"/>
  <c r="E283"/>
  <c r="D283"/>
  <c r="A284"/>
  <c r="O284" l="1"/>
  <c r="W284"/>
  <c r="T284"/>
  <c r="V284"/>
  <c r="U284"/>
  <c r="P284"/>
  <c r="Q284"/>
  <c r="R284"/>
  <c r="B284"/>
  <c r="C284"/>
  <c r="E284"/>
  <c r="D284"/>
  <c r="A285"/>
  <c r="O285" l="1"/>
  <c r="T285"/>
  <c r="W285"/>
  <c r="V285"/>
  <c r="U285"/>
  <c r="Q285"/>
  <c r="R285"/>
  <c r="P285"/>
  <c r="B285"/>
  <c r="D285"/>
  <c r="C285"/>
  <c r="E285"/>
  <c r="A286"/>
  <c r="O286" l="1"/>
  <c r="T286"/>
  <c r="V286"/>
  <c r="P286"/>
  <c r="Q286"/>
  <c r="W286"/>
  <c r="U286"/>
  <c r="R286"/>
  <c r="B286"/>
  <c r="E286"/>
  <c r="C286"/>
  <c r="D286"/>
  <c r="A287"/>
  <c r="O287" l="1"/>
  <c r="T287"/>
  <c r="W287"/>
  <c r="U287"/>
  <c r="V287"/>
  <c r="P287"/>
  <c r="R287"/>
  <c r="Q287"/>
  <c r="B287"/>
  <c r="C287"/>
  <c r="E287"/>
  <c r="D287"/>
  <c r="A288"/>
  <c r="O288" l="1"/>
  <c r="T288"/>
  <c r="U288"/>
  <c r="W288"/>
  <c r="V288"/>
  <c r="Q288"/>
  <c r="P288"/>
  <c r="R288"/>
  <c r="B288"/>
  <c r="C288"/>
  <c r="E288"/>
  <c r="D288"/>
  <c r="A289"/>
  <c r="T289" l="1"/>
  <c r="O289"/>
  <c r="V289"/>
  <c r="R289"/>
  <c r="W289"/>
  <c r="U289"/>
  <c r="Q289"/>
  <c r="P289"/>
  <c r="B289"/>
  <c r="E289"/>
  <c r="D289"/>
  <c r="C289"/>
  <c r="A290"/>
  <c r="T290" l="1"/>
  <c r="O290"/>
  <c r="W290"/>
  <c r="V290"/>
  <c r="U290"/>
  <c r="R290"/>
  <c r="Q290"/>
  <c r="P290"/>
  <c r="B290"/>
  <c r="C290"/>
  <c r="E290"/>
  <c r="D290"/>
  <c r="A291"/>
  <c r="T291" l="1"/>
  <c r="O291"/>
  <c r="U291"/>
  <c r="Q291"/>
  <c r="P291"/>
  <c r="V291"/>
  <c r="R291"/>
  <c r="W291"/>
  <c r="B291"/>
  <c r="D291"/>
  <c r="C291"/>
  <c r="E291"/>
  <c r="A292"/>
  <c r="T292" l="1"/>
  <c r="O292"/>
  <c r="W292"/>
  <c r="U292"/>
  <c r="V292"/>
  <c r="Q292"/>
  <c r="R292"/>
  <c r="P292"/>
  <c r="B292"/>
  <c r="C292"/>
  <c r="E292"/>
  <c r="D292"/>
  <c r="A293"/>
  <c r="T293" l="1"/>
  <c r="O293"/>
  <c r="U293"/>
  <c r="P293"/>
  <c r="W293"/>
  <c r="V293"/>
  <c r="R293"/>
  <c r="Q293"/>
  <c r="B293"/>
  <c r="E293"/>
  <c r="C293"/>
  <c r="D293"/>
  <c r="A294"/>
  <c r="T294" l="1"/>
  <c r="O294"/>
  <c r="W294"/>
  <c r="U294"/>
  <c r="R294"/>
  <c r="V294"/>
  <c r="Q294"/>
  <c r="P294"/>
  <c r="B294"/>
  <c r="D294"/>
  <c r="C294"/>
  <c r="E294"/>
  <c r="A295"/>
  <c r="T295" l="1"/>
  <c r="O295"/>
  <c r="V295"/>
  <c r="W295"/>
  <c r="P295"/>
  <c r="Q295"/>
  <c r="U295"/>
  <c r="R295"/>
  <c r="B295"/>
  <c r="D295"/>
  <c r="E295"/>
  <c r="C295"/>
  <c r="A296"/>
  <c r="T296" l="1"/>
  <c r="O296"/>
  <c r="W296"/>
  <c r="Q296"/>
  <c r="P296"/>
  <c r="R296"/>
  <c r="V296"/>
  <c r="U296"/>
  <c r="B296"/>
  <c r="C296"/>
  <c r="D296"/>
  <c r="E296"/>
  <c r="A297"/>
  <c r="T297" l="1"/>
  <c r="O297"/>
  <c r="U297"/>
  <c r="V297"/>
  <c r="W297"/>
  <c r="Q297"/>
  <c r="P297"/>
  <c r="R297"/>
  <c r="B297"/>
  <c r="D297"/>
  <c r="C297"/>
  <c r="E297"/>
  <c r="A298"/>
  <c r="T298" l="1"/>
  <c r="O298"/>
  <c r="W298"/>
  <c r="U298"/>
  <c r="R298"/>
  <c r="V298"/>
  <c r="P298"/>
  <c r="Q298"/>
  <c r="B298"/>
  <c r="E298"/>
  <c r="C298"/>
  <c r="D298"/>
  <c r="A299"/>
  <c r="O299" l="1"/>
  <c r="T299"/>
  <c r="V299"/>
  <c r="R299"/>
  <c r="P299"/>
  <c r="U299"/>
  <c r="W299"/>
  <c r="Q299"/>
  <c r="B299"/>
  <c r="C299"/>
  <c r="E299"/>
  <c r="D299"/>
  <c r="A300"/>
  <c r="T300" l="1"/>
  <c r="O300"/>
  <c r="R300"/>
  <c r="P300"/>
  <c r="V300"/>
  <c r="W300"/>
  <c r="U300"/>
  <c r="Q300"/>
  <c r="B300"/>
  <c r="E300"/>
  <c r="C300"/>
  <c r="D300"/>
  <c r="A301"/>
  <c r="O301" l="1"/>
  <c r="T301"/>
  <c r="W301"/>
  <c r="R301"/>
  <c r="P301"/>
  <c r="U301"/>
  <c r="Q301"/>
  <c r="V301"/>
  <c r="B301"/>
  <c r="D301"/>
  <c r="C301"/>
  <c r="E301"/>
  <c r="A302"/>
  <c r="T302" l="1"/>
  <c r="O302"/>
  <c r="V302"/>
  <c r="R302"/>
  <c r="W302"/>
  <c r="U302"/>
  <c r="Q302"/>
  <c r="P302"/>
  <c r="B302"/>
  <c r="D302"/>
  <c r="C302"/>
  <c r="E302"/>
  <c r="A303"/>
  <c r="O303" l="1"/>
  <c r="T303"/>
  <c r="U303"/>
  <c r="R303"/>
  <c r="W303"/>
  <c r="P303"/>
  <c r="V303"/>
  <c r="Q303"/>
  <c r="B303"/>
  <c r="E303"/>
  <c r="C303"/>
  <c r="D303"/>
  <c r="A304"/>
  <c r="O304" l="1"/>
  <c r="V304"/>
  <c r="T304"/>
  <c r="W304"/>
  <c r="P304"/>
  <c r="Q304"/>
  <c r="R304"/>
  <c r="U304"/>
  <c r="B304"/>
  <c r="E304"/>
  <c r="C304"/>
  <c r="D304"/>
  <c r="A305"/>
  <c r="T305" l="1"/>
  <c r="O305"/>
  <c r="Q305"/>
  <c r="P305"/>
  <c r="U305"/>
  <c r="R305"/>
  <c r="V305"/>
  <c r="W305"/>
  <c r="B305"/>
  <c r="E305"/>
  <c r="D305"/>
  <c r="C305"/>
  <c r="A306"/>
  <c r="O306" l="1"/>
  <c r="T306"/>
  <c r="W306"/>
  <c r="P306"/>
  <c r="R306"/>
  <c r="U306"/>
  <c r="V306"/>
  <c r="Q306"/>
  <c r="B306"/>
  <c r="C306"/>
  <c r="D306"/>
  <c r="E306"/>
  <c r="A307"/>
  <c r="T307" l="1"/>
  <c r="O307"/>
  <c r="V307"/>
  <c r="W307"/>
  <c r="U307"/>
  <c r="P307"/>
  <c r="R307"/>
  <c r="Q307"/>
  <c r="B307"/>
  <c r="E307"/>
  <c r="D307"/>
  <c r="C307"/>
  <c r="A308"/>
  <c r="O308" l="1"/>
  <c r="T308"/>
  <c r="P308"/>
  <c r="U308"/>
  <c r="W308"/>
  <c r="Q308"/>
  <c r="R308"/>
  <c r="V308"/>
  <c r="B308"/>
  <c r="C308"/>
  <c r="E308"/>
  <c r="D308"/>
  <c r="A309"/>
  <c r="T309" l="1"/>
  <c r="O309"/>
  <c r="U309"/>
  <c r="R309"/>
  <c r="W309"/>
  <c r="Q309"/>
  <c r="P309"/>
  <c r="V309"/>
  <c r="B309"/>
  <c r="C309"/>
  <c r="E309"/>
  <c r="D309"/>
  <c r="A310"/>
  <c r="T310" l="1"/>
  <c r="W310"/>
  <c r="O310"/>
  <c r="R310"/>
  <c r="Q310"/>
  <c r="P310"/>
  <c r="V310"/>
  <c r="U310"/>
  <c r="B310"/>
  <c r="E310"/>
  <c r="C310"/>
  <c r="D310"/>
  <c r="A311"/>
  <c r="T311" l="1"/>
  <c r="O311"/>
  <c r="W311"/>
  <c r="Q311"/>
  <c r="P311"/>
  <c r="R311"/>
  <c r="U311"/>
  <c r="V311"/>
  <c r="B311"/>
  <c r="E311"/>
  <c r="C311"/>
  <c r="D311"/>
  <c r="A312"/>
  <c r="T312" l="1"/>
  <c r="O312"/>
  <c r="W312"/>
  <c r="P312"/>
  <c r="Q312"/>
  <c r="R312"/>
  <c r="U312"/>
  <c r="V312"/>
  <c r="B312"/>
  <c r="D312"/>
  <c r="C312"/>
  <c r="E312"/>
  <c r="A313"/>
  <c r="T313" l="1"/>
  <c r="W313"/>
  <c r="O313"/>
  <c r="Q313"/>
  <c r="U313"/>
  <c r="R313"/>
  <c r="V313"/>
  <c r="P313"/>
  <c r="B313"/>
  <c r="D313"/>
  <c r="C313"/>
  <c r="E313"/>
  <c r="A314"/>
  <c r="T314" l="1"/>
  <c r="O314"/>
  <c r="W314"/>
  <c r="Q314"/>
  <c r="U314"/>
  <c r="P314"/>
  <c r="R314"/>
  <c r="V314"/>
  <c r="B314"/>
  <c r="E314"/>
  <c r="D314"/>
  <c r="C314"/>
  <c r="A315"/>
  <c r="O315" l="1"/>
  <c r="T315"/>
  <c r="W315"/>
  <c r="P315"/>
  <c r="R315"/>
  <c r="Q315"/>
  <c r="U315"/>
  <c r="V315"/>
  <c r="B315"/>
  <c r="D315"/>
  <c r="C315"/>
  <c r="E315"/>
  <c r="A316"/>
  <c r="O316" l="1"/>
  <c r="T316"/>
  <c r="W316"/>
  <c r="P316"/>
  <c r="V316"/>
  <c r="Q316"/>
  <c r="R316"/>
  <c r="U316"/>
  <c r="B316"/>
  <c r="C316"/>
  <c r="D316"/>
  <c r="E316"/>
  <c r="A317"/>
  <c r="O317" l="1"/>
  <c r="T317"/>
  <c r="R317"/>
  <c r="P317"/>
  <c r="W317"/>
  <c r="U317"/>
  <c r="Q317"/>
  <c r="V317"/>
  <c r="B317"/>
  <c r="D317"/>
  <c r="C317"/>
  <c r="E317"/>
  <c r="A318"/>
  <c r="O318" l="1"/>
  <c r="T318"/>
  <c r="Q318"/>
  <c r="U318"/>
  <c r="W318"/>
  <c r="P318"/>
  <c r="V318"/>
  <c r="R318"/>
  <c r="B318"/>
  <c r="C318"/>
  <c r="D318"/>
  <c r="E318"/>
  <c r="A319"/>
  <c r="O319" l="1"/>
  <c r="W319"/>
  <c r="T319"/>
  <c r="P319"/>
  <c r="V319"/>
  <c r="R319"/>
  <c r="U319"/>
  <c r="Q319"/>
  <c r="B319"/>
  <c r="C319"/>
  <c r="D319"/>
  <c r="E319"/>
  <c r="A320"/>
  <c r="O320" l="1"/>
  <c r="V320"/>
  <c r="T320"/>
  <c r="P320"/>
  <c r="R320"/>
  <c r="Q320"/>
  <c r="W320"/>
  <c r="U320"/>
  <c r="B320"/>
  <c r="E320"/>
  <c r="C320"/>
  <c r="D320"/>
  <c r="A321"/>
  <c r="V321" l="1"/>
  <c r="O321"/>
  <c r="T321"/>
  <c r="Q321"/>
  <c r="U321"/>
  <c r="P321"/>
  <c r="R321"/>
  <c r="W321"/>
  <c r="B321"/>
  <c r="C321"/>
  <c r="D321"/>
  <c r="E321"/>
  <c r="A322"/>
  <c r="T322" l="1"/>
  <c r="O322"/>
  <c r="V322"/>
  <c r="U322"/>
  <c r="W322"/>
  <c r="R322"/>
  <c r="P322"/>
  <c r="Q322"/>
  <c r="B322"/>
  <c r="E322"/>
  <c r="C322"/>
  <c r="D322"/>
  <c r="A323"/>
  <c r="T323" l="1"/>
  <c r="O323"/>
  <c r="P323"/>
  <c r="W323"/>
  <c r="U323"/>
  <c r="V323"/>
  <c r="R323"/>
  <c r="Q323"/>
  <c r="B323"/>
  <c r="C323"/>
  <c r="D323"/>
  <c r="E323"/>
  <c r="A324"/>
  <c r="T324" l="1"/>
  <c r="O324"/>
  <c r="W324"/>
  <c r="R324"/>
  <c r="V324"/>
  <c r="U324"/>
  <c r="Q324"/>
  <c r="P324"/>
  <c r="B324"/>
  <c r="D324"/>
  <c r="E324"/>
  <c r="C324"/>
  <c r="A325"/>
  <c r="T325" l="1"/>
  <c r="O325"/>
  <c r="W325"/>
  <c r="V325"/>
  <c r="R325"/>
  <c r="P325"/>
  <c r="U325"/>
  <c r="Q325"/>
  <c r="B325"/>
  <c r="C325"/>
  <c r="E325"/>
  <c r="D325"/>
  <c r="A326"/>
  <c r="T326" l="1"/>
  <c r="O326"/>
  <c r="V326"/>
  <c r="Q326"/>
  <c r="R326"/>
  <c r="W326"/>
  <c r="U326"/>
  <c r="P326"/>
  <c r="B326"/>
  <c r="E326"/>
  <c r="C326"/>
  <c r="D326"/>
  <c r="A327"/>
  <c r="T327" l="1"/>
  <c r="O327"/>
  <c r="U327"/>
  <c r="Q327"/>
  <c r="R327"/>
  <c r="W327"/>
  <c r="V327"/>
  <c r="P327"/>
  <c r="B327"/>
  <c r="E327"/>
  <c r="C327"/>
  <c r="D327"/>
  <c r="A328"/>
  <c r="T328" l="1"/>
  <c r="O328"/>
  <c r="W328"/>
  <c r="V328"/>
  <c r="Q328"/>
  <c r="R328"/>
  <c r="U328"/>
  <c r="P328"/>
  <c r="B328"/>
  <c r="D328"/>
  <c r="C328"/>
  <c r="E328"/>
  <c r="A329"/>
  <c r="T329" l="1"/>
  <c r="O329"/>
  <c r="U329"/>
  <c r="W329"/>
  <c r="P329"/>
  <c r="Q329"/>
  <c r="V329"/>
  <c r="R329"/>
  <c r="B329"/>
  <c r="C329"/>
  <c r="D329"/>
  <c r="E329"/>
  <c r="A330"/>
  <c r="T330" l="1"/>
  <c r="O330"/>
  <c r="R330"/>
  <c r="P330"/>
  <c r="W330"/>
  <c r="Q330"/>
  <c r="U330"/>
  <c r="V330"/>
  <c r="B330"/>
  <c r="E330"/>
  <c r="C330"/>
  <c r="D330"/>
  <c r="A331"/>
  <c r="O331" l="1"/>
  <c r="T331"/>
  <c r="W331"/>
  <c r="V331"/>
  <c r="U331"/>
  <c r="P331"/>
  <c r="Q331"/>
  <c r="R331"/>
  <c r="B331"/>
  <c r="D331"/>
  <c r="C331"/>
  <c r="E331"/>
  <c r="A332"/>
  <c r="T332" l="1"/>
  <c r="V332"/>
  <c r="O332"/>
  <c r="P332"/>
  <c r="U332"/>
  <c r="Q332"/>
  <c r="R332"/>
  <c r="W332"/>
  <c r="B332"/>
  <c r="C332"/>
  <c r="E332"/>
  <c r="D332"/>
  <c r="A333"/>
  <c r="O333" l="1"/>
  <c r="T333"/>
  <c r="W333"/>
  <c r="R333"/>
  <c r="P333"/>
  <c r="V333"/>
  <c r="U333"/>
  <c r="Q333"/>
  <c r="B333"/>
  <c r="E333"/>
  <c r="C333"/>
  <c r="D333"/>
  <c r="A334"/>
  <c r="T334" l="1"/>
  <c r="O334"/>
  <c r="W334"/>
  <c r="Q334"/>
  <c r="R334"/>
  <c r="U334"/>
  <c r="P334"/>
  <c r="V334"/>
  <c r="B334"/>
  <c r="D334"/>
  <c r="E334"/>
  <c r="C334"/>
  <c r="A335"/>
  <c r="O335" l="1"/>
  <c r="T335"/>
  <c r="Q335"/>
  <c r="R335"/>
  <c r="V335"/>
  <c r="U335"/>
  <c r="W335"/>
  <c r="P335"/>
  <c r="B335"/>
  <c r="D335"/>
  <c r="E335"/>
  <c r="C335"/>
  <c r="A336"/>
  <c r="T336" l="1"/>
  <c r="O336"/>
  <c r="Q336"/>
  <c r="R336"/>
  <c r="V336"/>
  <c r="U336"/>
  <c r="W336"/>
  <c r="P336"/>
  <c r="B336"/>
  <c r="E336"/>
  <c r="D336"/>
  <c r="C336"/>
  <c r="A337"/>
  <c r="O337" l="1"/>
  <c r="T337"/>
  <c r="W337"/>
  <c r="P337"/>
  <c r="V337"/>
  <c r="R337"/>
  <c r="U337"/>
  <c r="Q337"/>
  <c r="B337"/>
  <c r="C337"/>
  <c r="D337"/>
  <c r="E337"/>
  <c r="A338"/>
  <c r="O338" l="1"/>
  <c r="V338"/>
  <c r="T338"/>
  <c r="R338"/>
  <c r="W338"/>
  <c r="U338"/>
  <c r="P338"/>
  <c r="Q338"/>
  <c r="B338"/>
  <c r="E338"/>
  <c r="C338"/>
  <c r="D338"/>
  <c r="A339"/>
  <c r="T339" l="1"/>
  <c r="O339"/>
  <c r="W339"/>
  <c r="V339"/>
  <c r="U339"/>
  <c r="R339"/>
  <c r="Q339"/>
  <c r="P339"/>
  <c r="B339"/>
  <c r="E339"/>
  <c r="D339"/>
  <c r="C339"/>
  <c r="A340"/>
  <c r="O340" l="1"/>
  <c r="T340"/>
  <c r="U340"/>
  <c r="P340"/>
  <c r="R340"/>
  <c r="V340"/>
  <c r="Q340"/>
  <c r="W340"/>
  <c r="B340"/>
  <c r="C340"/>
  <c r="D340"/>
  <c r="E340"/>
  <c r="A341"/>
  <c r="T341" l="1"/>
  <c r="O341"/>
  <c r="R341"/>
  <c r="U341"/>
  <c r="W341"/>
  <c r="P341"/>
  <c r="V341"/>
  <c r="Q341"/>
  <c r="B341"/>
  <c r="C341"/>
  <c r="D341"/>
  <c r="E341"/>
  <c r="A342"/>
  <c r="O342" l="1"/>
  <c r="T342"/>
  <c r="V342"/>
  <c r="U342"/>
  <c r="Q342"/>
  <c r="W342"/>
  <c r="R342"/>
  <c r="P342"/>
  <c r="B342"/>
  <c r="E342"/>
  <c r="D342"/>
  <c r="C342"/>
  <c r="A343"/>
  <c r="T343" l="1"/>
  <c r="O343"/>
  <c r="R343"/>
  <c r="W343"/>
  <c r="Q343"/>
  <c r="P343"/>
  <c r="V343"/>
  <c r="U343"/>
  <c r="B343"/>
  <c r="C343"/>
  <c r="E343"/>
  <c r="D343"/>
  <c r="A344"/>
  <c r="T344" l="1"/>
  <c r="O344"/>
  <c r="R344"/>
  <c r="U344"/>
  <c r="V344"/>
  <c r="P344"/>
  <c r="W344"/>
  <c r="Q344"/>
  <c r="B344"/>
  <c r="C344"/>
  <c r="E344"/>
  <c r="D344"/>
  <c r="A345"/>
  <c r="T345" l="1"/>
  <c r="O345"/>
  <c r="R345"/>
  <c r="Q345"/>
  <c r="W345"/>
  <c r="P345"/>
  <c r="U345"/>
  <c r="V345"/>
  <c r="B345"/>
  <c r="E345"/>
  <c r="C345"/>
  <c r="D345"/>
  <c r="A346"/>
  <c r="T346" l="1"/>
  <c r="O346"/>
  <c r="P346"/>
  <c r="V346"/>
  <c r="W346"/>
  <c r="U346"/>
  <c r="Q346"/>
  <c r="R346"/>
  <c r="B346"/>
  <c r="E346"/>
  <c r="C346"/>
  <c r="D346"/>
  <c r="A347"/>
  <c r="O347" l="1"/>
  <c r="W347"/>
  <c r="T347"/>
  <c r="U347"/>
  <c r="R347"/>
  <c r="P347"/>
  <c r="Q347"/>
  <c r="V347"/>
  <c r="B347"/>
  <c r="C347"/>
  <c r="D347"/>
  <c r="E347"/>
  <c r="A348"/>
  <c r="O348" l="1"/>
  <c r="T348"/>
  <c r="V348"/>
  <c r="Q348"/>
  <c r="P348"/>
  <c r="R348"/>
  <c r="W348"/>
  <c r="U348"/>
  <c r="B348"/>
  <c r="C348"/>
  <c r="D348"/>
  <c r="E348"/>
  <c r="A349"/>
  <c r="O349" l="1"/>
  <c r="T349"/>
  <c r="P349"/>
  <c r="W349"/>
  <c r="Q349"/>
  <c r="V349"/>
  <c r="R349"/>
  <c r="U349"/>
  <c r="B349"/>
  <c r="C349"/>
  <c r="E349"/>
  <c r="D349"/>
  <c r="A350"/>
  <c r="O350" l="1"/>
  <c r="T350"/>
  <c r="Q350"/>
  <c r="R350"/>
  <c r="W350"/>
  <c r="P350"/>
  <c r="U350"/>
  <c r="V350"/>
  <c r="B350"/>
  <c r="E350"/>
  <c r="C350"/>
  <c r="D350"/>
  <c r="A351"/>
  <c r="O351" l="1"/>
  <c r="T351"/>
  <c r="Q351"/>
  <c r="W351"/>
  <c r="V351"/>
  <c r="R351"/>
  <c r="P351"/>
  <c r="U351"/>
  <c r="B351"/>
  <c r="C351"/>
  <c r="E351"/>
  <c r="D351"/>
  <c r="A352"/>
  <c r="O352" l="1"/>
  <c r="T352"/>
  <c r="W352"/>
  <c r="U352"/>
  <c r="R352"/>
  <c r="V352"/>
  <c r="P352"/>
  <c r="Q352"/>
  <c r="B352"/>
  <c r="C352"/>
  <c r="E352"/>
  <c r="D352"/>
  <c r="A353"/>
  <c r="O353" l="1"/>
  <c r="T353"/>
  <c r="U353"/>
  <c r="R353"/>
  <c r="V353"/>
  <c r="P353"/>
  <c r="W353"/>
  <c r="Q353"/>
  <c r="B353"/>
  <c r="C353"/>
  <c r="D353"/>
  <c r="E353"/>
  <c r="A354"/>
  <c r="T354" l="1"/>
  <c r="O354"/>
  <c r="Q354"/>
  <c r="P354"/>
  <c r="U354"/>
  <c r="R354"/>
  <c r="V354"/>
  <c r="W354"/>
  <c r="B354"/>
  <c r="C354"/>
  <c r="D354"/>
  <c r="E354"/>
  <c r="A355"/>
  <c r="T355" l="1"/>
  <c r="O355"/>
  <c r="W355"/>
  <c r="V355"/>
  <c r="Q355"/>
  <c r="U355"/>
  <c r="R355"/>
  <c r="P355"/>
  <c r="B355"/>
  <c r="D355"/>
  <c r="E355"/>
  <c r="C355"/>
  <c r="A356"/>
  <c r="T356" l="1"/>
  <c r="O356"/>
  <c r="W356"/>
  <c r="P356"/>
  <c r="V356"/>
  <c r="R356"/>
  <c r="Q356"/>
  <c r="U356"/>
  <c r="B356"/>
  <c r="C356"/>
  <c r="D356"/>
  <c r="E356"/>
  <c r="A357"/>
  <c r="T357" l="1"/>
  <c r="O357"/>
  <c r="V357"/>
  <c r="P357"/>
  <c r="U357"/>
  <c r="W357"/>
  <c r="Q357"/>
  <c r="R357"/>
  <c r="B357"/>
  <c r="E357"/>
  <c r="C357"/>
  <c r="D357"/>
  <c r="A358"/>
  <c r="T358" l="1"/>
  <c r="O358"/>
  <c r="Q358"/>
  <c r="R358"/>
  <c r="P358"/>
  <c r="V358"/>
  <c r="U358"/>
  <c r="W358"/>
  <c r="B358"/>
  <c r="C358"/>
  <c r="E358"/>
  <c r="D358"/>
  <c r="A359"/>
  <c r="T359" l="1"/>
  <c r="O359"/>
  <c r="W359"/>
  <c r="P359"/>
  <c r="R359"/>
  <c r="U359"/>
  <c r="V359"/>
  <c r="Q359"/>
  <c r="B359"/>
  <c r="D359"/>
  <c r="C359"/>
  <c r="E359"/>
  <c r="A360"/>
  <c r="T360" l="1"/>
  <c r="O360"/>
  <c r="V360"/>
  <c r="U360"/>
  <c r="P360"/>
  <c r="Q360"/>
  <c r="R360"/>
  <c r="W360"/>
  <c r="B360"/>
  <c r="C360"/>
  <c r="E360"/>
  <c r="D360"/>
  <c r="A361"/>
  <c r="T361" l="1"/>
  <c r="O361"/>
  <c r="R361"/>
  <c r="Q361"/>
  <c r="V361"/>
  <c r="P361"/>
  <c r="W361"/>
  <c r="U361"/>
  <c r="B361"/>
  <c r="C361"/>
  <c r="D361"/>
  <c r="E361"/>
  <c r="A362"/>
  <c r="T362" l="1"/>
  <c r="O362"/>
  <c r="W362"/>
  <c r="P362"/>
  <c r="U362"/>
  <c r="R362"/>
  <c r="V362"/>
  <c r="Q362"/>
  <c r="B362"/>
  <c r="C362"/>
  <c r="D362"/>
  <c r="E362"/>
  <c r="A363"/>
  <c r="O363" l="1"/>
  <c r="T363"/>
  <c r="R363"/>
  <c r="P363"/>
  <c r="Q363"/>
  <c r="W363"/>
  <c r="U363"/>
  <c r="V363"/>
  <c r="B363"/>
  <c r="C363"/>
  <c r="E363"/>
  <c r="D363"/>
  <c r="A364"/>
  <c r="T364" l="1"/>
  <c r="O364"/>
  <c r="R364"/>
  <c r="V364"/>
  <c r="Q364"/>
  <c r="U364"/>
  <c r="W364"/>
  <c r="P364"/>
  <c r="B364"/>
  <c r="D364"/>
  <c r="E364"/>
  <c r="C364"/>
  <c r="A365"/>
  <c r="O365" l="1"/>
  <c r="T365"/>
  <c r="W365"/>
  <c r="Q365"/>
  <c r="R365"/>
  <c r="P365"/>
  <c r="U365"/>
  <c r="V365"/>
  <c r="B365"/>
  <c r="E365"/>
  <c r="D365"/>
  <c r="C365"/>
  <c r="A366"/>
  <c r="T366" l="1"/>
  <c r="O366"/>
  <c r="R366"/>
  <c r="W366"/>
  <c r="P366"/>
  <c r="U366"/>
  <c r="V366"/>
  <c r="Q366"/>
  <c r="B366"/>
  <c r="E366"/>
  <c r="C366"/>
  <c r="D366"/>
  <c r="A367"/>
  <c r="O367" l="1"/>
  <c r="T367"/>
  <c r="W367"/>
  <c r="V367"/>
  <c r="U367"/>
  <c r="P367"/>
  <c r="R367"/>
  <c r="Q367"/>
  <c r="B367"/>
  <c r="E367"/>
  <c r="C367"/>
  <c r="D367"/>
  <c r="A368"/>
  <c r="O368" l="1"/>
  <c r="T368"/>
  <c r="W368"/>
  <c r="U368"/>
  <c r="P368"/>
  <c r="R368"/>
  <c r="V368"/>
  <c r="Q368"/>
  <c r="B368"/>
  <c r="C368"/>
  <c r="E368"/>
  <c r="D368"/>
  <c r="A369"/>
  <c r="T369" l="1"/>
  <c r="O369"/>
  <c r="P369"/>
  <c r="Q369"/>
  <c r="V369"/>
  <c r="U369"/>
  <c r="R369"/>
  <c r="W369"/>
  <c r="B369"/>
  <c r="D369"/>
  <c r="E369"/>
  <c r="C369"/>
  <c r="A370"/>
  <c r="O370" l="1"/>
  <c r="T370"/>
  <c r="P370"/>
  <c r="W370"/>
  <c r="Q370"/>
  <c r="U370"/>
  <c r="R370"/>
  <c r="V370"/>
  <c r="B370"/>
  <c r="D370"/>
  <c r="C370"/>
  <c r="E370"/>
  <c r="A371"/>
  <c r="T371" l="1"/>
  <c r="O371"/>
  <c r="W371"/>
  <c r="Q371"/>
  <c r="V371"/>
  <c r="P371"/>
  <c r="U371"/>
  <c r="R371"/>
  <c r="B371"/>
  <c r="C371"/>
  <c r="E371"/>
  <c r="D371"/>
  <c r="A372"/>
  <c r="O372" l="1"/>
  <c r="T372"/>
  <c r="V372"/>
  <c r="Q372"/>
  <c r="W372"/>
  <c r="P372"/>
  <c r="U372"/>
  <c r="R372"/>
  <c r="B372"/>
  <c r="C372"/>
  <c r="D372"/>
  <c r="E372"/>
  <c r="A373"/>
  <c r="T373" l="1"/>
  <c r="O373"/>
  <c r="V373"/>
  <c r="Q373"/>
  <c r="P373"/>
  <c r="W373"/>
  <c r="U373"/>
  <c r="R373"/>
  <c r="B373"/>
  <c r="E373"/>
  <c r="D373"/>
  <c r="C373"/>
  <c r="A374"/>
  <c r="T374" l="1"/>
  <c r="O374"/>
  <c r="U374"/>
  <c r="R374"/>
  <c r="V374"/>
  <c r="P374"/>
  <c r="Q374"/>
  <c r="W374"/>
  <c r="B374"/>
  <c r="C374"/>
  <c r="D374"/>
  <c r="E374"/>
  <c r="A375"/>
  <c r="T375" l="1"/>
  <c r="O375"/>
  <c r="P375"/>
  <c r="V375"/>
  <c r="Q375"/>
  <c r="W375"/>
  <c r="U375"/>
  <c r="R375"/>
  <c r="B375"/>
  <c r="E375"/>
  <c r="D375"/>
  <c r="C375"/>
  <c r="A376"/>
  <c r="T376" l="1"/>
  <c r="O376"/>
  <c r="W376"/>
  <c r="P376"/>
  <c r="Q376"/>
  <c r="R376"/>
  <c r="U376"/>
  <c r="V376"/>
  <c r="B376"/>
  <c r="E376"/>
  <c r="D376"/>
  <c r="C376"/>
  <c r="A377"/>
  <c r="T377" l="1"/>
  <c r="W377"/>
  <c r="O377"/>
  <c r="Q377"/>
  <c r="R377"/>
  <c r="V377"/>
  <c r="U377"/>
  <c r="P377"/>
  <c r="B377"/>
  <c r="D377"/>
  <c r="C377"/>
  <c r="E377"/>
  <c r="A378"/>
  <c r="T378" l="1"/>
  <c r="V378"/>
  <c r="O378"/>
  <c r="U378"/>
  <c r="Q378"/>
  <c r="R378"/>
  <c r="P378"/>
  <c r="W378"/>
  <c r="B378"/>
  <c r="E378"/>
  <c r="C378"/>
  <c r="D378"/>
  <c r="A379"/>
  <c r="O379" l="1"/>
  <c r="V379"/>
  <c r="T379"/>
  <c r="W379"/>
  <c r="Q379"/>
  <c r="P379"/>
  <c r="R379"/>
  <c r="U379"/>
  <c r="B379"/>
  <c r="D379"/>
  <c r="E379"/>
  <c r="C379"/>
  <c r="A380"/>
  <c r="O380" l="1"/>
  <c r="T380"/>
  <c r="U380"/>
  <c r="W380"/>
  <c r="P380"/>
  <c r="R380"/>
  <c r="V380"/>
  <c r="Q380"/>
  <c r="B380"/>
  <c r="D380"/>
  <c r="E380"/>
  <c r="C380"/>
  <c r="A381"/>
  <c r="O381" l="1"/>
  <c r="T381"/>
  <c r="W381"/>
  <c r="V381"/>
  <c r="R381"/>
  <c r="U381"/>
  <c r="P381"/>
  <c r="Q381"/>
  <c r="B381"/>
  <c r="C381"/>
  <c r="E381"/>
  <c r="D381"/>
  <c r="A382"/>
  <c r="O382" l="1"/>
  <c r="T382"/>
  <c r="W382"/>
  <c r="V382"/>
  <c r="U382"/>
  <c r="R382"/>
  <c r="Q382"/>
  <c r="P382"/>
  <c r="B382"/>
  <c r="C382"/>
  <c r="D382"/>
  <c r="E382"/>
  <c r="A383"/>
  <c r="O383" l="1"/>
  <c r="W383"/>
  <c r="T383"/>
  <c r="P383"/>
  <c r="Q383"/>
  <c r="R383"/>
  <c r="V383"/>
  <c r="U383"/>
  <c r="B383"/>
  <c r="C383"/>
  <c r="D383"/>
  <c r="E383"/>
  <c r="A384"/>
  <c r="O384" l="1"/>
  <c r="T384"/>
  <c r="P384"/>
  <c r="Q384"/>
  <c r="R384"/>
  <c r="U384"/>
  <c r="V384"/>
  <c r="W384"/>
  <c r="B384"/>
  <c r="C384"/>
  <c r="D384"/>
  <c r="E384"/>
  <c r="A385"/>
  <c r="T385" l="1"/>
  <c r="O385"/>
  <c r="W385"/>
  <c r="Q385"/>
  <c r="V385"/>
  <c r="U385"/>
  <c r="R385"/>
  <c r="P385"/>
  <c r="B385"/>
  <c r="E385"/>
  <c r="C385"/>
  <c r="D385"/>
  <c r="A386"/>
  <c r="T386" l="1"/>
  <c r="O386"/>
  <c r="W386"/>
  <c r="U386"/>
  <c r="R386"/>
  <c r="V386"/>
  <c r="P386"/>
  <c r="Q386"/>
  <c r="B386"/>
  <c r="D386"/>
  <c r="C386"/>
  <c r="E386"/>
  <c r="A387"/>
  <c r="T387" l="1"/>
  <c r="O387"/>
  <c r="P387"/>
  <c r="V387"/>
  <c r="R387"/>
  <c r="Q387"/>
  <c r="U387"/>
  <c r="W387"/>
  <c r="B387"/>
  <c r="C387"/>
  <c r="D387"/>
  <c r="E387"/>
  <c r="A388"/>
  <c r="T388" l="1"/>
  <c r="O388"/>
  <c r="W388"/>
  <c r="U388"/>
  <c r="V388"/>
  <c r="R388"/>
  <c r="Q388"/>
  <c r="P388"/>
  <c r="B388"/>
  <c r="C388"/>
  <c r="D388"/>
  <c r="E388"/>
  <c r="A389"/>
  <c r="T389" l="1"/>
  <c r="O389"/>
  <c r="W389"/>
  <c r="R389"/>
  <c r="P389"/>
  <c r="V389"/>
  <c r="U389"/>
  <c r="Q389"/>
  <c r="B389"/>
  <c r="E389"/>
  <c r="D389"/>
  <c r="C389"/>
  <c r="A390"/>
  <c r="T390" l="1"/>
  <c r="O390"/>
  <c r="V390"/>
  <c r="W390"/>
  <c r="R390"/>
  <c r="P390"/>
  <c r="Q390"/>
  <c r="U390"/>
  <c r="B390"/>
  <c r="D390"/>
  <c r="C390"/>
  <c r="E390"/>
  <c r="A391"/>
  <c r="T391" l="1"/>
  <c r="O391"/>
  <c r="U391"/>
  <c r="V391"/>
  <c r="Q391"/>
  <c r="W391"/>
  <c r="P391"/>
  <c r="R391"/>
  <c r="B391"/>
  <c r="E391"/>
  <c r="D391"/>
  <c r="C391"/>
  <c r="A392"/>
  <c r="T392" l="1"/>
  <c r="O392"/>
  <c r="V392"/>
  <c r="Q392"/>
  <c r="R392"/>
  <c r="W392"/>
  <c r="U392"/>
  <c r="P392"/>
  <c r="B392"/>
  <c r="D392"/>
  <c r="C392"/>
  <c r="E392"/>
  <c r="A393"/>
  <c r="T393" l="1"/>
  <c r="V393"/>
  <c r="O393"/>
  <c r="W393"/>
  <c r="R393"/>
  <c r="Q393"/>
  <c r="U393"/>
  <c r="P393"/>
  <c r="B393"/>
  <c r="E393"/>
  <c r="C393"/>
  <c r="D393"/>
  <c r="A394"/>
  <c r="T394" l="1"/>
  <c r="O394"/>
  <c r="R394"/>
  <c r="W394"/>
  <c r="Q394"/>
  <c r="P394"/>
  <c r="V394"/>
  <c r="U394"/>
  <c r="B394"/>
  <c r="D394"/>
  <c r="E394"/>
  <c r="C394"/>
  <c r="A395"/>
  <c r="O395" l="1"/>
  <c r="V395"/>
  <c r="T395"/>
  <c r="W395"/>
  <c r="U395"/>
  <c r="R395"/>
  <c r="P395"/>
  <c r="Q395"/>
  <c r="B395"/>
  <c r="D395"/>
  <c r="C395"/>
  <c r="E395"/>
  <c r="A396"/>
  <c r="T396" l="1"/>
  <c r="O396"/>
  <c r="R396"/>
  <c r="U396"/>
  <c r="P396"/>
  <c r="Q396"/>
  <c r="V396"/>
  <c r="W396"/>
  <c r="B396"/>
  <c r="E396"/>
  <c r="C396"/>
  <c r="D396"/>
  <c r="A397"/>
  <c r="O397" l="1"/>
  <c r="T397"/>
  <c r="U397"/>
  <c r="R397"/>
  <c r="Q397"/>
  <c r="W397"/>
  <c r="P397"/>
  <c r="V397"/>
  <c r="B397"/>
  <c r="C397"/>
  <c r="D397"/>
  <c r="E397"/>
  <c r="A398"/>
  <c r="T398" l="1"/>
  <c r="O398"/>
  <c r="R398"/>
  <c r="P398"/>
  <c r="U398"/>
  <c r="Q398"/>
  <c r="V398"/>
  <c r="W398"/>
  <c r="B398"/>
  <c r="D398"/>
  <c r="E398"/>
  <c r="C398"/>
  <c r="A399"/>
  <c r="O399" l="1"/>
  <c r="V399"/>
  <c r="T399"/>
  <c r="Q399"/>
  <c r="W399"/>
  <c r="R399"/>
  <c r="P399"/>
  <c r="U399"/>
  <c r="B399"/>
  <c r="D399"/>
  <c r="C399"/>
  <c r="E399"/>
  <c r="A400"/>
  <c r="T400" l="1"/>
  <c r="W400"/>
  <c r="O400"/>
  <c r="Q400"/>
  <c r="R400"/>
  <c r="U400"/>
  <c r="V400"/>
  <c r="P400"/>
  <c r="B400"/>
  <c r="E400"/>
  <c r="C400"/>
  <c r="D400"/>
  <c r="A401"/>
  <c r="T401" l="1"/>
  <c r="O401"/>
  <c r="R401"/>
  <c r="U401"/>
  <c r="P401"/>
  <c r="V401"/>
  <c r="Q401"/>
  <c r="W401"/>
  <c r="B401"/>
  <c r="D401"/>
  <c r="E401"/>
  <c r="C401"/>
  <c r="A402"/>
  <c r="O402" l="1"/>
  <c r="T402"/>
  <c r="R402"/>
  <c r="Q402"/>
  <c r="U402"/>
  <c r="W402"/>
  <c r="V402"/>
  <c r="P402"/>
  <c r="B402"/>
  <c r="D402"/>
  <c r="E402"/>
  <c r="C402"/>
  <c r="A403"/>
  <c r="T403" l="1"/>
  <c r="O403"/>
  <c r="W403"/>
  <c r="V403"/>
  <c r="Q403"/>
  <c r="U403"/>
  <c r="R403"/>
  <c r="P403"/>
  <c r="B403"/>
  <c r="C403"/>
  <c r="E403"/>
  <c r="D403"/>
  <c r="A404"/>
  <c r="O404" l="1"/>
  <c r="T404"/>
  <c r="R404"/>
  <c r="P404"/>
  <c r="U404"/>
  <c r="W404"/>
  <c r="V404"/>
  <c r="Q404"/>
  <c r="B404"/>
  <c r="D404"/>
  <c r="C404"/>
  <c r="E404"/>
  <c r="A405"/>
  <c r="T405" l="1"/>
  <c r="O405"/>
  <c r="U405"/>
  <c r="R405"/>
  <c r="V405"/>
  <c r="P405"/>
  <c r="W405"/>
  <c r="Q405"/>
  <c r="B405"/>
  <c r="D405"/>
  <c r="C405"/>
  <c r="E405"/>
  <c r="A406"/>
  <c r="T406" l="1"/>
  <c r="O406"/>
  <c r="V406"/>
  <c r="W406"/>
  <c r="R406"/>
  <c r="P406"/>
  <c r="Q406"/>
  <c r="U406"/>
  <c r="B406"/>
  <c r="C406"/>
  <c r="D406"/>
  <c r="E406"/>
  <c r="A407"/>
  <c r="T407" l="1"/>
  <c r="O407"/>
  <c r="U407"/>
  <c r="R407"/>
  <c r="P407"/>
  <c r="W407"/>
  <c r="Q407"/>
  <c r="V407"/>
  <c r="B407"/>
  <c r="C407"/>
  <c r="E407"/>
  <c r="D407"/>
  <c r="A408"/>
  <c r="T408" l="1"/>
  <c r="O408"/>
  <c r="R408"/>
  <c r="U408"/>
  <c r="P408"/>
  <c r="V408"/>
  <c r="W408"/>
  <c r="Q408"/>
  <c r="B408"/>
  <c r="C408"/>
  <c r="E408"/>
  <c r="D408"/>
  <c r="A409"/>
  <c r="V409" l="1"/>
  <c r="T409"/>
  <c r="O409"/>
  <c r="U409"/>
  <c r="P409"/>
  <c r="W409"/>
  <c r="R409"/>
  <c r="Q409"/>
  <c r="B409"/>
  <c r="C409"/>
  <c r="E409"/>
  <c r="D409"/>
  <c r="A410"/>
  <c r="T410" l="1"/>
  <c r="O410"/>
  <c r="P410"/>
  <c r="V410"/>
  <c r="Q410"/>
  <c r="U410"/>
  <c r="R410"/>
  <c r="W410"/>
  <c r="B410"/>
  <c r="C410"/>
  <c r="D410"/>
  <c r="E410"/>
  <c r="A411"/>
  <c r="O411" l="1"/>
  <c r="T411"/>
  <c r="W411"/>
  <c r="V411"/>
  <c r="R411"/>
  <c r="P411"/>
  <c r="Q411"/>
  <c r="U411"/>
  <c r="B411"/>
  <c r="C411"/>
  <c r="E411"/>
  <c r="D411"/>
  <c r="A412"/>
  <c r="O412" l="1"/>
  <c r="T412"/>
  <c r="P412"/>
  <c r="R412"/>
  <c r="Q412"/>
  <c r="W412"/>
  <c r="V412"/>
  <c r="U412"/>
  <c r="B412"/>
  <c r="C412"/>
  <c r="D412"/>
  <c r="E412"/>
  <c r="A413"/>
  <c r="O413" l="1"/>
  <c r="T413"/>
  <c r="V413"/>
  <c r="W413"/>
  <c r="Q413"/>
  <c r="P413"/>
  <c r="U413"/>
  <c r="R413"/>
  <c r="B413"/>
  <c r="E413"/>
  <c r="D413"/>
  <c r="C413"/>
  <c r="A414"/>
  <c r="O414" l="1"/>
  <c r="T414"/>
  <c r="P414"/>
  <c r="R414"/>
  <c r="W414"/>
  <c r="U414"/>
  <c r="V414"/>
  <c r="Q414"/>
  <c r="B414"/>
  <c r="C414"/>
  <c r="E414"/>
  <c r="D414"/>
  <c r="A415"/>
  <c r="O415" l="1"/>
  <c r="T415"/>
  <c r="U415"/>
  <c r="R415"/>
  <c r="W415"/>
  <c r="P415"/>
  <c r="Q415"/>
  <c r="V415"/>
  <c r="B415"/>
  <c r="C415"/>
  <c r="E415"/>
  <c r="D415"/>
  <c r="A416"/>
  <c r="O416" l="1"/>
  <c r="T416"/>
  <c r="V416"/>
  <c r="U416"/>
  <c r="W416"/>
  <c r="P416"/>
  <c r="Q416"/>
  <c r="R416"/>
  <c r="B416"/>
  <c r="E416"/>
  <c r="C416"/>
  <c r="D416"/>
  <c r="A417"/>
  <c r="O417" l="1"/>
  <c r="T417"/>
  <c r="V417"/>
  <c r="R417"/>
  <c r="U417"/>
  <c r="P417"/>
  <c r="W417"/>
  <c r="Q417"/>
  <c r="B417"/>
  <c r="C417"/>
  <c r="E417"/>
  <c r="D417"/>
  <c r="A418"/>
  <c r="W418" l="1"/>
  <c r="T418"/>
  <c r="O418"/>
  <c r="U418"/>
  <c r="P418"/>
  <c r="R418"/>
  <c r="Q418"/>
  <c r="V418"/>
  <c r="B418"/>
  <c r="C418"/>
  <c r="E418"/>
  <c r="D418"/>
  <c r="A419"/>
  <c r="T419" l="1"/>
  <c r="O419"/>
  <c r="R419"/>
  <c r="Q419"/>
  <c r="V419"/>
  <c r="U419"/>
  <c r="W419"/>
  <c r="P419"/>
  <c r="B419"/>
  <c r="C419"/>
  <c r="D419"/>
  <c r="E419"/>
  <c r="A420"/>
  <c r="T420" l="1"/>
  <c r="O420"/>
  <c r="V420"/>
  <c r="P420"/>
  <c r="W420"/>
  <c r="Q420"/>
  <c r="R420"/>
  <c r="U420"/>
  <c r="B420"/>
  <c r="C420"/>
  <c r="E420"/>
  <c r="D420"/>
  <c r="A421"/>
  <c r="T421" l="1"/>
  <c r="O421"/>
  <c r="Q421"/>
  <c r="U421"/>
  <c r="P421"/>
  <c r="R421"/>
  <c r="W421"/>
  <c r="V421"/>
  <c r="B421"/>
  <c r="C421"/>
  <c r="E421"/>
  <c r="D421"/>
  <c r="A422"/>
  <c r="T422" l="1"/>
  <c r="O422"/>
  <c r="R422"/>
  <c r="W422"/>
  <c r="P422"/>
  <c r="Q422"/>
  <c r="U422"/>
  <c r="V422"/>
  <c r="B422"/>
  <c r="D422"/>
  <c r="C422"/>
  <c r="E422"/>
  <c r="A423"/>
  <c r="T423" l="1"/>
  <c r="O423"/>
  <c r="W423"/>
  <c r="P423"/>
  <c r="Q423"/>
  <c r="R423"/>
  <c r="U423"/>
  <c r="V423"/>
  <c r="B423"/>
  <c r="D423"/>
  <c r="C423"/>
  <c r="E423"/>
  <c r="A424"/>
  <c r="T424" l="1"/>
  <c r="O424"/>
  <c r="W424"/>
  <c r="V424"/>
  <c r="P424"/>
  <c r="U424"/>
  <c r="Q424"/>
  <c r="R424"/>
  <c r="B424"/>
  <c r="C424"/>
  <c r="D424"/>
  <c r="E424"/>
  <c r="A425"/>
  <c r="T425" l="1"/>
  <c r="O425"/>
  <c r="R425"/>
  <c r="W425"/>
  <c r="Q425"/>
  <c r="P425"/>
  <c r="U425"/>
  <c r="V425"/>
  <c r="B425"/>
  <c r="C425"/>
  <c r="E425"/>
  <c r="D425"/>
  <c r="A426"/>
  <c r="T426" l="1"/>
  <c r="O426"/>
  <c r="V426"/>
  <c r="U426"/>
  <c r="W426"/>
  <c r="R426"/>
  <c r="Q426"/>
  <c r="P426"/>
  <c r="B426"/>
  <c r="C426"/>
  <c r="D426"/>
  <c r="E426"/>
  <c r="A427"/>
  <c r="O427" l="1"/>
  <c r="T427"/>
  <c r="W427"/>
  <c r="U427"/>
  <c r="P427"/>
  <c r="Q427"/>
  <c r="R427"/>
  <c r="V427"/>
  <c r="B427"/>
  <c r="C427"/>
  <c r="D427"/>
  <c r="E427"/>
  <c r="A428"/>
  <c r="T428" l="1"/>
  <c r="O428"/>
  <c r="U428"/>
  <c r="W428"/>
  <c r="Q428"/>
  <c r="R428"/>
  <c r="P428"/>
  <c r="V428"/>
  <c r="B428"/>
  <c r="E428"/>
  <c r="D428"/>
  <c r="C428"/>
  <c r="A429"/>
  <c r="O429" l="1"/>
  <c r="T429"/>
  <c r="Q429"/>
  <c r="U429"/>
  <c r="R429"/>
  <c r="W429"/>
  <c r="V429"/>
  <c r="P429"/>
  <c r="B429"/>
  <c r="D429"/>
  <c r="C429"/>
  <c r="E429"/>
  <c r="A430"/>
  <c r="T430" l="1"/>
  <c r="O430"/>
  <c r="Q430"/>
  <c r="V430"/>
  <c r="R430"/>
  <c r="W430"/>
  <c r="P430"/>
  <c r="U430"/>
  <c r="B430"/>
  <c r="E430"/>
  <c r="C430"/>
  <c r="D430"/>
  <c r="A431"/>
  <c r="O431" l="1"/>
  <c r="T431"/>
  <c r="V431"/>
  <c r="U431"/>
  <c r="W431"/>
  <c r="P431"/>
  <c r="Q431"/>
  <c r="R431"/>
  <c r="B431"/>
  <c r="E431"/>
  <c r="C431"/>
  <c r="D431"/>
  <c r="A432"/>
  <c r="O432" l="1"/>
  <c r="V432"/>
  <c r="T432"/>
  <c r="P432"/>
  <c r="R432"/>
  <c r="Q432"/>
  <c r="W432"/>
  <c r="U432"/>
  <c r="B432"/>
  <c r="C432"/>
  <c r="D432"/>
  <c r="E432"/>
  <c r="A433"/>
  <c r="O433" l="1"/>
  <c r="T433"/>
  <c r="V433"/>
  <c r="W433"/>
  <c r="Q433"/>
  <c r="P433"/>
  <c r="U433"/>
  <c r="R433"/>
  <c r="B433"/>
  <c r="E433"/>
  <c r="D433"/>
  <c r="C433"/>
  <c r="A434"/>
  <c r="O434" l="1"/>
  <c r="T434"/>
  <c r="U434"/>
  <c r="P434"/>
  <c r="W434"/>
  <c r="Q434"/>
  <c r="V434"/>
  <c r="R434"/>
  <c r="B434"/>
  <c r="C434"/>
  <c r="E434"/>
  <c r="D434"/>
  <c r="A435"/>
  <c r="T435" l="1"/>
  <c r="O435"/>
  <c r="V435"/>
  <c r="Q435"/>
  <c r="W435"/>
  <c r="P435"/>
  <c r="U435"/>
  <c r="R435"/>
  <c r="B435"/>
  <c r="C435"/>
  <c r="D435"/>
  <c r="E435"/>
  <c r="A436"/>
  <c r="O436" l="1"/>
  <c r="T436"/>
  <c r="Q436"/>
  <c r="U436"/>
  <c r="W436"/>
  <c r="V436"/>
  <c r="P436"/>
  <c r="R436"/>
  <c r="B436"/>
  <c r="C436"/>
  <c r="E436"/>
  <c r="D436"/>
  <c r="A437"/>
  <c r="T437" l="1"/>
  <c r="O437"/>
  <c r="W437"/>
  <c r="Q437"/>
  <c r="P437"/>
  <c r="U437"/>
  <c r="R437"/>
  <c r="V437"/>
  <c r="B437"/>
  <c r="C437"/>
  <c r="D437"/>
  <c r="E437"/>
  <c r="A438"/>
  <c r="T438" l="1"/>
  <c r="O438"/>
  <c r="R438"/>
  <c r="P438"/>
  <c r="U438"/>
  <c r="V438"/>
  <c r="Q438"/>
  <c r="W438"/>
  <c r="B438"/>
  <c r="C438"/>
  <c r="D438"/>
  <c r="E438"/>
  <c r="A439"/>
  <c r="T439" l="1"/>
  <c r="O439"/>
  <c r="R439"/>
  <c r="P439"/>
  <c r="Q439"/>
  <c r="U439"/>
  <c r="W439"/>
  <c r="V439"/>
  <c r="B439"/>
  <c r="C439"/>
  <c r="E439"/>
  <c r="D439"/>
  <c r="A440"/>
  <c r="T440" l="1"/>
  <c r="O440"/>
  <c r="U440"/>
  <c r="Q440"/>
  <c r="P440"/>
  <c r="V440"/>
  <c r="W440"/>
  <c r="R440"/>
  <c r="B440"/>
  <c r="C440"/>
  <c r="E440"/>
  <c r="D440"/>
  <c r="A441"/>
  <c r="T441" l="1"/>
  <c r="O441"/>
  <c r="W441"/>
  <c r="Q441"/>
  <c r="U441"/>
  <c r="R441"/>
  <c r="P441"/>
  <c r="V441"/>
  <c r="B441"/>
  <c r="C441"/>
  <c r="D441"/>
  <c r="E441"/>
  <c r="A442"/>
  <c r="T442" l="1"/>
  <c r="O442"/>
  <c r="R442"/>
  <c r="U442"/>
  <c r="Q442"/>
  <c r="W442"/>
  <c r="V442"/>
  <c r="P442"/>
  <c r="B442"/>
  <c r="D442"/>
  <c r="E442"/>
  <c r="C442"/>
  <c r="A443"/>
  <c r="O443" l="1"/>
  <c r="T443"/>
  <c r="U443"/>
  <c r="Q443"/>
  <c r="P443"/>
  <c r="R443"/>
  <c r="W443"/>
  <c r="V443"/>
  <c r="B443"/>
  <c r="C443"/>
  <c r="D443"/>
  <c r="E443"/>
  <c r="A444"/>
  <c r="O444" l="1"/>
  <c r="T444"/>
  <c r="W444"/>
  <c r="R444"/>
  <c r="P444"/>
  <c r="V444"/>
  <c r="U444"/>
  <c r="Q444"/>
  <c r="B444"/>
  <c r="C444"/>
  <c r="E444"/>
  <c r="D444"/>
  <c r="A445"/>
  <c r="O445" l="1"/>
  <c r="T445"/>
  <c r="W445"/>
  <c r="V445"/>
  <c r="R445"/>
  <c r="U445"/>
  <c r="Q445"/>
  <c r="P445"/>
  <c r="B445"/>
  <c r="C445"/>
  <c r="D445"/>
  <c r="E445"/>
  <c r="A446"/>
  <c r="O446" l="1"/>
  <c r="T446"/>
  <c r="V446"/>
  <c r="W446"/>
  <c r="Q446"/>
  <c r="U446"/>
  <c r="R446"/>
  <c r="P446"/>
  <c r="B446"/>
  <c r="C446"/>
  <c r="D446"/>
  <c r="E446"/>
  <c r="A447"/>
  <c r="O447" l="1"/>
  <c r="T447"/>
  <c r="R447"/>
  <c r="P447"/>
  <c r="W447"/>
  <c r="Q447"/>
  <c r="V447"/>
  <c r="U447"/>
  <c r="B447"/>
  <c r="E447"/>
  <c r="C447"/>
  <c r="D447"/>
  <c r="A448"/>
  <c r="O448" l="1"/>
  <c r="T448"/>
  <c r="W448"/>
  <c r="V448"/>
  <c r="P448"/>
  <c r="U448"/>
  <c r="R448"/>
  <c r="Q448"/>
  <c r="B448"/>
  <c r="D448"/>
  <c r="C448"/>
  <c r="E448"/>
  <c r="A449"/>
  <c r="V449" l="1"/>
  <c r="T449"/>
  <c r="O449"/>
  <c r="Q449"/>
  <c r="P449"/>
  <c r="U449"/>
  <c r="R449"/>
  <c r="W449"/>
  <c r="B449"/>
  <c r="E449"/>
  <c r="D449"/>
  <c r="C449"/>
  <c r="A450"/>
  <c r="T450" l="1"/>
  <c r="O450"/>
  <c r="V450"/>
  <c r="U450"/>
  <c r="R450"/>
  <c r="W450"/>
  <c r="Q450"/>
  <c r="P450"/>
  <c r="B450"/>
  <c r="E450"/>
  <c r="C450"/>
  <c r="D450"/>
  <c r="A451"/>
  <c r="T451" l="1"/>
  <c r="O451"/>
  <c r="W451"/>
  <c r="R451"/>
  <c r="U451"/>
  <c r="P451"/>
  <c r="V451"/>
  <c r="Q451"/>
  <c r="B451"/>
  <c r="D451"/>
  <c r="C451"/>
  <c r="E451"/>
  <c r="A452"/>
  <c r="T452" l="1"/>
  <c r="O452"/>
  <c r="U452"/>
  <c r="R452"/>
  <c r="V452"/>
  <c r="W452"/>
  <c r="P452"/>
  <c r="Q452"/>
  <c r="B452"/>
  <c r="C452"/>
  <c r="D452"/>
  <c r="E452"/>
  <c r="A453"/>
  <c r="T453" l="1"/>
  <c r="O453"/>
  <c r="W453"/>
  <c r="P453"/>
  <c r="U453"/>
  <c r="R453"/>
  <c r="V453"/>
  <c r="Q453"/>
  <c r="B453"/>
  <c r="E453"/>
  <c r="C453"/>
  <c r="D453"/>
  <c r="A454"/>
  <c r="T454" l="1"/>
  <c r="O454"/>
  <c r="W454"/>
  <c r="V454"/>
  <c r="U454"/>
  <c r="R454"/>
  <c r="P454"/>
  <c r="Q454"/>
  <c r="B454"/>
  <c r="D454"/>
  <c r="C454"/>
  <c r="E454"/>
  <c r="A455"/>
  <c r="T455" l="1"/>
  <c r="O455"/>
  <c r="W455"/>
  <c r="V455"/>
  <c r="Q455"/>
  <c r="U455"/>
  <c r="R455"/>
  <c r="P455"/>
  <c r="B455"/>
  <c r="D455"/>
  <c r="E455"/>
  <c r="C455"/>
  <c r="A456"/>
  <c r="T456" l="1"/>
  <c r="O456"/>
  <c r="W456"/>
  <c r="Q456"/>
  <c r="R456"/>
  <c r="U456"/>
  <c r="P456"/>
  <c r="V456"/>
  <c r="B456"/>
  <c r="E456"/>
  <c r="D456"/>
  <c r="C456"/>
  <c r="A457"/>
  <c r="T457" l="1"/>
  <c r="O457"/>
  <c r="W457"/>
  <c r="P457"/>
  <c r="R457"/>
  <c r="V457"/>
  <c r="Q457"/>
  <c r="U457"/>
  <c r="B457"/>
  <c r="C457"/>
  <c r="E457"/>
  <c r="D457"/>
  <c r="A458"/>
  <c r="T458" l="1"/>
  <c r="O458"/>
  <c r="W458"/>
  <c r="U458"/>
  <c r="P458"/>
  <c r="R458"/>
  <c r="Q458"/>
  <c r="V458"/>
  <c r="B458"/>
  <c r="E458"/>
  <c r="C458"/>
  <c r="D458"/>
  <c r="A459"/>
  <c r="O459" l="1"/>
  <c r="T459"/>
  <c r="U459"/>
  <c r="W459"/>
  <c r="R459"/>
  <c r="V459"/>
  <c r="P459"/>
  <c r="Q459"/>
  <c r="B459"/>
  <c r="D459"/>
  <c r="C459"/>
  <c r="E459"/>
  <c r="A460"/>
  <c r="T460" l="1"/>
  <c r="O460"/>
  <c r="R460"/>
  <c r="P460"/>
  <c r="Q460"/>
  <c r="W460"/>
  <c r="V460"/>
  <c r="U460"/>
  <c r="B460"/>
  <c r="C460"/>
  <c r="E460"/>
  <c r="D460"/>
  <c r="A461"/>
  <c r="O461" l="1"/>
  <c r="T461"/>
  <c r="W461"/>
  <c r="U461"/>
  <c r="R461"/>
  <c r="V461"/>
  <c r="Q461"/>
  <c r="P461"/>
  <c r="B461"/>
  <c r="C461"/>
  <c r="E461"/>
  <c r="D461"/>
  <c r="A462"/>
  <c r="T462" l="1"/>
  <c r="O462"/>
  <c r="Q462"/>
  <c r="W462"/>
  <c r="R462"/>
  <c r="P462"/>
  <c r="U462"/>
  <c r="V462"/>
  <c r="B462"/>
  <c r="D462"/>
  <c r="E462"/>
  <c r="C462"/>
  <c r="A463"/>
  <c r="O463" l="1"/>
  <c r="T463"/>
  <c r="U463"/>
  <c r="R463"/>
  <c r="W463"/>
  <c r="Q463"/>
  <c r="V463"/>
  <c r="P463"/>
  <c r="B463"/>
  <c r="D463"/>
  <c r="E463"/>
  <c r="C463"/>
  <c r="A464"/>
  <c r="O464" l="1"/>
  <c r="T464"/>
  <c r="Q464"/>
  <c r="R464"/>
  <c r="W464"/>
  <c r="U464"/>
  <c r="V464"/>
  <c r="P464"/>
  <c r="B464"/>
  <c r="E464"/>
  <c r="C464"/>
  <c r="D464"/>
  <c r="A465"/>
  <c r="T465" l="1"/>
  <c r="O465"/>
  <c r="W465"/>
  <c r="R465"/>
  <c r="U465"/>
  <c r="P465"/>
  <c r="Q465"/>
  <c r="V465"/>
  <c r="B465"/>
  <c r="E465"/>
  <c r="C465"/>
  <c r="D465"/>
  <c r="A466"/>
  <c r="O466" l="1"/>
  <c r="V466"/>
  <c r="T466"/>
  <c r="R466"/>
  <c r="W466"/>
  <c r="P466"/>
  <c r="Q466"/>
  <c r="U466"/>
  <c r="B466"/>
  <c r="C466"/>
  <c r="E466"/>
  <c r="D466"/>
  <c r="A467"/>
  <c r="T467" l="1"/>
  <c r="O467"/>
  <c r="W467"/>
  <c r="R467"/>
  <c r="Q467"/>
  <c r="P467"/>
  <c r="V467"/>
  <c r="U467"/>
  <c r="B467"/>
  <c r="C467"/>
  <c r="E467"/>
  <c r="D467"/>
  <c r="A468"/>
  <c r="T468" l="1"/>
  <c r="O468"/>
  <c r="R468"/>
  <c r="P468"/>
  <c r="V468"/>
  <c r="U468"/>
  <c r="Q468"/>
  <c r="W468"/>
  <c r="B468"/>
  <c r="C468"/>
  <c r="E468"/>
  <c r="D468"/>
  <c r="A469"/>
  <c r="T469" l="1"/>
  <c r="O469"/>
  <c r="R469"/>
  <c r="P469"/>
  <c r="W469"/>
  <c r="Q469"/>
  <c r="V469"/>
  <c r="U469"/>
  <c r="B469"/>
  <c r="C469"/>
  <c r="E469"/>
  <c r="D469"/>
  <c r="A470"/>
  <c r="O470" l="1"/>
  <c r="T470"/>
  <c r="V470"/>
  <c r="U470"/>
  <c r="P470"/>
  <c r="R470"/>
  <c r="Q470"/>
  <c r="W470"/>
  <c r="B470"/>
  <c r="E470"/>
  <c r="C470"/>
  <c r="D470"/>
  <c r="A471"/>
  <c r="T471" l="1"/>
  <c r="V471"/>
  <c r="O471"/>
  <c r="R471"/>
  <c r="W471"/>
  <c r="P471"/>
  <c r="U471"/>
  <c r="Q471"/>
  <c r="B471"/>
  <c r="C471"/>
  <c r="E471"/>
  <c r="D471"/>
  <c r="A472"/>
  <c r="O472" l="1"/>
  <c r="T472"/>
  <c r="R472"/>
  <c r="W472"/>
  <c r="U472"/>
  <c r="V472"/>
  <c r="P472"/>
  <c r="Q472"/>
  <c r="B472"/>
  <c r="C472"/>
  <c r="D472"/>
  <c r="E472"/>
  <c r="A473"/>
  <c r="T473" l="1"/>
  <c r="O473"/>
  <c r="P473"/>
  <c r="U473"/>
  <c r="R473"/>
  <c r="Q473"/>
  <c r="W473"/>
  <c r="V473"/>
  <c r="B473"/>
  <c r="C473"/>
  <c r="E473"/>
  <c r="D473"/>
  <c r="A474"/>
  <c r="O474" l="1"/>
  <c r="T474"/>
  <c r="U474"/>
  <c r="V474"/>
  <c r="W474"/>
  <c r="P474"/>
  <c r="Q474"/>
  <c r="R474"/>
  <c r="B474"/>
  <c r="C474"/>
  <c r="D474"/>
  <c r="E474"/>
  <c r="A475"/>
  <c r="O475" l="1"/>
  <c r="W475"/>
  <c r="T475"/>
  <c r="U475"/>
  <c r="V475"/>
  <c r="P475"/>
  <c r="R475"/>
  <c r="Q475"/>
  <c r="B475"/>
  <c r="E475"/>
  <c r="C475"/>
  <c r="D475"/>
  <c r="A476"/>
  <c r="T476" l="1"/>
  <c r="O476"/>
  <c r="P476"/>
  <c r="Q476"/>
  <c r="U476"/>
  <c r="V476"/>
  <c r="W476"/>
  <c r="R476"/>
  <c r="B476"/>
  <c r="E476"/>
  <c r="D476"/>
  <c r="C476"/>
  <c r="A477"/>
  <c r="O477" l="1"/>
  <c r="T477"/>
  <c r="Q477"/>
  <c r="P477"/>
  <c r="U477"/>
  <c r="R477"/>
  <c r="V477"/>
  <c r="W477"/>
  <c r="B477"/>
  <c r="C477"/>
  <c r="E477"/>
  <c r="D477"/>
  <c r="A478"/>
  <c r="O478" l="1"/>
  <c r="T478"/>
  <c r="R478"/>
  <c r="P478"/>
  <c r="V478"/>
  <c r="W478"/>
  <c r="Q478"/>
  <c r="U478"/>
  <c r="B478"/>
  <c r="E478"/>
  <c r="C478"/>
  <c r="D478"/>
  <c r="A479"/>
  <c r="O479" l="1"/>
  <c r="W479"/>
  <c r="T479"/>
  <c r="V479"/>
  <c r="Q479"/>
  <c r="U479"/>
  <c r="R479"/>
  <c r="P479"/>
  <c r="B479"/>
  <c r="C479"/>
  <c r="E479"/>
  <c r="D479"/>
  <c r="A480"/>
  <c r="O480" l="1"/>
  <c r="T480"/>
  <c r="W480"/>
  <c r="U480"/>
  <c r="R480"/>
  <c r="V480"/>
  <c r="P480"/>
  <c r="Q480"/>
  <c r="B480"/>
  <c r="C480"/>
  <c r="D480"/>
  <c r="E480"/>
  <c r="A481"/>
  <c r="T481" l="1"/>
  <c r="O481"/>
  <c r="R481"/>
  <c r="U481"/>
  <c r="V481"/>
  <c r="P481"/>
  <c r="W481"/>
  <c r="Q481"/>
  <c r="B481"/>
  <c r="E481"/>
  <c r="C481"/>
  <c r="D481"/>
  <c r="A482"/>
  <c r="T482" l="1"/>
  <c r="O482"/>
  <c r="W482"/>
  <c r="U482"/>
  <c r="R482"/>
  <c r="Q482"/>
  <c r="P482"/>
  <c r="V482"/>
  <c r="B482"/>
  <c r="E482"/>
  <c r="C482"/>
  <c r="D482"/>
  <c r="A483"/>
  <c r="T483" l="1"/>
  <c r="O483"/>
  <c r="U483"/>
  <c r="Q483"/>
  <c r="W483"/>
  <c r="R483"/>
  <c r="P483"/>
  <c r="V483"/>
  <c r="B483"/>
  <c r="E483"/>
  <c r="C483"/>
  <c r="D483"/>
  <c r="A484"/>
  <c r="T484" l="1"/>
  <c r="O484"/>
  <c r="W484"/>
  <c r="V484"/>
  <c r="P484"/>
  <c r="R484"/>
  <c r="U484"/>
  <c r="Q484"/>
  <c r="B484"/>
  <c r="C484"/>
  <c r="E484"/>
  <c r="D484"/>
  <c r="A485"/>
  <c r="T485" l="1"/>
  <c r="O485"/>
  <c r="U485"/>
  <c r="P485"/>
  <c r="Q485"/>
  <c r="W485"/>
  <c r="V485"/>
  <c r="R485"/>
  <c r="B485"/>
  <c r="E485"/>
  <c r="C485"/>
  <c r="D485"/>
  <c r="A486"/>
  <c r="T486" l="1"/>
  <c r="O486"/>
  <c r="V486"/>
  <c r="R486"/>
  <c r="P486"/>
  <c r="Q486"/>
  <c r="W486"/>
  <c r="U486"/>
  <c r="B486"/>
  <c r="D486"/>
  <c r="E486"/>
  <c r="C486"/>
  <c r="A487"/>
  <c r="T487" l="1"/>
  <c r="O487"/>
  <c r="V487"/>
  <c r="R487"/>
  <c r="P487"/>
  <c r="U487"/>
  <c r="W487"/>
  <c r="Q487"/>
  <c r="B487"/>
  <c r="E487"/>
  <c r="D487"/>
  <c r="C487"/>
  <c r="A488"/>
  <c r="O488" l="1"/>
  <c r="T488"/>
  <c r="P488"/>
  <c r="Q488"/>
  <c r="R488"/>
  <c r="U488"/>
  <c r="V488"/>
  <c r="W488"/>
  <c r="B488"/>
  <c r="C488"/>
  <c r="D488"/>
  <c r="E488"/>
  <c r="A489"/>
  <c r="T489" l="1"/>
  <c r="O489"/>
  <c r="W489"/>
  <c r="R489"/>
  <c r="U489"/>
  <c r="P489"/>
  <c r="Q489"/>
  <c r="V489"/>
  <c r="B489"/>
  <c r="C489"/>
  <c r="E489"/>
  <c r="D489"/>
  <c r="A490"/>
  <c r="T490" l="1"/>
  <c r="O490"/>
  <c r="W490"/>
  <c r="Q490"/>
  <c r="P490"/>
  <c r="V490"/>
  <c r="R490"/>
  <c r="U490"/>
  <c r="B490"/>
  <c r="E490"/>
  <c r="D490"/>
  <c r="C490"/>
  <c r="A491"/>
  <c r="O491" l="1"/>
  <c r="T491"/>
  <c r="W491"/>
  <c r="V491"/>
  <c r="R491"/>
  <c r="Q491"/>
  <c r="P491"/>
  <c r="U491"/>
  <c r="B491"/>
  <c r="C491"/>
  <c r="E491"/>
  <c r="D491"/>
  <c r="A492"/>
  <c r="O492" l="1"/>
  <c r="T492"/>
  <c r="W492"/>
  <c r="V492"/>
  <c r="Q492"/>
  <c r="R492"/>
  <c r="U492"/>
  <c r="P492"/>
  <c r="B492"/>
  <c r="E492"/>
  <c r="D492"/>
  <c r="C492"/>
  <c r="A493"/>
  <c r="O493" l="1"/>
  <c r="T493"/>
  <c r="U493"/>
  <c r="W493"/>
  <c r="P493"/>
  <c r="Q493"/>
  <c r="V493"/>
  <c r="R493"/>
  <c r="B493"/>
  <c r="D493"/>
  <c r="E493"/>
  <c r="C493"/>
  <c r="A494"/>
  <c r="T494" l="1"/>
  <c r="O494"/>
  <c r="W494"/>
  <c r="R494"/>
  <c r="P494"/>
  <c r="V494"/>
  <c r="Q494"/>
  <c r="U494"/>
  <c r="B494"/>
  <c r="E494"/>
  <c r="C494"/>
  <c r="D494"/>
  <c r="A495"/>
  <c r="O495" l="1"/>
  <c r="T495"/>
  <c r="P495"/>
  <c r="R495"/>
  <c r="Q495"/>
  <c r="V495"/>
  <c r="U495"/>
  <c r="W495"/>
  <c r="B495"/>
  <c r="E495"/>
  <c r="D495"/>
  <c r="C495"/>
  <c r="A496"/>
  <c r="T496" l="1"/>
  <c r="O496"/>
  <c r="U496"/>
  <c r="P496"/>
  <c r="V496"/>
  <c r="R496"/>
  <c r="W496"/>
  <c r="Q496"/>
  <c r="B496"/>
  <c r="E496"/>
  <c r="C496"/>
  <c r="D496"/>
  <c r="A497"/>
  <c r="T497" l="1"/>
  <c r="O497"/>
  <c r="W497"/>
  <c r="U497"/>
  <c r="P497"/>
  <c r="Q497"/>
  <c r="V497"/>
  <c r="R497"/>
  <c r="B497"/>
  <c r="D497"/>
  <c r="C497"/>
  <c r="E497"/>
  <c r="A498"/>
  <c r="T498" l="1"/>
  <c r="O498"/>
  <c r="V498"/>
  <c r="U498"/>
  <c r="P498"/>
  <c r="Q498"/>
  <c r="W498"/>
  <c r="R498"/>
  <c r="B498"/>
  <c r="C498"/>
  <c r="D498"/>
  <c r="E498"/>
  <c r="A499"/>
  <c r="T499" l="1"/>
  <c r="O499"/>
  <c r="R499"/>
  <c r="Q499"/>
  <c r="P499"/>
  <c r="W499"/>
  <c r="U499"/>
  <c r="V499"/>
  <c r="B499"/>
  <c r="E499"/>
  <c r="C499"/>
  <c r="D499"/>
  <c r="A500"/>
  <c r="T500" l="1"/>
  <c r="W500"/>
  <c r="O500"/>
  <c r="V500"/>
  <c r="Q500"/>
  <c r="R500"/>
  <c r="U500"/>
  <c r="P500"/>
  <c r="B500"/>
  <c r="C500"/>
  <c r="D500"/>
  <c r="E500"/>
  <c r="A501"/>
  <c r="T501" l="1"/>
  <c r="O501"/>
  <c r="W501"/>
  <c r="Q501"/>
  <c r="V501"/>
  <c r="U501"/>
  <c r="R501"/>
  <c r="P501"/>
  <c r="B501"/>
  <c r="D501"/>
  <c r="E501"/>
  <c r="C501"/>
  <c r="A502"/>
  <c r="T502" l="1"/>
  <c r="O502"/>
  <c r="R502"/>
  <c r="P502"/>
  <c r="U502"/>
  <c r="W502"/>
  <c r="Q502"/>
  <c r="V502"/>
  <c r="B502"/>
  <c r="E502"/>
  <c r="C502"/>
  <c r="D502"/>
  <c r="A503"/>
  <c r="T503" l="1"/>
  <c r="O503"/>
  <c r="W503"/>
  <c r="Q503"/>
  <c r="P503"/>
  <c r="V503"/>
  <c r="R503"/>
  <c r="U503"/>
  <c r="B503"/>
  <c r="C503"/>
  <c r="E503"/>
  <c r="D503"/>
  <c r="A504"/>
  <c r="O504" l="1"/>
  <c r="T504"/>
  <c r="W504"/>
  <c r="P504"/>
  <c r="Q504"/>
  <c r="R504"/>
  <c r="U504"/>
  <c r="V504"/>
  <c r="B504"/>
  <c r="E504"/>
  <c r="C504"/>
  <c r="D504"/>
  <c r="A505"/>
  <c r="T505" l="1"/>
  <c r="O505"/>
  <c r="P505"/>
  <c r="Q505"/>
  <c r="V505"/>
  <c r="W505"/>
  <c r="U505"/>
  <c r="R505"/>
  <c r="B505"/>
  <c r="E505"/>
  <c r="D505"/>
  <c r="C505"/>
  <c r="A506"/>
  <c r="T506" l="1"/>
  <c r="O506"/>
  <c r="V506"/>
  <c r="U506"/>
  <c r="P506"/>
  <c r="R506"/>
  <c r="Q506"/>
  <c r="W506"/>
  <c r="B506"/>
  <c r="D506"/>
  <c r="E506"/>
  <c r="C506"/>
  <c r="A507"/>
  <c r="O507" l="1"/>
  <c r="T507"/>
  <c r="V507"/>
  <c r="R507"/>
  <c r="Q507"/>
  <c r="U507"/>
  <c r="P507"/>
  <c r="W507"/>
  <c r="B507"/>
  <c r="C507"/>
  <c r="D507"/>
  <c r="E507"/>
  <c r="A508"/>
  <c r="O508" l="1"/>
  <c r="T508"/>
  <c r="V508"/>
  <c r="W508"/>
  <c r="U508"/>
  <c r="P508"/>
  <c r="R508"/>
  <c r="Q508"/>
  <c r="B508"/>
  <c r="D508"/>
  <c r="C508"/>
  <c r="E508"/>
  <c r="A509"/>
  <c r="O509" l="1"/>
  <c r="T509"/>
  <c r="R509"/>
  <c r="V509"/>
  <c r="U509"/>
  <c r="P509"/>
  <c r="W509"/>
  <c r="Q509"/>
  <c r="B509"/>
  <c r="C509"/>
  <c r="E509"/>
  <c r="D509"/>
  <c r="A510"/>
  <c r="T510" l="1"/>
  <c r="O510"/>
  <c r="U510"/>
  <c r="V510"/>
  <c r="W510"/>
  <c r="R510"/>
  <c r="Q510"/>
  <c r="P510"/>
  <c r="B510"/>
  <c r="C510"/>
  <c r="D510"/>
  <c r="E510"/>
  <c r="A511"/>
  <c r="O511" l="1"/>
  <c r="T511"/>
  <c r="P511"/>
  <c r="Q511"/>
  <c r="R511"/>
  <c r="W511"/>
  <c r="V511"/>
  <c r="U511"/>
  <c r="B511"/>
  <c r="E511"/>
  <c r="D511"/>
  <c r="C511"/>
  <c r="A512"/>
  <c r="T512" l="1"/>
  <c r="O512"/>
  <c r="P512"/>
  <c r="R512"/>
  <c r="Q512"/>
  <c r="V512"/>
  <c r="U512"/>
  <c r="W512"/>
  <c r="B512"/>
  <c r="C512"/>
  <c r="D512"/>
  <c r="E512"/>
  <c r="A513"/>
  <c r="T513" l="1"/>
  <c r="O513"/>
  <c r="P513"/>
  <c r="Q513"/>
  <c r="V513"/>
  <c r="R513"/>
  <c r="W513"/>
  <c r="U513"/>
  <c r="B513"/>
  <c r="D513"/>
  <c r="E513"/>
  <c r="C513"/>
  <c r="A514"/>
  <c r="T514" l="1"/>
  <c r="O514"/>
  <c r="V514"/>
  <c r="P514"/>
  <c r="Q514"/>
  <c r="U514"/>
  <c r="R514"/>
  <c r="W514"/>
  <c r="B514"/>
  <c r="C514"/>
  <c r="E514"/>
  <c r="D514"/>
  <c r="A515"/>
  <c r="T515" l="1"/>
  <c r="O515"/>
  <c r="P515"/>
  <c r="V515"/>
  <c r="R515"/>
  <c r="U515"/>
  <c r="Q515"/>
  <c r="W515"/>
  <c r="B515"/>
  <c r="E515"/>
  <c r="C515"/>
  <c r="D515"/>
  <c r="A516"/>
  <c r="O516" l="1"/>
  <c r="T516"/>
  <c r="U516"/>
  <c r="V516"/>
  <c r="R516"/>
  <c r="W516"/>
  <c r="Q516"/>
  <c r="P516"/>
  <c r="B516"/>
  <c r="E516"/>
  <c r="D516"/>
  <c r="C516"/>
  <c r="A517"/>
  <c r="T517" l="1"/>
  <c r="O517"/>
  <c r="W517"/>
  <c r="R517"/>
  <c r="U517"/>
  <c r="V517"/>
  <c r="Q517"/>
  <c r="P517"/>
  <c r="B517"/>
  <c r="E517"/>
  <c r="D517"/>
  <c r="C517"/>
  <c r="A518"/>
  <c r="O518" l="1"/>
  <c r="T518"/>
  <c r="V518"/>
  <c r="W518"/>
  <c r="Q518"/>
  <c r="U518"/>
  <c r="R518"/>
  <c r="P518"/>
  <c r="B518"/>
  <c r="D518"/>
  <c r="C518"/>
  <c r="E518"/>
  <c r="A519"/>
  <c r="T519" l="1"/>
  <c r="O519"/>
  <c r="R519"/>
  <c r="U519"/>
  <c r="Q519"/>
  <c r="V519"/>
  <c r="P519"/>
  <c r="W519"/>
  <c r="B519"/>
  <c r="D519"/>
  <c r="E519"/>
  <c r="C519"/>
  <c r="A520"/>
  <c r="O520" l="1"/>
  <c r="T520"/>
  <c r="U520"/>
  <c r="W520"/>
  <c r="Q520"/>
  <c r="R520"/>
  <c r="V520"/>
  <c r="P520"/>
  <c r="B520"/>
  <c r="D520"/>
  <c r="E520"/>
  <c r="C520"/>
  <c r="A521"/>
  <c r="T521" l="1"/>
  <c r="V521"/>
  <c r="O521"/>
  <c r="P521"/>
  <c r="U521"/>
  <c r="W521"/>
  <c r="Q521"/>
  <c r="R521"/>
  <c r="B521"/>
  <c r="L521" s="1"/>
  <c r="L520" s="1"/>
  <c r="L519" s="1"/>
  <c r="L518" s="1"/>
  <c r="L517" s="1"/>
  <c r="L516" s="1"/>
  <c r="L515" s="1"/>
  <c r="L514" s="1"/>
  <c r="L513" s="1"/>
  <c r="L512" s="1"/>
  <c r="L511" s="1"/>
  <c r="L510" s="1"/>
  <c r="L509" s="1"/>
  <c r="L508" s="1"/>
  <c r="L507" s="1"/>
  <c r="L506" s="1"/>
  <c r="L505" s="1"/>
  <c r="L504" s="1"/>
  <c r="L503" s="1"/>
  <c r="L502" s="1"/>
  <c r="L501" s="1"/>
  <c r="L500" s="1"/>
  <c r="L499" s="1"/>
  <c r="L498" s="1"/>
  <c r="L497" s="1"/>
  <c r="L496" s="1"/>
  <c r="L495" s="1"/>
  <c r="L494" s="1"/>
  <c r="L493" s="1"/>
  <c r="L492" s="1"/>
  <c r="L491" s="1"/>
  <c r="L490" s="1"/>
  <c r="L489" s="1"/>
  <c r="L488" s="1"/>
  <c r="L487" s="1"/>
  <c r="L486" s="1"/>
  <c r="L485" s="1"/>
  <c r="L484" s="1"/>
  <c r="L483" s="1"/>
  <c r="L482" s="1"/>
  <c r="L481" s="1"/>
  <c r="L480" s="1"/>
  <c r="L479" s="1"/>
  <c r="L478" s="1"/>
  <c r="L477" s="1"/>
  <c r="L476" s="1"/>
  <c r="L475" s="1"/>
  <c r="L474" s="1"/>
  <c r="L473" s="1"/>
  <c r="L472" s="1"/>
  <c r="L471" s="1"/>
  <c r="L470" s="1"/>
  <c r="L469" s="1"/>
  <c r="L468" s="1"/>
  <c r="L467" s="1"/>
  <c r="L466" s="1"/>
  <c r="L465" s="1"/>
  <c r="L464" s="1"/>
  <c r="L463" s="1"/>
  <c r="L462" s="1"/>
  <c r="L461" s="1"/>
  <c r="L460" s="1"/>
  <c r="L459" s="1"/>
  <c r="L458" s="1"/>
  <c r="L457" s="1"/>
  <c r="L456" s="1"/>
  <c r="L455" s="1"/>
  <c r="L454" s="1"/>
  <c r="L453" s="1"/>
  <c r="L452" s="1"/>
  <c r="L451" s="1"/>
  <c r="L450" s="1"/>
  <c r="L449" s="1"/>
  <c r="L448" s="1"/>
  <c r="L447" s="1"/>
  <c r="L446" s="1"/>
  <c r="L445" s="1"/>
  <c r="L444" s="1"/>
  <c r="L443" s="1"/>
  <c r="L442" s="1"/>
  <c r="L441" s="1"/>
  <c r="L440" s="1"/>
  <c r="L439" s="1"/>
  <c r="L438" s="1"/>
  <c r="L437" s="1"/>
  <c r="L436" s="1"/>
  <c r="L435" s="1"/>
  <c r="L434" s="1"/>
  <c r="L433" s="1"/>
  <c r="L432" s="1"/>
  <c r="L431" s="1"/>
  <c r="L430" s="1"/>
  <c r="L429" s="1"/>
  <c r="L428" s="1"/>
  <c r="L427" s="1"/>
  <c r="L426" s="1"/>
  <c r="L425" s="1"/>
  <c r="L424" s="1"/>
  <c r="L423" s="1"/>
  <c r="L422" s="1"/>
  <c r="L421" s="1"/>
  <c r="L420" s="1"/>
  <c r="L419" s="1"/>
  <c r="L418" s="1"/>
  <c r="L417" s="1"/>
  <c r="L416" s="1"/>
  <c r="L415" s="1"/>
  <c r="L414" s="1"/>
  <c r="L413" s="1"/>
  <c r="L412" s="1"/>
  <c r="L411" s="1"/>
  <c r="L410" s="1"/>
  <c r="L409" s="1"/>
  <c r="L408" s="1"/>
  <c r="L407" s="1"/>
  <c r="L406" s="1"/>
  <c r="L405" s="1"/>
  <c r="L404" s="1"/>
  <c r="L403" s="1"/>
  <c r="L402" s="1"/>
  <c r="L401" s="1"/>
  <c r="L400" s="1"/>
  <c r="L399" s="1"/>
  <c r="L398" s="1"/>
  <c r="L397" s="1"/>
  <c r="L396" s="1"/>
  <c r="L395" s="1"/>
  <c r="L394" s="1"/>
  <c r="L393" s="1"/>
  <c r="L392" s="1"/>
  <c r="L391" s="1"/>
  <c r="L390" s="1"/>
  <c r="L389" s="1"/>
  <c r="L388" s="1"/>
  <c r="L387" s="1"/>
  <c r="L386" s="1"/>
  <c r="L385" s="1"/>
  <c r="L384" s="1"/>
  <c r="L383" s="1"/>
  <c r="L382" s="1"/>
  <c r="L381" s="1"/>
  <c r="L380" s="1"/>
  <c r="L379" s="1"/>
  <c r="L378" s="1"/>
  <c r="L377" s="1"/>
  <c r="L376" s="1"/>
  <c r="L375" s="1"/>
  <c r="L374" s="1"/>
  <c r="L373" s="1"/>
  <c r="L372" s="1"/>
  <c r="L371" s="1"/>
  <c r="L370" s="1"/>
  <c r="L369" s="1"/>
  <c r="L368" s="1"/>
  <c r="L367" s="1"/>
  <c r="L366" s="1"/>
  <c r="L365" s="1"/>
  <c r="L364" s="1"/>
  <c r="L363" s="1"/>
  <c r="L362" s="1"/>
  <c r="L361" s="1"/>
  <c r="L360" s="1"/>
  <c r="L359" s="1"/>
  <c r="L358" s="1"/>
  <c r="L357" s="1"/>
  <c r="L356" s="1"/>
  <c r="L355" s="1"/>
  <c r="L354" s="1"/>
  <c r="L353" s="1"/>
  <c r="L352" s="1"/>
  <c r="L351" s="1"/>
  <c r="L350" s="1"/>
  <c r="L349" s="1"/>
  <c r="L348" s="1"/>
  <c r="L347" s="1"/>
  <c r="L346" s="1"/>
  <c r="L345" s="1"/>
  <c r="L344" s="1"/>
  <c r="L343" s="1"/>
  <c r="L342" s="1"/>
  <c r="L341" s="1"/>
  <c r="L340" s="1"/>
  <c r="L339" s="1"/>
  <c r="L338" s="1"/>
  <c r="L337" s="1"/>
  <c r="L336" s="1"/>
  <c r="L335" s="1"/>
  <c r="L334" s="1"/>
  <c r="L333" s="1"/>
  <c r="L332" s="1"/>
  <c r="L331" s="1"/>
  <c r="L330" s="1"/>
  <c r="L329" s="1"/>
  <c r="L328" s="1"/>
  <c r="L327" s="1"/>
  <c r="L326" s="1"/>
  <c r="L325" s="1"/>
  <c r="L324" s="1"/>
  <c r="L323" s="1"/>
  <c r="L322" s="1"/>
  <c r="L321" s="1"/>
  <c r="L320" s="1"/>
  <c r="L319" s="1"/>
  <c r="L318" s="1"/>
  <c r="L317" s="1"/>
  <c r="L316" s="1"/>
  <c r="L315" s="1"/>
  <c r="L314" s="1"/>
  <c r="L313" s="1"/>
  <c r="L312" s="1"/>
  <c r="L311" s="1"/>
  <c r="L310" s="1"/>
  <c r="L309" s="1"/>
  <c r="L308" s="1"/>
  <c r="L307" s="1"/>
  <c r="L306" s="1"/>
  <c r="L305" s="1"/>
  <c r="L304" s="1"/>
  <c r="L303" s="1"/>
  <c r="L302" s="1"/>
  <c r="L301" s="1"/>
  <c r="L300" s="1"/>
  <c r="L299" s="1"/>
  <c r="L298" s="1"/>
  <c r="L297" s="1"/>
  <c r="L296" s="1"/>
  <c r="L295" s="1"/>
  <c r="L294" s="1"/>
  <c r="L293" s="1"/>
  <c r="L292" s="1"/>
  <c r="L291" s="1"/>
  <c r="L290" s="1"/>
  <c r="L289" s="1"/>
  <c r="L288" s="1"/>
  <c r="L287" s="1"/>
  <c r="L286" s="1"/>
  <c r="L285" s="1"/>
  <c r="L284" s="1"/>
  <c r="L283" s="1"/>
  <c r="L282" s="1"/>
  <c r="L281" s="1"/>
  <c r="L280" s="1"/>
  <c r="L279" s="1"/>
  <c r="L278" s="1"/>
  <c r="L277" s="1"/>
  <c r="L276" s="1"/>
  <c r="L275" s="1"/>
  <c r="L274" s="1"/>
  <c r="L273" s="1"/>
  <c r="L272" s="1"/>
  <c r="L271" s="1"/>
  <c r="L270" s="1"/>
  <c r="L269" s="1"/>
  <c r="L268" s="1"/>
  <c r="L267" s="1"/>
  <c r="L266" s="1"/>
  <c r="L265" s="1"/>
  <c r="L264" s="1"/>
  <c r="L263" s="1"/>
  <c r="L262" s="1"/>
  <c r="L261" s="1"/>
  <c r="L260" s="1"/>
  <c r="L259" s="1"/>
  <c r="L258" s="1"/>
  <c r="L257" s="1"/>
  <c r="L256" s="1"/>
  <c r="L255" s="1"/>
  <c r="L254" s="1"/>
  <c r="L253" s="1"/>
  <c r="L252" s="1"/>
  <c r="L251" s="1"/>
  <c r="L250" s="1"/>
  <c r="L249" s="1"/>
  <c r="L248" s="1"/>
  <c r="L247" s="1"/>
  <c r="L246" s="1"/>
  <c r="L245" s="1"/>
  <c r="L244" s="1"/>
  <c r="L243" s="1"/>
  <c r="L242" s="1"/>
  <c r="L241" s="1"/>
  <c r="L240" s="1"/>
  <c r="L239" s="1"/>
  <c r="L238" s="1"/>
  <c r="L237" s="1"/>
  <c r="L236" s="1"/>
  <c r="L235" s="1"/>
  <c r="L234" s="1"/>
  <c r="L233" s="1"/>
  <c r="L232" s="1"/>
  <c r="L231" s="1"/>
  <c r="L230" s="1"/>
  <c r="L229" s="1"/>
  <c r="L228" s="1"/>
  <c r="L227" s="1"/>
  <c r="L226" s="1"/>
  <c r="L225" s="1"/>
  <c r="L224" s="1"/>
  <c r="L223" s="1"/>
  <c r="L222" s="1"/>
  <c r="L221" s="1"/>
  <c r="L220" s="1"/>
  <c r="L219" s="1"/>
  <c r="L218" s="1"/>
  <c r="L217" s="1"/>
  <c r="L216" s="1"/>
  <c r="L215" s="1"/>
  <c r="L214" s="1"/>
  <c r="L213" s="1"/>
  <c r="L212" s="1"/>
  <c r="L211" s="1"/>
  <c r="L210" s="1"/>
  <c r="L209" s="1"/>
  <c r="L208" s="1"/>
  <c r="L207" s="1"/>
  <c r="L206" s="1"/>
  <c r="L205" s="1"/>
  <c r="L204" s="1"/>
  <c r="L203" s="1"/>
  <c r="L202" s="1"/>
  <c r="L201" s="1"/>
  <c r="L200" s="1"/>
  <c r="L199" s="1"/>
  <c r="L198" s="1"/>
  <c r="L197" s="1"/>
  <c r="L196" s="1"/>
  <c r="L195" s="1"/>
  <c r="L194" s="1"/>
  <c r="L193" s="1"/>
  <c r="L192" s="1"/>
  <c r="L191" s="1"/>
  <c r="L190" s="1"/>
  <c r="L189" s="1"/>
  <c r="L188" s="1"/>
  <c r="L187" s="1"/>
  <c r="L186" s="1"/>
  <c r="L185" s="1"/>
  <c r="L184" s="1"/>
  <c r="L183" s="1"/>
  <c r="L182" s="1"/>
  <c r="L181" s="1"/>
  <c r="L180" s="1"/>
  <c r="L179" s="1"/>
  <c r="L178" s="1"/>
  <c r="L177" s="1"/>
  <c r="L176" s="1"/>
  <c r="L175" s="1"/>
  <c r="L174" s="1"/>
  <c r="L173" s="1"/>
  <c r="L172" s="1"/>
  <c r="L171" s="1"/>
  <c r="L170" s="1"/>
  <c r="L169" s="1"/>
  <c r="L168" s="1"/>
  <c r="L167" s="1"/>
  <c r="L166" s="1"/>
  <c r="L165" s="1"/>
  <c r="L164" s="1"/>
  <c r="L163" s="1"/>
  <c r="L162" s="1"/>
  <c r="L161" s="1"/>
  <c r="L160" s="1"/>
  <c r="L159" s="1"/>
  <c r="L158" s="1"/>
  <c r="L157" s="1"/>
  <c r="L156" s="1"/>
  <c r="L155" s="1"/>
  <c r="L154" s="1"/>
  <c r="L153" s="1"/>
  <c r="L152" s="1"/>
  <c r="L151" s="1"/>
  <c r="L150" s="1"/>
  <c r="L149" s="1"/>
  <c r="L148" s="1"/>
  <c r="L147" s="1"/>
  <c r="L146" s="1"/>
  <c r="L145" s="1"/>
  <c r="L144" s="1"/>
  <c r="L143" s="1"/>
  <c r="L142" s="1"/>
  <c r="L141" s="1"/>
  <c r="L140" s="1"/>
  <c r="L139" s="1"/>
  <c r="L138" s="1"/>
  <c r="L137" s="1"/>
  <c r="L136" s="1"/>
  <c r="L135" s="1"/>
  <c r="L134" s="1"/>
  <c r="L133" s="1"/>
  <c r="L132" s="1"/>
  <c r="L131" s="1"/>
  <c r="L130" s="1"/>
  <c r="L129" s="1"/>
  <c r="L128" s="1"/>
  <c r="L127" s="1"/>
  <c r="L126" s="1"/>
  <c r="L125" s="1"/>
  <c r="L124" s="1"/>
  <c r="L123" s="1"/>
  <c r="L122" s="1"/>
  <c r="L121" s="1"/>
  <c r="L120" s="1"/>
  <c r="L119" s="1"/>
  <c r="L118" s="1"/>
  <c r="L117" s="1"/>
  <c r="L116" s="1"/>
  <c r="L115" s="1"/>
  <c r="L114" s="1"/>
  <c r="L113" s="1"/>
  <c r="L112" s="1"/>
  <c r="L111" s="1"/>
  <c r="L110" s="1"/>
  <c r="L109" s="1"/>
  <c r="L108" s="1"/>
  <c r="L107" s="1"/>
  <c r="L106" s="1"/>
  <c r="L105" s="1"/>
  <c r="L104" s="1"/>
  <c r="L103" s="1"/>
  <c r="L102" s="1"/>
  <c r="L101" s="1"/>
  <c r="L100" s="1"/>
  <c r="L99" s="1"/>
  <c r="L98" s="1"/>
  <c r="L97" s="1"/>
  <c r="L96" s="1"/>
  <c r="L95" s="1"/>
  <c r="L94" s="1"/>
  <c r="L93" s="1"/>
  <c r="L92" s="1"/>
  <c r="L91" s="1"/>
  <c r="L90" s="1"/>
  <c r="L89" s="1"/>
  <c r="L88" s="1"/>
  <c r="L87" s="1"/>
  <c r="L86" s="1"/>
  <c r="L85" s="1"/>
  <c r="L84" s="1"/>
  <c r="L83" s="1"/>
  <c r="L82" s="1"/>
  <c r="L81" s="1"/>
  <c r="L80" s="1"/>
  <c r="L79" s="1"/>
  <c r="L78" s="1"/>
  <c r="L77" s="1"/>
  <c r="L76" s="1"/>
  <c r="L75" s="1"/>
  <c r="L74" s="1"/>
  <c r="L73" s="1"/>
  <c r="L72" s="1"/>
  <c r="L71" s="1"/>
  <c r="L70" s="1"/>
  <c r="L69" s="1"/>
  <c r="L68" s="1"/>
  <c r="L67" s="1"/>
  <c r="L66" s="1"/>
  <c r="L65" s="1"/>
  <c r="L64" s="1"/>
  <c r="L63" s="1"/>
  <c r="L62" s="1"/>
  <c r="L61" s="1"/>
  <c r="L60" s="1"/>
  <c r="L59" s="1"/>
  <c r="L58" s="1"/>
  <c r="L57" s="1"/>
  <c r="L56" s="1"/>
  <c r="L55" s="1"/>
  <c r="L54" s="1"/>
  <c r="L53" s="1"/>
  <c r="L52" s="1"/>
  <c r="L51" s="1"/>
  <c r="L50" s="1"/>
  <c r="L49" s="1"/>
  <c r="L48" s="1"/>
  <c r="L47" s="1"/>
  <c r="L46" s="1"/>
  <c r="L45" s="1"/>
  <c r="L44" s="1"/>
  <c r="L43" s="1"/>
  <c r="L42" s="1"/>
  <c r="L41" s="1"/>
  <c r="L40" s="1"/>
  <c r="L39" s="1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E521"/>
  <c r="J521" s="1"/>
  <c r="J520" s="1"/>
  <c r="J519" s="1"/>
  <c r="J518" s="1"/>
  <c r="J517" s="1"/>
  <c r="J516" s="1"/>
  <c r="J515" s="1"/>
  <c r="J514" s="1"/>
  <c r="J513" s="1"/>
  <c r="J512" s="1"/>
  <c r="J511" s="1"/>
  <c r="J510" s="1"/>
  <c r="J509" s="1"/>
  <c r="J508" s="1"/>
  <c r="J507" s="1"/>
  <c r="J506" s="1"/>
  <c r="J505" s="1"/>
  <c r="J504" s="1"/>
  <c r="J503" s="1"/>
  <c r="J502" s="1"/>
  <c r="J501" s="1"/>
  <c r="J500" s="1"/>
  <c r="J499" s="1"/>
  <c r="J498" s="1"/>
  <c r="J497" s="1"/>
  <c r="J496" s="1"/>
  <c r="J495" s="1"/>
  <c r="J494" s="1"/>
  <c r="J493" s="1"/>
  <c r="J492" s="1"/>
  <c r="J491" s="1"/>
  <c r="J490" s="1"/>
  <c r="J489" s="1"/>
  <c r="J488" s="1"/>
  <c r="J487" s="1"/>
  <c r="J486" s="1"/>
  <c r="J485" s="1"/>
  <c r="J484" s="1"/>
  <c r="J483" s="1"/>
  <c r="J482" s="1"/>
  <c r="J481" s="1"/>
  <c r="J480" s="1"/>
  <c r="J479" s="1"/>
  <c r="J478" s="1"/>
  <c r="J477" s="1"/>
  <c r="J476" s="1"/>
  <c r="J475" s="1"/>
  <c r="J474" s="1"/>
  <c r="J473" s="1"/>
  <c r="J472" s="1"/>
  <c r="J471" s="1"/>
  <c r="J470" s="1"/>
  <c r="J469" s="1"/>
  <c r="J468" s="1"/>
  <c r="J467" s="1"/>
  <c r="J466" s="1"/>
  <c r="J465" s="1"/>
  <c r="J464" s="1"/>
  <c r="J463" s="1"/>
  <c r="J462" s="1"/>
  <c r="J461" s="1"/>
  <c r="J460" s="1"/>
  <c r="J459" s="1"/>
  <c r="J458" s="1"/>
  <c r="J457" s="1"/>
  <c r="J456" s="1"/>
  <c r="J455" s="1"/>
  <c r="J454" s="1"/>
  <c r="J453" s="1"/>
  <c r="J452" s="1"/>
  <c r="J451" s="1"/>
  <c r="J450" s="1"/>
  <c r="J449" s="1"/>
  <c r="J448" s="1"/>
  <c r="J447" s="1"/>
  <c r="J446" s="1"/>
  <c r="J445" s="1"/>
  <c r="J444" s="1"/>
  <c r="J443" s="1"/>
  <c r="J442" s="1"/>
  <c r="J441" s="1"/>
  <c r="J440" s="1"/>
  <c r="J439" s="1"/>
  <c r="J438" s="1"/>
  <c r="J437" s="1"/>
  <c r="J436" s="1"/>
  <c r="J435" s="1"/>
  <c r="J434" s="1"/>
  <c r="J433" s="1"/>
  <c r="J432" s="1"/>
  <c r="J431" s="1"/>
  <c r="J430" s="1"/>
  <c r="J429" s="1"/>
  <c r="J428" s="1"/>
  <c r="J427" s="1"/>
  <c r="J426" s="1"/>
  <c r="J425" s="1"/>
  <c r="J424" s="1"/>
  <c r="J423" s="1"/>
  <c r="J422" s="1"/>
  <c r="J421" s="1"/>
  <c r="J420" s="1"/>
  <c r="J419" s="1"/>
  <c r="J418" s="1"/>
  <c r="J417" s="1"/>
  <c r="J416" s="1"/>
  <c r="J415" s="1"/>
  <c r="J414" s="1"/>
  <c r="J413" s="1"/>
  <c r="J412" s="1"/>
  <c r="J411" s="1"/>
  <c r="J410" s="1"/>
  <c r="J409" s="1"/>
  <c r="J408" s="1"/>
  <c r="J407" s="1"/>
  <c r="J406" s="1"/>
  <c r="J405" s="1"/>
  <c r="J404" s="1"/>
  <c r="J403" s="1"/>
  <c r="J402" s="1"/>
  <c r="J401" s="1"/>
  <c r="J400" s="1"/>
  <c r="J399" s="1"/>
  <c r="J398" s="1"/>
  <c r="J397" s="1"/>
  <c r="J396" s="1"/>
  <c r="J395" s="1"/>
  <c r="J394" s="1"/>
  <c r="J393" s="1"/>
  <c r="J392" s="1"/>
  <c r="J391" s="1"/>
  <c r="J390" s="1"/>
  <c r="J389" s="1"/>
  <c r="J388" s="1"/>
  <c r="J387" s="1"/>
  <c r="J386" s="1"/>
  <c r="J385" s="1"/>
  <c r="J384" s="1"/>
  <c r="J383" s="1"/>
  <c r="J382" s="1"/>
  <c r="J381" s="1"/>
  <c r="J380" s="1"/>
  <c r="J379" s="1"/>
  <c r="J378" s="1"/>
  <c r="J377" s="1"/>
  <c r="J376" s="1"/>
  <c r="J375" s="1"/>
  <c r="J374" s="1"/>
  <c r="J373" s="1"/>
  <c r="J372" s="1"/>
  <c r="J371" s="1"/>
  <c r="J370" s="1"/>
  <c r="J369" s="1"/>
  <c r="J368" s="1"/>
  <c r="J367" s="1"/>
  <c r="J366" s="1"/>
  <c r="J365" s="1"/>
  <c r="J364" s="1"/>
  <c r="J363" s="1"/>
  <c r="J362" s="1"/>
  <c r="J361" s="1"/>
  <c r="J360" s="1"/>
  <c r="J359" s="1"/>
  <c r="J358" s="1"/>
  <c r="J357" s="1"/>
  <c r="J356" s="1"/>
  <c r="J355" s="1"/>
  <c r="J354" s="1"/>
  <c r="J353" s="1"/>
  <c r="J352" s="1"/>
  <c r="J351" s="1"/>
  <c r="J350" s="1"/>
  <c r="J349" s="1"/>
  <c r="J348" s="1"/>
  <c r="J347" s="1"/>
  <c r="J346" s="1"/>
  <c r="J345" s="1"/>
  <c r="J344" s="1"/>
  <c r="J343" s="1"/>
  <c r="J342" s="1"/>
  <c r="J341" s="1"/>
  <c r="J340" s="1"/>
  <c r="J339" s="1"/>
  <c r="J338" s="1"/>
  <c r="J337" s="1"/>
  <c r="J336" s="1"/>
  <c r="J335" s="1"/>
  <c r="J334" s="1"/>
  <c r="J333" s="1"/>
  <c r="J332" s="1"/>
  <c r="J331" s="1"/>
  <c r="J330" s="1"/>
  <c r="J329" s="1"/>
  <c r="J328" s="1"/>
  <c r="J327" s="1"/>
  <c r="J326" s="1"/>
  <c r="J325" s="1"/>
  <c r="J324" s="1"/>
  <c r="J323" s="1"/>
  <c r="J322" s="1"/>
  <c r="J321" s="1"/>
  <c r="J320" s="1"/>
  <c r="J319" s="1"/>
  <c r="J318" s="1"/>
  <c r="J317" s="1"/>
  <c r="J316" s="1"/>
  <c r="J315" s="1"/>
  <c r="J314" s="1"/>
  <c r="J313" s="1"/>
  <c r="J312" s="1"/>
  <c r="J311" s="1"/>
  <c r="J310" s="1"/>
  <c r="J309" s="1"/>
  <c r="J308" s="1"/>
  <c r="J307" s="1"/>
  <c r="J306" s="1"/>
  <c r="J305" s="1"/>
  <c r="J304" s="1"/>
  <c r="J303" s="1"/>
  <c r="J302" s="1"/>
  <c r="J301" s="1"/>
  <c r="J300" s="1"/>
  <c r="J299" s="1"/>
  <c r="J298" s="1"/>
  <c r="J297" s="1"/>
  <c r="J296" s="1"/>
  <c r="J295" s="1"/>
  <c r="J294" s="1"/>
  <c r="J293" s="1"/>
  <c r="J292" s="1"/>
  <c r="J291" s="1"/>
  <c r="J290" s="1"/>
  <c r="J289" s="1"/>
  <c r="J288" s="1"/>
  <c r="J287" s="1"/>
  <c r="J286" s="1"/>
  <c r="J285" s="1"/>
  <c r="J284" s="1"/>
  <c r="J283" s="1"/>
  <c r="J282" s="1"/>
  <c r="J281" s="1"/>
  <c r="J280" s="1"/>
  <c r="J279" s="1"/>
  <c r="J278" s="1"/>
  <c r="J277" s="1"/>
  <c r="J276" s="1"/>
  <c r="J275" s="1"/>
  <c r="J274" s="1"/>
  <c r="J273" s="1"/>
  <c r="J272" s="1"/>
  <c r="J271" s="1"/>
  <c r="J270" s="1"/>
  <c r="J269" s="1"/>
  <c r="J268" s="1"/>
  <c r="J267" s="1"/>
  <c r="J266" s="1"/>
  <c r="J265" s="1"/>
  <c r="J264" s="1"/>
  <c r="J263" s="1"/>
  <c r="J262" s="1"/>
  <c r="J261" s="1"/>
  <c r="J260" s="1"/>
  <c r="J259" s="1"/>
  <c r="J258" s="1"/>
  <c r="J257" s="1"/>
  <c r="J256" s="1"/>
  <c r="J255" s="1"/>
  <c r="J254" s="1"/>
  <c r="J253" s="1"/>
  <c r="J252" s="1"/>
  <c r="J251" s="1"/>
  <c r="J250" s="1"/>
  <c r="J249" s="1"/>
  <c r="J248" s="1"/>
  <c r="J247" s="1"/>
  <c r="J246" s="1"/>
  <c r="J245" s="1"/>
  <c r="J244" s="1"/>
  <c r="J243" s="1"/>
  <c r="J242" s="1"/>
  <c r="J241" s="1"/>
  <c r="J240" s="1"/>
  <c r="J239" s="1"/>
  <c r="J238" s="1"/>
  <c r="J237" s="1"/>
  <c r="J236" s="1"/>
  <c r="J235" s="1"/>
  <c r="J234" s="1"/>
  <c r="J233" s="1"/>
  <c r="J232" s="1"/>
  <c r="J231" s="1"/>
  <c r="J230" s="1"/>
  <c r="J229" s="1"/>
  <c r="J228" s="1"/>
  <c r="J227" s="1"/>
  <c r="J226" s="1"/>
  <c r="J225" s="1"/>
  <c r="J224" s="1"/>
  <c r="J223" s="1"/>
  <c r="J222" s="1"/>
  <c r="J221" s="1"/>
  <c r="J220" s="1"/>
  <c r="J219" s="1"/>
  <c r="J218" s="1"/>
  <c r="J217" s="1"/>
  <c r="J216" s="1"/>
  <c r="J215" s="1"/>
  <c r="J214" s="1"/>
  <c r="J213" s="1"/>
  <c r="J212" s="1"/>
  <c r="J211" s="1"/>
  <c r="J210" s="1"/>
  <c r="J209" s="1"/>
  <c r="J208" s="1"/>
  <c r="J207" s="1"/>
  <c r="J206" s="1"/>
  <c r="J205" s="1"/>
  <c r="J204" s="1"/>
  <c r="J203" s="1"/>
  <c r="J202" s="1"/>
  <c r="J201" s="1"/>
  <c r="J200" s="1"/>
  <c r="J199" s="1"/>
  <c r="J198" s="1"/>
  <c r="J197" s="1"/>
  <c r="J196" s="1"/>
  <c r="J195" s="1"/>
  <c r="J194" s="1"/>
  <c r="J193" s="1"/>
  <c r="J192" s="1"/>
  <c r="J191" s="1"/>
  <c r="J190" s="1"/>
  <c r="J189" s="1"/>
  <c r="J188" s="1"/>
  <c r="J187" s="1"/>
  <c r="J186" s="1"/>
  <c r="J185" s="1"/>
  <c r="J184" s="1"/>
  <c r="J183" s="1"/>
  <c r="J182" s="1"/>
  <c r="J181" s="1"/>
  <c r="J180" s="1"/>
  <c r="J179" s="1"/>
  <c r="J178" s="1"/>
  <c r="J177" s="1"/>
  <c r="J176" s="1"/>
  <c r="J175" s="1"/>
  <c r="J174" s="1"/>
  <c r="J173" s="1"/>
  <c r="J172" s="1"/>
  <c r="J171" s="1"/>
  <c r="J170" s="1"/>
  <c r="J169" s="1"/>
  <c r="J168" s="1"/>
  <c r="J167" s="1"/>
  <c r="J166" s="1"/>
  <c r="J165" s="1"/>
  <c r="J164" s="1"/>
  <c r="J163" s="1"/>
  <c r="J162" s="1"/>
  <c r="J161" s="1"/>
  <c r="J160" s="1"/>
  <c r="J159" s="1"/>
  <c r="J158" s="1"/>
  <c r="J157" s="1"/>
  <c r="J156" s="1"/>
  <c r="J155" s="1"/>
  <c r="J154" s="1"/>
  <c r="J153" s="1"/>
  <c r="J152" s="1"/>
  <c r="J151" s="1"/>
  <c r="J150" s="1"/>
  <c r="J149" s="1"/>
  <c r="J148" s="1"/>
  <c r="J147" s="1"/>
  <c r="J146" s="1"/>
  <c r="J145" s="1"/>
  <c r="J144" s="1"/>
  <c r="J143" s="1"/>
  <c r="J142" s="1"/>
  <c r="J141" s="1"/>
  <c r="J140" s="1"/>
  <c r="J139" s="1"/>
  <c r="J138" s="1"/>
  <c r="J137" s="1"/>
  <c r="J136" s="1"/>
  <c r="J135" s="1"/>
  <c r="J134" s="1"/>
  <c r="J133" s="1"/>
  <c r="J132" s="1"/>
  <c r="J131" s="1"/>
  <c r="J130" s="1"/>
  <c r="J129" s="1"/>
  <c r="J128" s="1"/>
  <c r="J127" s="1"/>
  <c r="J126" s="1"/>
  <c r="J125" s="1"/>
  <c r="J124" s="1"/>
  <c r="J123" s="1"/>
  <c r="J122" s="1"/>
  <c r="J121" s="1"/>
  <c r="J120" s="1"/>
  <c r="J119" s="1"/>
  <c r="J118" s="1"/>
  <c r="J117" s="1"/>
  <c r="J116" s="1"/>
  <c r="J115" s="1"/>
  <c r="J114" s="1"/>
  <c r="J113" s="1"/>
  <c r="J112" s="1"/>
  <c r="J111" s="1"/>
  <c r="J110" s="1"/>
  <c r="J109" s="1"/>
  <c r="J108" s="1"/>
  <c r="J107" s="1"/>
  <c r="J106" s="1"/>
  <c r="J105" s="1"/>
  <c r="J104" s="1"/>
  <c r="J103" s="1"/>
  <c r="J102" s="1"/>
  <c r="J101" s="1"/>
  <c r="J100" s="1"/>
  <c r="J99" s="1"/>
  <c r="J98" s="1"/>
  <c r="J97" s="1"/>
  <c r="J96" s="1"/>
  <c r="J95" s="1"/>
  <c r="J94" s="1"/>
  <c r="J93" s="1"/>
  <c r="J92" s="1"/>
  <c r="J91" s="1"/>
  <c r="J90" s="1"/>
  <c r="J89" s="1"/>
  <c r="J88" s="1"/>
  <c r="J87" s="1"/>
  <c r="J86" s="1"/>
  <c r="J85" s="1"/>
  <c r="J84" s="1"/>
  <c r="J83" s="1"/>
  <c r="J82" s="1"/>
  <c r="J81" s="1"/>
  <c r="J80" s="1"/>
  <c r="J79" s="1"/>
  <c r="J78" s="1"/>
  <c r="J77" s="1"/>
  <c r="J76" s="1"/>
  <c r="J75" s="1"/>
  <c r="J74" s="1"/>
  <c r="J73" s="1"/>
  <c r="J72" s="1"/>
  <c r="J71" s="1"/>
  <c r="J70" s="1"/>
  <c r="J69" s="1"/>
  <c r="J68" s="1"/>
  <c r="J67" s="1"/>
  <c r="J66" s="1"/>
  <c r="J65" s="1"/>
  <c r="J64" s="1"/>
  <c r="J63" s="1"/>
  <c r="J62" s="1"/>
  <c r="J61" s="1"/>
  <c r="J60" s="1"/>
  <c r="J59" s="1"/>
  <c r="J58" s="1"/>
  <c r="J57" s="1"/>
  <c r="J56" s="1"/>
  <c r="J55" s="1"/>
  <c r="J54" s="1"/>
  <c r="J53" s="1"/>
  <c r="J52" s="1"/>
  <c r="J51" s="1"/>
  <c r="J50" s="1"/>
  <c r="J49" s="1"/>
  <c r="J48" s="1"/>
  <c r="J47" s="1"/>
  <c r="J46" s="1"/>
  <c r="J45" s="1"/>
  <c r="J44" s="1"/>
  <c r="J43" s="1"/>
  <c r="J42" s="1"/>
  <c r="J41" s="1"/>
  <c r="J40" s="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C521"/>
  <c r="D521"/>
  <c r="I521" s="1"/>
  <c r="I520" s="1"/>
  <c r="I519" s="1"/>
  <c r="I518" s="1"/>
  <c r="I517" s="1"/>
  <c r="I516" s="1"/>
  <c r="I515" s="1"/>
  <c r="I514" s="1"/>
  <c r="I513" s="1"/>
  <c r="I512" s="1"/>
  <c r="I511" s="1"/>
  <c r="I510" s="1"/>
  <c r="I509" s="1"/>
  <c r="I508" s="1"/>
  <c r="I507" s="1"/>
  <c r="I506" s="1"/>
  <c r="I505" s="1"/>
  <c r="I504" s="1"/>
  <c r="I503" s="1"/>
  <c r="I502" s="1"/>
  <c r="I501" s="1"/>
  <c r="I500" s="1"/>
  <c r="I499" s="1"/>
  <c r="I498" s="1"/>
  <c r="I497" s="1"/>
  <c r="I496" s="1"/>
  <c r="I495" s="1"/>
  <c r="I494" s="1"/>
  <c r="I493" s="1"/>
  <c r="I492" s="1"/>
  <c r="I491" s="1"/>
  <c r="I490" s="1"/>
  <c r="I489" s="1"/>
  <c r="I488" s="1"/>
  <c r="I487" s="1"/>
  <c r="I486" s="1"/>
  <c r="I485" s="1"/>
  <c r="I484" s="1"/>
  <c r="I483" s="1"/>
  <c r="I482" s="1"/>
  <c r="I481" s="1"/>
  <c r="I480" s="1"/>
  <c r="I479" s="1"/>
  <c r="I478" s="1"/>
  <c r="I477" s="1"/>
  <c r="I476" s="1"/>
  <c r="I475" s="1"/>
  <c r="I474" s="1"/>
  <c r="I473" s="1"/>
  <c r="I472" s="1"/>
  <c r="I471" s="1"/>
  <c r="I470" s="1"/>
  <c r="I469" s="1"/>
  <c r="I468" s="1"/>
  <c r="I467" s="1"/>
  <c r="I466" s="1"/>
  <c r="I465" s="1"/>
  <c r="I464" s="1"/>
  <c r="I463" s="1"/>
  <c r="I462" s="1"/>
  <c r="I461" s="1"/>
  <c r="I460" s="1"/>
  <c r="I459" s="1"/>
  <c r="I458" s="1"/>
  <c r="I457" s="1"/>
  <c r="I456" s="1"/>
  <c r="I455" s="1"/>
  <c r="I454" s="1"/>
  <c r="I453" s="1"/>
  <c r="I452" s="1"/>
  <c r="I451" s="1"/>
  <c r="I450" s="1"/>
  <c r="I449" s="1"/>
  <c r="I448" s="1"/>
  <c r="I447" s="1"/>
  <c r="I446" s="1"/>
  <c r="I445" s="1"/>
  <c r="I444" s="1"/>
  <c r="I443" s="1"/>
  <c r="I442" s="1"/>
  <c r="I441" s="1"/>
  <c r="I440" s="1"/>
  <c r="I439" s="1"/>
  <c r="I438" s="1"/>
  <c r="I437" s="1"/>
  <c r="I436" s="1"/>
  <c r="I435" s="1"/>
  <c r="I434" s="1"/>
  <c r="I433" s="1"/>
  <c r="I432" s="1"/>
  <c r="I431" s="1"/>
  <c r="I430" s="1"/>
  <c r="I429" s="1"/>
  <c r="I428" s="1"/>
  <c r="I427" s="1"/>
  <c r="I426" s="1"/>
  <c r="I425" s="1"/>
  <c r="I424" s="1"/>
  <c r="I423" s="1"/>
  <c r="I422" s="1"/>
  <c r="I421" s="1"/>
  <c r="I420" s="1"/>
  <c r="I419" s="1"/>
  <c r="I418" s="1"/>
  <c r="I417" s="1"/>
  <c r="I416" s="1"/>
  <c r="I415" s="1"/>
  <c r="I414" s="1"/>
  <c r="I413" s="1"/>
  <c r="I412" s="1"/>
  <c r="I411" s="1"/>
  <c r="I410" s="1"/>
  <c r="I409" s="1"/>
  <c r="I408" s="1"/>
  <c r="I407" s="1"/>
  <c r="I406" s="1"/>
  <c r="I405" s="1"/>
  <c r="I404" s="1"/>
  <c r="I403" s="1"/>
  <c r="I402" s="1"/>
  <c r="I401" s="1"/>
  <c r="I400" s="1"/>
  <c r="I399" s="1"/>
  <c r="I398" s="1"/>
  <c r="I397" s="1"/>
  <c r="I396" s="1"/>
  <c r="I395" s="1"/>
  <c r="I394" s="1"/>
  <c r="I393" s="1"/>
  <c r="I392" s="1"/>
  <c r="I391" s="1"/>
  <c r="I390" s="1"/>
  <c r="I389" s="1"/>
  <c r="I388" s="1"/>
  <c r="I387" s="1"/>
  <c r="I386" s="1"/>
  <c r="I385" s="1"/>
  <c r="I384" s="1"/>
  <c r="I383" s="1"/>
  <c r="I382" s="1"/>
  <c r="I381" s="1"/>
  <c r="I380" s="1"/>
  <c r="I379" s="1"/>
  <c r="I378" s="1"/>
  <c r="I377" s="1"/>
  <c r="I376" s="1"/>
  <c r="I375" s="1"/>
  <c r="I374" s="1"/>
  <c r="I373" s="1"/>
  <c r="I372" s="1"/>
  <c r="I371" s="1"/>
  <c r="I370" s="1"/>
  <c r="I369" s="1"/>
  <c r="I368" s="1"/>
  <c r="I367" s="1"/>
  <c r="I366" s="1"/>
  <c r="I365" s="1"/>
  <c r="I364" s="1"/>
  <c r="I363" s="1"/>
  <c r="I362" s="1"/>
  <c r="I361" s="1"/>
  <c r="I360" s="1"/>
  <c r="I359" s="1"/>
  <c r="I358" s="1"/>
  <c r="I357" s="1"/>
  <c r="I356" s="1"/>
  <c r="I355" s="1"/>
  <c r="I354" s="1"/>
  <c r="I353" s="1"/>
  <c r="I352" s="1"/>
  <c r="I351" s="1"/>
  <c r="I350" s="1"/>
  <c r="I349" s="1"/>
  <c r="I348" s="1"/>
  <c r="I347" s="1"/>
  <c r="I346" s="1"/>
  <c r="I345" s="1"/>
  <c r="I344" s="1"/>
  <c r="I343" s="1"/>
  <c r="I342" s="1"/>
  <c r="I341" s="1"/>
  <c r="I340" s="1"/>
  <c r="I339" s="1"/>
  <c r="I338" s="1"/>
  <c r="I337" s="1"/>
  <c r="I336" s="1"/>
  <c r="I335" s="1"/>
  <c r="I334" s="1"/>
  <c r="I333" s="1"/>
  <c r="I332" s="1"/>
  <c r="I331" s="1"/>
  <c r="I330" s="1"/>
  <c r="I329" s="1"/>
  <c r="I328" s="1"/>
  <c r="I327" s="1"/>
  <c r="I326" s="1"/>
  <c r="I325" s="1"/>
  <c r="I324" s="1"/>
  <c r="I323" s="1"/>
  <c r="I322" s="1"/>
  <c r="I321" s="1"/>
  <c r="I320" s="1"/>
  <c r="I319" s="1"/>
  <c r="I318" s="1"/>
  <c r="I317" s="1"/>
  <c r="I316" s="1"/>
  <c r="I315" s="1"/>
  <c r="I314" s="1"/>
  <c r="I313" s="1"/>
  <c r="I312" s="1"/>
  <c r="I311" s="1"/>
  <c r="I310" s="1"/>
  <c r="I309" s="1"/>
  <c r="I308" s="1"/>
  <c r="I307" s="1"/>
  <c r="I306" s="1"/>
  <c r="I305" s="1"/>
  <c r="I304" s="1"/>
  <c r="I303" s="1"/>
  <c r="I302" s="1"/>
  <c r="I301" s="1"/>
  <c r="I300" s="1"/>
  <c r="I299" s="1"/>
  <c r="I298" s="1"/>
  <c r="I297" s="1"/>
  <c r="I296" s="1"/>
  <c r="I295" s="1"/>
  <c r="I294" s="1"/>
  <c r="I293" s="1"/>
  <c r="I292" s="1"/>
  <c r="I291" s="1"/>
  <c r="I290" s="1"/>
  <c r="I289" s="1"/>
  <c r="I288" s="1"/>
  <c r="I287" s="1"/>
  <c r="I286" s="1"/>
  <c r="I285" s="1"/>
  <c r="I284" s="1"/>
  <c r="I283" s="1"/>
  <c r="I282" s="1"/>
  <c r="I281" s="1"/>
  <c r="I280" s="1"/>
  <c r="I279" s="1"/>
  <c r="I278" s="1"/>
  <c r="I277" s="1"/>
  <c r="I276" s="1"/>
  <c r="I275" s="1"/>
  <c r="I274" s="1"/>
  <c r="I273" s="1"/>
  <c r="I272" s="1"/>
  <c r="I271" s="1"/>
  <c r="I270" s="1"/>
  <c r="I269" s="1"/>
  <c r="I268" s="1"/>
  <c r="I267" s="1"/>
  <c r="I266" s="1"/>
  <c r="I265" s="1"/>
  <c r="I264" s="1"/>
  <c r="I263" s="1"/>
  <c r="I262" s="1"/>
  <c r="I261" s="1"/>
  <c r="I260" s="1"/>
  <c r="I259" s="1"/>
  <c r="I258" s="1"/>
  <c r="I257" s="1"/>
  <c r="I256" s="1"/>
  <c r="I255" s="1"/>
  <c r="I254" s="1"/>
  <c r="I253" s="1"/>
  <c r="I252" s="1"/>
  <c r="I251" s="1"/>
  <c r="I250" s="1"/>
  <c r="I249" s="1"/>
  <c r="I248" s="1"/>
  <c r="I247" s="1"/>
  <c r="I246" s="1"/>
  <c r="I245" s="1"/>
  <c r="I244" s="1"/>
  <c r="I243" s="1"/>
  <c r="I242" s="1"/>
  <c r="I241" s="1"/>
  <c r="I240" s="1"/>
  <c r="I239" s="1"/>
  <c r="I238" s="1"/>
  <c r="I237" s="1"/>
  <c r="I236" s="1"/>
  <c r="I235" s="1"/>
  <c r="I234" s="1"/>
  <c r="I233" s="1"/>
  <c r="I232" s="1"/>
  <c r="I231" s="1"/>
  <c r="I230" s="1"/>
  <c r="I229" s="1"/>
  <c r="I228" s="1"/>
  <c r="I227" s="1"/>
  <c r="I226" s="1"/>
  <c r="I225" s="1"/>
  <c r="I224" s="1"/>
  <c r="I223" s="1"/>
  <c r="I222" s="1"/>
  <c r="I221" s="1"/>
  <c r="I220" s="1"/>
  <c r="I219" s="1"/>
  <c r="I218" s="1"/>
  <c r="I217" s="1"/>
  <c r="I216" s="1"/>
  <c r="I215" s="1"/>
  <c r="I214" s="1"/>
  <c r="I213" s="1"/>
  <c r="I212" s="1"/>
  <c r="I211" s="1"/>
  <c r="I210" s="1"/>
  <c r="I209" s="1"/>
  <c r="I208" s="1"/>
  <c r="I207" s="1"/>
  <c r="I206" s="1"/>
  <c r="I205" s="1"/>
  <c r="I204" s="1"/>
  <c r="I203" s="1"/>
  <c r="I202" s="1"/>
  <c r="I201" s="1"/>
  <c r="I200" s="1"/>
  <c r="I199" s="1"/>
  <c r="I198" s="1"/>
  <c r="I197" s="1"/>
  <c r="I196" s="1"/>
  <c r="I195" s="1"/>
  <c r="I194" s="1"/>
  <c r="I193" s="1"/>
  <c r="I192" s="1"/>
  <c r="I191" s="1"/>
  <c r="I190" s="1"/>
  <c r="I189" s="1"/>
  <c r="I188" s="1"/>
  <c r="I187" s="1"/>
  <c r="I186" s="1"/>
  <c r="I185" s="1"/>
  <c r="I184" s="1"/>
  <c r="I183" s="1"/>
  <c r="I182" s="1"/>
  <c r="I181" s="1"/>
  <c r="I180" s="1"/>
  <c r="I179" s="1"/>
  <c r="I178" s="1"/>
  <c r="I177" s="1"/>
  <c r="I176" s="1"/>
  <c r="I175" s="1"/>
  <c r="I174" s="1"/>
  <c r="I173" s="1"/>
  <c r="I172" s="1"/>
  <c r="I171" s="1"/>
  <c r="I170" s="1"/>
  <c r="I169" s="1"/>
  <c r="I168" s="1"/>
  <c r="I167" s="1"/>
  <c r="I166" s="1"/>
  <c r="I165" s="1"/>
  <c r="I164" s="1"/>
  <c r="I163" s="1"/>
  <c r="I162" s="1"/>
  <c r="I161" s="1"/>
  <c r="I160" s="1"/>
  <c r="I159" s="1"/>
  <c r="I158" s="1"/>
  <c r="I157" s="1"/>
  <c r="I156" s="1"/>
  <c r="I155" s="1"/>
  <c r="I154" s="1"/>
  <c r="I153" s="1"/>
  <c r="I152" s="1"/>
  <c r="I151" s="1"/>
  <c r="I150" s="1"/>
  <c r="I149" s="1"/>
  <c r="I148" s="1"/>
  <c r="I147" s="1"/>
  <c r="I146" s="1"/>
  <c r="I145" s="1"/>
  <c r="I144" s="1"/>
  <c r="I143" s="1"/>
  <c r="I142" s="1"/>
  <c r="I141" s="1"/>
  <c r="I140" s="1"/>
  <c r="I139" s="1"/>
  <c r="I138" s="1"/>
  <c r="I137" s="1"/>
  <c r="I136" s="1"/>
  <c r="I135" s="1"/>
  <c r="I134" s="1"/>
  <c r="I133" s="1"/>
  <c r="I132" s="1"/>
  <c r="I131" s="1"/>
  <c r="I130" s="1"/>
  <c r="I129" s="1"/>
  <c r="I128" s="1"/>
  <c r="I127" s="1"/>
  <c r="I126" s="1"/>
  <c r="I125" s="1"/>
  <c r="I124" s="1"/>
  <c r="I123" s="1"/>
  <c r="I122" s="1"/>
  <c r="I121" s="1"/>
  <c r="I120" s="1"/>
  <c r="I119" s="1"/>
  <c r="I118" s="1"/>
  <c r="I117" s="1"/>
  <c r="I116" s="1"/>
  <c r="I115" s="1"/>
  <c r="I114" s="1"/>
  <c r="I113" s="1"/>
  <c r="I112" s="1"/>
  <c r="I111" s="1"/>
  <c r="I110" s="1"/>
  <c r="I109" s="1"/>
  <c r="I108" s="1"/>
  <c r="I107" s="1"/>
  <c r="I106" s="1"/>
  <c r="I105" s="1"/>
  <c r="I104" s="1"/>
  <c r="I103" s="1"/>
  <c r="I102" s="1"/>
  <c r="I101" s="1"/>
  <c r="I100" s="1"/>
  <c r="I99" s="1"/>
  <c r="I98" s="1"/>
  <c r="I97" s="1"/>
  <c r="I96" s="1"/>
  <c r="I95" s="1"/>
  <c r="I94" s="1"/>
  <c r="I93" s="1"/>
  <c r="I92" s="1"/>
  <c r="I91" s="1"/>
  <c r="I90" s="1"/>
  <c r="I89" s="1"/>
  <c r="I88" s="1"/>
  <c r="I87" s="1"/>
  <c r="I86" s="1"/>
  <c r="I85" s="1"/>
  <c r="I84" s="1"/>
  <c r="I83" s="1"/>
  <c r="I82" s="1"/>
  <c r="I81" s="1"/>
  <c r="I80" s="1"/>
  <c r="I79" s="1"/>
  <c r="I78" s="1"/>
  <c r="I77" s="1"/>
  <c r="I76" s="1"/>
  <c r="I75" s="1"/>
  <c r="I74" s="1"/>
  <c r="I73" s="1"/>
  <c r="I72" s="1"/>
  <c r="I71" s="1"/>
  <c r="I70" s="1"/>
  <c r="I69" s="1"/>
  <c r="I68" s="1"/>
  <c r="I67" s="1"/>
  <c r="I66" s="1"/>
  <c r="I65" s="1"/>
  <c r="I64" s="1"/>
  <c r="I63" s="1"/>
  <c r="I62" s="1"/>
  <c r="I61" s="1"/>
  <c r="I60" s="1"/>
  <c r="I59" s="1"/>
  <c r="I58" s="1"/>
  <c r="I57" s="1"/>
  <c r="I56" s="1"/>
  <c r="I55" s="1"/>
  <c r="I54" s="1"/>
  <c r="I53" s="1"/>
  <c r="I52" s="1"/>
  <c r="I51" s="1"/>
  <c r="I50" s="1"/>
  <c r="I49" s="1"/>
  <c r="I48" s="1"/>
  <c r="I47" s="1"/>
  <c r="I46" s="1"/>
  <c r="I45" s="1"/>
  <c r="I44" s="1"/>
  <c r="I43" s="1"/>
  <c r="I42" s="1"/>
  <c r="I41" s="1"/>
  <c r="I40" s="1"/>
  <c r="I39" s="1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G521" l="1"/>
  <c r="G520" s="1"/>
  <c r="G519" s="1"/>
  <c r="G518" s="1"/>
  <c r="G517" s="1"/>
  <c r="G516" s="1"/>
  <c r="G515" s="1"/>
  <c r="G514" s="1"/>
  <c r="G513" s="1"/>
  <c r="G512" s="1"/>
  <c r="G511" s="1"/>
  <c r="G510" s="1"/>
  <c r="G509" s="1"/>
  <c r="G508" s="1"/>
  <c r="G507" s="1"/>
  <c r="G506" s="1"/>
  <c r="G505" s="1"/>
  <c r="G504" s="1"/>
  <c r="G503" s="1"/>
  <c r="G502" s="1"/>
  <c r="G501" s="1"/>
  <c r="G500" s="1"/>
  <c r="G499" s="1"/>
  <c r="G498" s="1"/>
  <c r="G497" s="1"/>
  <c r="G496" s="1"/>
  <c r="G495" s="1"/>
  <c r="G494" s="1"/>
  <c r="G493" s="1"/>
  <c r="G492" s="1"/>
  <c r="G491" s="1"/>
  <c r="G490" s="1"/>
  <c r="G489" s="1"/>
  <c r="G488" s="1"/>
  <c r="G487" s="1"/>
  <c r="G486" s="1"/>
  <c r="G485" s="1"/>
  <c r="G484" s="1"/>
  <c r="G483" s="1"/>
  <c r="G482" s="1"/>
  <c r="G481" s="1"/>
  <c r="G480" s="1"/>
  <c r="G479" s="1"/>
  <c r="G478" s="1"/>
  <c r="G477" s="1"/>
  <c r="G476" s="1"/>
  <c r="G475" s="1"/>
  <c r="G474" s="1"/>
  <c r="G473" s="1"/>
  <c r="G472" s="1"/>
  <c r="G471" s="1"/>
  <c r="G470" s="1"/>
  <c r="G469" s="1"/>
  <c r="G468" s="1"/>
  <c r="G467" s="1"/>
  <c r="G466" s="1"/>
  <c r="G465" s="1"/>
  <c r="G464" s="1"/>
  <c r="G463" s="1"/>
  <c r="G462" s="1"/>
  <c r="G461" s="1"/>
  <c r="G460" s="1"/>
  <c r="G459" s="1"/>
  <c r="G458" s="1"/>
  <c r="G457" s="1"/>
  <c r="G456" s="1"/>
  <c r="G455" s="1"/>
  <c r="G454" s="1"/>
  <c r="G453" s="1"/>
  <c r="G452" s="1"/>
  <c r="G451" s="1"/>
  <c r="G450" s="1"/>
  <c r="G449" s="1"/>
  <c r="G448" s="1"/>
  <c r="G447" s="1"/>
  <c r="G446" s="1"/>
  <c r="G445" s="1"/>
  <c r="G444" s="1"/>
  <c r="G443" s="1"/>
  <c r="G442" s="1"/>
  <c r="G441" s="1"/>
  <c r="G440" s="1"/>
  <c r="G439" s="1"/>
  <c r="G438" s="1"/>
  <c r="G437" s="1"/>
  <c r="G436" s="1"/>
  <c r="G435" s="1"/>
  <c r="G434" s="1"/>
  <c r="G433" s="1"/>
  <c r="G432" s="1"/>
  <c r="G431" s="1"/>
  <c r="G430" s="1"/>
  <c r="G429" s="1"/>
  <c r="G428" s="1"/>
  <c r="G427" s="1"/>
  <c r="G426" s="1"/>
  <c r="G425" s="1"/>
  <c r="G424" s="1"/>
  <c r="G423" s="1"/>
  <c r="G422" s="1"/>
  <c r="G421" s="1"/>
  <c r="G420" s="1"/>
  <c r="G419" s="1"/>
  <c r="G418" s="1"/>
  <c r="G417" s="1"/>
  <c r="G416" s="1"/>
  <c r="G415" s="1"/>
  <c r="G414" s="1"/>
  <c r="G413" s="1"/>
  <c r="G412" s="1"/>
  <c r="G411" s="1"/>
  <c r="G410" s="1"/>
  <c r="G409" s="1"/>
  <c r="G408" s="1"/>
  <c r="G407" s="1"/>
  <c r="G406" s="1"/>
  <c r="G405" s="1"/>
  <c r="G404" s="1"/>
  <c r="G403" s="1"/>
  <c r="G402" s="1"/>
  <c r="G401" s="1"/>
  <c r="G400" s="1"/>
  <c r="G399" s="1"/>
  <c r="G398" s="1"/>
  <c r="G397" s="1"/>
  <c r="G396" s="1"/>
  <c r="G395" s="1"/>
  <c r="G394" s="1"/>
  <c r="G393" s="1"/>
  <c r="G392" s="1"/>
  <c r="G391" s="1"/>
  <c r="G390" s="1"/>
  <c r="G389" s="1"/>
  <c r="G388" s="1"/>
  <c r="G387" s="1"/>
  <c r="G386" s="1"/>
  <c r="G385" s="1"/>
  <c r="G384" s="1"/>
  <c r="G383" s="1"/>
  <c r="G382" s="1"/>
  <c r="G381" s="1"/>
  <c r="G380" s="1"/>
  <c r="G379" s="1"/>
  <c r="G378" s="1"/>
  <c r="G377" s="1"/>
  <c r="G376" s="1"/>
  <c r="G375" s="1"/>
  <c r="G374" s="1"/>
  <c r="G373" s="1"/>
  <c r="G372" s="1"/>
  <c r="G371" s="1"/>
  <c r="G370" s="1"/>
  <c r="G369" s="1"/>
  <c r="G368" s="1"/>
  <c r="G367" s="1"/>
  <c r="G366" s="1"/>
  <c r="G365" s="1"/>
  <c r="G364" s="1"/>
  <c r="G363" s="1"/>
  <c r="G362" s="1"/>
  <c r="G361" s="1"/>
  <c r="G360" s="1"/>
  <c r="G359" s="1"/>
  <c r="G358" s="1"/>
  <c r="G357" s="1"/>
  <c r="G356" s="1"/>
  <c r="G355" s="1"/>
  <c r="G354" s="1"/>
  <c r="G353" s="1"/>
  <c r="G352" s="1"/>
  <c r="G351" s="1"/>
  <c r="G350" s="1"/>
  <c r="G349" s="1"/>
  <c r="G348" s="1"/>
  <c r="G347" s="1"/>
  <c r="G346" s="1"/>
  <c r="G345" s="1"/>
  <c r="G344" s="1"/>
  <c r="G343" s="1"/>
  <c r="G342" s="1"/>
  <c r="G341" s="1"/>
  <c r="G340" s="1"/>
  <c r="G339" s="1"/>
  <c r="G338" s="1"/>
  <c r="G337" s="1"/>
  <c r="G336" s="1"/>
  <c r="G335" s="1"/>
  <c r="G334" s="1"/>
  <c r="G333" s="1"/>
  <c r="G332" s="1"/>
  <c r="G331" s="1"/>
  <c r="G330" s="1"/>
  <c r="G329" s="1"/>
  <c r="G328" s="1"/>
  <c r="G327" s="1"/>
  <c r="G326" s="1"/>
  <c r="G325" s="1"/>
  <c r="G324" s="1"/>
  <c r="G323" s="1"/>
  <c r="G322" s="1"/>
  <c r="G321" s="1"/>
  <c r="G320" s="1"/>
  <c r="G319" s="1"/>
  <c r="G318" s="1"/>
  <c r="G317" s="1"/>
  <c r="G316" s="1"/>
  <c r="G315" s="1"/>
  <c r="G314" s="1"/>
  <c r="G313" s="1"/>
  <c r="G312" s="1"/>
  <c r="G311" s="1"/>
  <c r="G310" s="1"/>
  <c r="G309" s="1"/>
  <c r="G308" s="1"/>
  <c r="G307" s="1"/>
  <c r="G306" s="1"/>
  <c r="G305" s="1"/>
  <c r="G304" s="1"/>
  <c r="G303" s="1"/>
  <c r="G302" s="1"/>
  <c r="G301" s="1"/>
  <c r="G300" s="1"/>
  <c r="G299" s="1"/>
  <c r="G298" s="1"/>
  <c r="G297" s="1"/>
  <c r="G296" s="1"/>
  <c r="G295" s="1"/>
  <c r="G294" s="1"/>
  <c r="G293" s="1"/>
  <c r="G292" s="1"/>
  <c r="G291" s="1"/>
  <c r="G290" s="1"/>
  <c r="G289" s="1"/>
  <c r="G288" s="1"/>
  <c r="G287" s="1"/>
  <c r="G286" s="1"/>
  <c r="G285" s="1"/>
  <c r="G284" s="1"/>
  <c r="G283" s="1"/>
  <c r="G282" s="1"/>
  <c r="G281" s="1"/>
  <c r="G280" s="1"/>
  <c r="G279" s="1"/>
  <c r="G278" s="1"/>
  <c r="G277" s="1"/>
  <c r="G276" s="1"/>
  <c r="G275" s="1"/>
  <c r="G274" s="1"/>
  <c r="G273" s="1"/>
  <c r="G272" s="1"/>
  <c r="G271" s="1"/>
  <c r="G270" s="1"/>
  <c r="G269" s="1"/>
  <c r="G268" s="1"/>
  <c r="G267" s="1"/>
  <c r="G266" s="1"/>
  <c r="G265" s="1"/>
  <c r="G264" s="1"/>
  <c r="G263" s="1"/>
  <c r="G262" s="1"/>
  <c r="G261" s="1"/>
  <c r="G260" s="1"/>
  <c r="G259" s="1"/>
  <c r="G258" s="1"/>
  <c r="G257" s="1"/>
  <c r="G256" s="1"/>
  <c r="G255" s="1"/>
  <c r="G254" s="1"/>
  <c r="G253" s="1"/>
  <c r="G252" s="1"/>
  <c r="G251" s="1"/>
  <c r="G250" s="1"/>
  <c r="G249" s="1"/>
  <c r="G248" s="1"/>
  <c r="G247" s="1"/>
  <c r="G246" s="1"/>
  <c r="G245" s="1"/>
  <c r="G244" s="1"/>
  <c r="G243" s="1"/>
  <c r="G242" s="1"/>
  <c r="G241" s="1"/>
  <c r="G240" s="1"/>
  <c r="G239" s="1"/>
  <c r="G238" s="1"/>
  <c r="G237" s="1"/>
  <c r="G236" s="1"/>
  <c r="G235" s="1"/>
  <c r="G234" s="1"/>
  <c r="G233" s="1"/>
  <c r="G232" s="1"/>
  <c r="G231" s="1"/>
  <c r="G230" s="1"/>
  <c r="G229" s="1"/>
  <c r="G228" s="1"/>
  <c r="G227" s="1"/>
  <c r="G226" s="1"/>
  <c r="G225" s="1"/>
  <c r="G224" s="1"/>
  <c r="G223" s="1"/>
  <c r="G222" s="1"/>
  <c r="G221" s="1"/>
  <c r="G220" s="1"/>
  <c r="G219" s="1"/>
  <c r="G218" s="1"/>
  <c r="G217" s="1"/>
  <c r="G216" s="1"/>
  <c r="G215" s="1"/>
  <c r="G214" s="1"/>
  <c r="G213" s="1"/>
  <c r="G212" s="1"/>
  <c r="G211" s="1"/>
  <c r="G210" s="1"/>
  <c r="G209" s="1"/>
  <c r="G208" s="1"/>
  <c r="G207" s="1"/>
  <c r="G206" s="1"/>
  <c r="G205" s="1"/>
  <c r="G204" s="1"/>
  <c r="G203" s="1"/>
  <c r="G202" s="1"/>
  <c r="G201" s="1"/>
  <c r="G200" s="1"/>
  <c r="G199" s="1"/>
  <c r="G198" s="1"/>
  <c r="G197" s="1"/>
  <c r="G196" s="1"/>
  <c r="G195" s="1"/>
  <c r="G194" s="1"/>
  <c r="G193" s="1"/>
  <c r="G192" s="1"/>
  <c r="G191" s="1"/>
  <c r="G190" s="1"/>
  <c r="G189" s="1"/>
  <c r="G188" s="1"/>
  <c r="G187" s="1"/>
  <c r="G186" s="1"/>
  <c r="G185" s="1"/>
  <c r="G184" s="1"/>
  <c r="G183" s="1"/>
  <c r="G182" s="1"/>
  <c r="G181" s="1"/>
  <c r="G180" s="1"/>
  <c r="G179" s="1"/>
  <c r="G178" s="1"/>
  <c r="G177" s="1"/>
  <c r="G176" s="1"/>
  <c r="G175" s="1"/>
  <c r="G174" s="1"/>
  <c r="G173" s="1"/>
  <c r="G172" s="1"/>
  <c r="G171" s="1"/>
  <c r="G170" s="1"/>
  <c r="G169" s="1"/>
  <c r="G168" s="1"/>
  <c r="G167" s="1"/>
  <c r="G166" s="1"/>
  <c r="G165" s="1"/>
  <c r="G164" s="1"/>
  <c r="G163" s="1"/>
  <c r="G162" s="1"/>
  <c r="G161" s="1"/>
  <c r="G160" s="1"/>
  <c r="G159" s="1"/>
  <c r="G158" s="1"/>
  <c r="G157" s="1"/>
  <c r="G156" s="1"/>
  <c r="G155" s="1"/>
  <c r="G154" s="1"/>
  <c r="G153" s="1"/>
  <c r="G152" s="1"/>
  <c r="G151" s="1"/>
  <c r="G150" s="1"/>
  <c r="G149" s="1"/>
  <c r="G148" s="1"/>
  <c r="G147" s="1"/>
  <c r="G146" s="1"/>
  <c r="G145" s="1"/>
  <c r="G144" s="1"/>
  <c r="G143" s="1"/>
  <c r="G142" s="1"/>
  <c r="G141" s="1"/>
  <c r="G140" s="1"/>
  <c r="G139" s="1"/>
  <c r="G138" s="1"/>
  <c r="G137" s="1"/>
  <c r="G136" s="1"/>
  <c r="G135" s="1"/>
  <c r="G134" s="1"/>
  <c r="G133" s="1"/>
  <c r="G132" s="1"/>
  <c r="G131" s="1"/>
  <c r="G130" s="1"/>
  <c r="G129" s="1"/>
  <c r="G128" s="1"/>
  <c r="G127" s="1"/>
  <c r="G126" s="1"/>
  <c r="G125" s="1"/>
  <c r="G124" s="1"/>
  <c r="G123" s="1"/>
  <c r="G122" s="1"/>
  <c r="G121" s="1"/>
  <c r="G120" s="1"/>
  <c r="G119" s="1"/>
  <c r="G118" s="1"/>
  <c r="G117" s="1"/>
  <c r="G116" s="1"/>
  <c r="G115" s="1"/>
  <c r="G114" s="1"/>
  <c r="G113" s="1"/>
  <c r="G112" s="1"/>
  <c r="G111" s="1"/>
  <c r="G110" s="1"/>
  <c r="G109" s="1"/>
  <c r="G108" s="1"/>
  <c r="G107" s="1"/>
  <c r="G106" s="1"/>
  <c r="G105" s="1"/>
  <c r="G104" s="1"/>
  <c r="G103" s="1"/>
  <c r="G102" s="1"/>
  <c r="G101" s="1"/>
  <c r="G100" s="1"/>
  <c r="G99" s="1"/>
  <c r="G98" s="1"/>
  <c r="G97" s="1"/>
  <c r="G96" s="1"/>
  <c r="G95" s="1"/>
  <c r="G94" s="1"/>
  <c r="G93" s="1"/>
  <c r="G92" s="1"/>
  <c r="G91" s="1"/>
  <c r="G90" s="1"/>
  <c r="G89" s="1"/>
  <c r="G88" s="1"/>
  <c r="G87" s="1"/>
  <c r="G86" s="1"/>
  <c r="G85" s="1"/>
  <c r="G84" s="1"/>
  <c r="G83" s="1"/>
  <c r="G82" s="1"/>
  <c r="G81" s="1"/>
  <c r="G80" s="1"/>
  <c r="G79" s="1"/>
  <c r="G78" s="1"/>
  <c r="G77" s="1"/>
  <c r="G76" s="1"/>
  <c r="G75" s="1"/>
  <c r="G74" s="1"/>
  <c r="G73" s="1"/>
  <c r="G72" s="1"/>
  <c r="G71" s="1"/>
  <c r="G70" s="1"/>
  <c r="G69" s="1"/>
  <c r="G68" s="1"/>
  <c r="G67" s="1"/>
  <c r="G66" s="1"/>
  <c r="G65" s="1"/>
  <c r="G64" s="1"/>
  <c r="G63" s="1"/>
  <c r="G62" s="1"/>
  <c r="G61" s="1"/>
  <c r="G60" s="1"/>
  <c r="G59" s="1"/>
  <c r="G58" s="1"/>
  <c r="G57" s="1"/>
  <c r="G56" s="1"/>
  <c r="G55" s="1"/>
  <c r="G54" s="1"/>
  <c r="G53" s="1"/>
  <c r="G52" s="1"/>
  <c r="G51" s="1"/>
  <c r="G50" s="1"/>
  <c r="G49" s="1"/>
  <c r="G48" s="1"/>
  <c r="G47" s="1"/>
  <c r="G46" s="1"/>
  <c r="G45" s="1"/>
  <c r="G44" s="1"/>
  <c r="G43" s="1"/>
  <c r="G42" s="1"/>
  <c r="G41" s="1"/>
  <c r="G40" s="1"/>
  <c r="G39" s="1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M521"/>
  <c r="M520" s="1"/>
  <c r="M519" s="1"/>
  <c r="M518" s="1"/>
  <c r="M517" s="1"/>
  <c r="M516" s="1"/>
  <c r="M515" s="1"/>
  <c r="M514" s="1"/>
  <c r="M513" s="1"/>
  <c r="M512" s="1"/>
  <c r="M511" s="1"/>
  <c r="M510" s="1"/>
  <c r="M509" s="1"/>
  <c r="M508" s="1"/>
  <c r="M507" s="1"/>
  <c r="M506" s="1"/>
  <c r="M505" s="1"/>
  <c r="M504" s="1"/>
  <c r="M503" s="1"/>
  <c r="M502" s="1"/>
  <c r="M501" s="1"/>
  <c r="M500" s="1"/>
  <c r="M499" s="1"/>
  <c r="M498" s="1"/>
  <c r="M497" s="1"/>
  <c r="M496" s="1"/>
  <c r="M495" s="1"/>
  <c r="M494" s="1"/>
  <c r="M493" s="1"/>
  <c r="M492" s="1"/>
  <c r="M491" s="1"/>
  <c r="M490" s="1"/>
  <c r="M489" s="1"/>
  <c r="M488" s="1"/>
  <c r="M487" s="1"/>
  <c r="M486" s="1"/>
  <c r="M485" s="1"/>
  <c r="M484" s="1"/>
  <c r="M483" s="1"/>
  <c r="M482" s="1"/>
  <c r="M481" s="1"/>
  <c r="M480" s="1"/>
  <c r="M479" s="1"/>
  <c r="M478" s="1"/>
  <c r="M477" s="1"/>
  <c r="M476" s="1"/>
  <c r="M475" s="1"/>
  <c r="M474" s="1"/>
  <c r="M473" s="1"/>
  <c r="M472" s="1"/>
  <c r="M471" s="1"/>
  <c r="M470" s="1"/>
  <c r="M469" s="1"/>
  <c r="M468" s="1"/>
  <c r="M467" s="1"/>
  <c r="M466" s="1"/>
  <c r="M465" s="1"/>
  <c r="M464" s="1"/>
  <c r="M463" s="1"/>
  <c r="M462" s="1"/>
  <c r="M461" s="1"/>
  <c r="M460" s="1"/>
  <c r="M459" s="1"/>
  <c r="M458" s="1"/>
  <c r="M457" s="1"/>
  <c r="M456" s="1"/>
  <c r="M455" s="1"/>
  <c r="M454" s="1"/>
  <c r="M453" s="1"/>
  <c r="M452" s="1"/>
  <c r="M451" s="1"/>
  <c r="M450" s="1"/>
  <c r="M449" s="1"/>
  <c r="M448" s="1"/>
  <c r="M447" s="1"/>
  <c r="M446" s="1"/>
  <c r="M445" s="1"/>
  <c r="M444" s="1"/>
  <c r="M443" s="1"/>
  <c r="M442" s="1"/>
  <c r="M441" s="1"/>
  <c r="M440" s="1"/>
  <c r="M439" s="1"/>
  <c r="M438" s="1"/>
  <c r="M437" s="1"/>
  <c r="M436" s="1"/>
  <c r="M435" s="1"/>
  <c r="M434" s="1"/>
  <c r="M433" s="1"/>
  <c r="M432" s="1"/>
  <c r="M431" s="1"/>
  <c r="M430" s="1"/>
  <c r="M429" s="1"/>
  <c r="M428" s="1"/>
  <c r="M427" s="1"/>
  <c r="M426" s="1"/>
  <c r="M425" s="1"/>
  <c r="M424" s="1"/>
  <c r="M423" s="1"/>
  <c r="M422" s="1"/>
  <c r="M421" s="1"/>
  <c r="M420" s="1"/>
  <c r="M419" s="1"/>
  <c r="M418" s="1"/>
  <c r="M417" s="1"/>
  <c r="M416" s="1"/>
  <c r="M415" s="1"/>
  <c r="M414" s="1"/>
  <c r="M413" s="1"/>
  <c r="M412" s="1"/>
  <c r="M411" s="1"/>
  <c r="M410" s="1"/>
  <c r="M409" s="1"/>
  <c r="M408" s="1"/>
  <c r="M407" s="1"/>
  <c r="M406" s="1"/>
  <c r="M405" s="1"/>
  <c r="M404" s="1"/>
  <c r="M403" s="1"/>
  <c r="M402" s="1"/>
  <c r="M401" s="1"/>
  <c r="M400" s="1"/>
  <c r="M399" s="1"/>
  <c r="M398" s="1"/>
  <c r="M397" s="1"/>
  <c r="M396" s="1"/>
  <c r="M395" s="1"/>
  <c r="M394" s="1"/>
  <c r="M393" s="1"/>
  <c r="M392" s="1"/>
  <c r="M391" s="1"/>
  <c r="M390" s="1"/>
  <c r="M389" s="1"/>
  <c r="M388" s="1"/>
  <c r="M387" s="1"/>
  <c r="M386" s="1"/>
  <c r="M385" s="1"/>
  <c r="M384" s="1"/>
  <c r="M383" s="1"/>
  <c r="M382" s="1"/>
  <c r="M381" s="1"/>
  <c r="M380" s="1"/>
  <c r="M379" s="1"/>
  <c r="M378" s="1"/>
  <c r="M377" s="1"/>
  <c r="M376" s="1"/>
  <c r="M375" s="1"/>
  <c r="M374" s="1"/>
  <c r="M373" s="1"/>
  <c r="M372" s="1"/>
  <c r="M371" s="1"/>
  <c r="M370" s="1"/>
  <c r="M369" s="1"/>
  <c r="M368" s="1"/>
  <c r="M367" s="1"/>
  <c r="M366" s="1"/>
  <c r="M365" s="1"/>
  <c r="M364" s="1"/>
  <c r="M363" s="1"/>
  <c r="M362" s="1"/>
  <c r="M361" s="1"/>
  <c r="M360" s="1"/>
  <c r="M359" s="1"/>
  <c r="M358" s="1"/>
  <c r="M357" s="1"/>
  <c r="M356" s="1"/>
  <c r="M355" s="1"/>
  <c r="M354" s="1"/>
  <c r="M353" s="1"/>
  <c r="M352" s="1"/>
  <c r="M351" s="1"/>
  <c r="M350" s="1"/>
  <c r="M349" s="1"/>
  <c r="M348" s="1"/>
  <c r="M347" s="1"/>
  <c r="M346" s="1"/>
  <c r="M345" s="1"/>
  <c r="M344" s="1"/>
  <c r="M343" s="1"/>
  <c r="M342" s="1"/>
  <c r="M341" s="1"/>
  <c r="M340" s="1"/>
  <c r="M339" s="1"/>
  <c r="M338" s="1"/>
  <c r="M337" s="1"/>
  <c r="M336" s="1"/>
  <c r="M335" s="1"/>
  <c r="M334" s="1"/>
  <c r="M333" s="1"/>
  <c r="M332" s="1"/>
  <c r="M331" s="1"/>
  <c r="M330" s="1"/>
  <c r="M329" s="1"/>
  <c r="M328" s="1"/>
  <c r="M327" s="1"/>
  <c r="M326" s="1"/>
  <c r="M325" s="1"/>
  <c r="M324" s="1"/>
  <c r="M323" s="1"/>
  <c r="M322" s="1"/>
  <c r="M321" s="1"/>
  <c r="M320" s="1"/>
  <c r="M319" s="1"/>
  <c r="M318" s="1"/>
  <c r="M317" s="1"/>
  <c r="M316" s="1"/>
  <c r="M315" s="1"/>
  <c r="M314" s="1"/>
  <c r="M313" s="1"/>
  <c r="M312" s="1"/>
  <c r="M311" s="1"/>
  <c r="M310" s="1"/>
  <c r="M309" s="1"/>
  <c r="M308" s="1"/>
  <c r="M307" s="1"/>
  <c r="M306" s="1"/>
  <c r="M305" s="1"/>
  <c r="M304" s="1"/>
  <c r="M303" s="1"/>
  <c r="M302" s="1"/>
  <c r="M301" s="1"/>
  <c r="M300" s="1"/>
  <c r="M299" s="1"/>
  <c r="M298" s="1"/>
  <c r="M297" s="1"/>
  <c r="M296" s="1"/>
  <c r="M295" s="1"/>
  <c r="M294" s="1"/>
  <c r="M293" s="1"/>
  <c r="M292" s="1"/>
  <c r="M291" s="1"/>
  <c r="M290" s="1"/>
  <c r="M289" s="1"/>
  <c r="M288" s="1"/>
  <c r="M287" s="1"/>
  <c r="M286" s="1"/>
  <c r="M285" s="1"/>
  <c r="M284" s="1"/>
  <c r="M283" s="1"/>
  <c r="M282" s="1"/>
  <c r="M281" s="1"/>
  <c r="M280" s="1"/>
  <c r="M279" s="1"/>
  <c r="M278" s="1"/>
  <c r="M277" s="1"/>
  <c r="M276" s="1"/>
  <c r="M275" s="1"/>
  <c r="M274" s="1"/>
  <c r="M273" s="1"/>
  <c r="M272" s="1"/>
  <c r="M271" s="1"/>
  <c r="M270" s="1"/>
  <c r="M269" s="1"/>
  <c r="M268" s="1"/>
  <c r="M267" s="1"/>
  <c r="M266" s="1"/>
  <c r="M265" s="1"/>
  <c r="M264" s="1"/>
  <c r="M263" s="1"/>
  <c r="M262" s="1"/>
  <c r="M261" s="1"/>
  <c r="M260" s="1"/>
  <c r="M259" s="1"/>
  <c r="M258" s="1"/>
  <c r="M257" s="1"/>
  <c r="M256" s="1"/>
  <c r="M255" s="1"/>
  <c r="M254" s="1"/>
  <c r="M253" s="1"/>
  <c r="M252" s="1"/>
  <c r="M251" s="1"/>
  <c r="M250" s="1"/>
  <c r="M249" s="1"/>
  <c r="M248" s="1"/>
  <c r="M247" s="1"/>
  <c r="M246" s="1"/>
  <c r="M245" s="1"/>
  <c r="M244" s="1"/>
  <c r="M243" s="1"/>
  <c r="M242" s="1"/>
  <c r="M241" s="1"/>
  <c r="M240" s="1"/>
  <c r="M239" s="1"/>
  <c r="M238" s="1"/>
  <c r="M237" s="1"/>
  <c r="M236" s="1"/>
  <c r="M235" s="1"/>
  <c r="M234" s="1"/>
  <c r="M233" s="1"/>
  <c r="M232" s="1"/>
  <c r="M231" s="1"/>
  <c r="M230" s="1"/>
  <c r="M229" s="1"/>
  <c r="M228" s="1"/>
  <c r="M227" s="1"/>
  <c r="M226" s="1"/>
  <c r="M225" s="1"/>
  <c r="M224" s="1"/>
  <c r="M223" s="1"/>
  <c r="M222" s="1"/>
  <c r="M221" s="1"/>
  <c r="M220" s="1"/>
  <c r="M219" s="1"/>
  <c r="M218" s="1"/>
  <c r="M217" s="1"/>
  <c r="M216" s="1"/>
  <c r="M215" s="1"/>
  <c r="M214" s="1"/>
  <c r="M213" s="1"/>
  <c r="M212" s="1"/>
  <c r="M211" s="1"/>
  <c r="M210" s="1"/>
  <c r="M209" s="1"/>
  <c r="M208" s="1"/>
  <c r="M207" s="1"/>
  <c r="M206" s="1"/>
  <c r="M205" s="1"/>
  <c r="M204" s="1"/>
  <c r="M203" s="1"/>
  <c r="M202" s="1"/>
  <c r="M201" s="1"/>
  <c r="M200" s="1"/>
  <c r="M199" s="1"/>
  <c r="M198" s="1"/>
  <c r="M197" s="1"/>
  <c r="M196" s="1"/>
  <c r="M195" s="1"/>
  <c r="M194" s="1"/>
  <c r="M193" s="1"/>
  <c r="M192" s="1"/>
  <c r="M191" s="1"/>
  <c r="M190" s="1"/>
  <c r="M189" s="1"/>
  <c r="M188" s="1"/>
  <c r="M187" s="1"/>
  <c r="M186" s="1"/>
  <c r="M185" s="1"/>
  <c r="M184" s="1"/>
  <c r="M183" s="1"/>
  <c r="M182" s="1"/>
  <c r="M181" s="1"/>
  <c r="M180" s="1"/>
  <c r="M179" s="1"/>
  <c r="M178" s="1"/>
  <c r="M177" s="1"/>
  <c r="M176" s="1"/>
  <c r="M175" s="1"/>
  <c r="M174" s="1"/>
  <c r="M173" s="1"/>
  <c r="M172" s="1"/>
  <c r="M171" s="1"/>
  <c r="M170" s="1"/>
  <c r="M169" s="1"/>
  <c r="M168" s="1"/>
  <c r="M167" s="1"/>
  <c r="M166" s="1"/>
  <c r="M165" s="1"/>
  <c r="M164" s="1"/>
  <c r="M163" s="1"/>
  <c r="M162" s="1"/>
  <c r="M161" s="1"/>
  <c r="M160" s="1"/>
  <c r="M159" s="1"/>
  <c r="M158" s="1"/>
  <c r="M157" s="1"/>
  <c r="M156" s="1"/>
  <c r="M155" s="1"/>
  <c r="M154" s="1"/>
  <c r="M153" s="1"/>
  <c r="M152" s="1"/>
  <c r="M151" s="1"/>
  <c r="M150" s="1"/>
  <c r="M149" s="1"/>
  <c r="M148" s="1"/>
  <c r="M147" s="1"/>
  <c r="M146" s="1"/>
  <c r="M145" s="1"/>
  <c r="M144" s="1"/>
  <c r="M143" s="1"/>
  <c r="M142" s="1"/>
  <c r="M141" s="1"/>
  <c r="M140" s="1"/>
  <c r="M139" s="1"/>
  <c r="M138" s="1"/>
  <c r="M137" s="1"/>
  <c r="M136" s="1"/>
  <c r="M135" s="1"/>
  <c r="M134" s="1"/>
  <c r="M133" s="1"/>
  <c r="M132" s="1"/>
  <c r="M131" s="1"/>
  <c r="M130" s="1"/>
  <c r="M129" s="1"/>
  <c r="M128" s="1"/>
  <c r="M127" s="1"/>
  <c r="M126" s="1"/>
  <c r="M125" s="1"/>
  <c r="M124" s="1"/>
  <c r="M123" s="1"/>
  <c r="M122" s="1"/>
  <c r="M121" s="1"/>
  <c r="M120" s="1"/>
  <c r="M119" s="1"/>
  <c r="M118" s="1"/>
  <c r="M117" s="1"/>
  <c r="M116" s="1"/>
  <c r="M115" s="1"/>
  <c r="M114" s="1"/>
  <c r="M113" s="1"/>
  <c r="M112" s="1"/>
  <c r="M111" s="1"/>
  <c r="M110" s="1"/>
  <c r="M109" s="1"/>
  <c r="M108" s="1"/>
  <c r="M107" s="1"/>
  <c r="M106" s="1"/>
  <c r="M105" s="1"/>
  <c r="M104" s="1"/>
  <c r="M103" s="1"/>
  <c r="M102" s="1"/>
  <c r="M101" s="1"/>
  <c r="M100" s="1"/>
  <c r="M99" s="1"/>
  <c r="M98" s="1"/>
  <c r="M97" s="1"/>
  <c r="M96" s="1"/>
  <c r="M95" s="1"/>
  <c r="M94" s="1"/>
  <c r="M93" s="1"/>
  <c r="M92" s="1"/>
  <c r="M91" s="1"/>
  <c r="M90" s="1"/>
  <c r="M89" s="1"/>
  <c r="M88" s="1"/>
  <c r="M87" s="1"/>
  <c r="M86" s="1"/>
  <c r="M85" s="1"/>
  <c r="M84" s="1"/>
  <c r="M83" s="1"/>
  <c r="M82" s="1"/>
  <c r="M81" s="1"/>
  <c r="M80" s="1"/>
  <c r="M79" s="1"/>
  <c r="M78" s="1"/>
  <c r="M77" s="1"/>
  <c r="M76" s="1"/>
  <c r="M75" s="1"/>
  <c r="M74" s="1"/>
  <c r="M73" s="1"/>
  <c r="M72" s="1"/>
  <c r="M71" s="1"/>
  <c r="M70" s="1"/>
  <c r="M69" s="1"/>
  <c r="M68" s="1"/>
  <c r="M67" s="1"/>
  <c r="M66" s="1"/>
  <c r="M65" s="1"/>
  <c r="M64" s="1"/>
  <c r="M63" s="1"/>
  <c r="M62" s="1"/>
  <c r="M61" s="1"/>
  <c r="M60" s="1"/>
  <c r="M59" s="1"/>
  <c r="M58" s="1"/>
  <c r="M57" s="1"/>
  <c r="M56" s="1"/>
  <c r="M55" s="1"/>
  <c r="M54" s="1"/>
  <c r="M53" s="1"/>
  <c r="M52" s="1"/>
  <c r="M51" s="1"/>
  <c r="M50" s="1"/>
  <c r="M49" s="1"/>
  <c r="M48" s="1"/>
  <c r="M47" s="1"/>
  <c r="M46" s="1"/>
  <c r="M45" s="1"/>
  <c r="M44" s="1"/>
  <c r="M43" s="1"/>
  <c r="M42" s="1"/>
  <c r="M41" s="1"/>
  <c r="M40" s="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H521"/>
  <c r="H520" s="1"/>
  <c r="H519" s="1"/>
  <c r="H518" s="1"/>
  <c r="H517" s="1"/>
  <c r="H516" s="1"/>
  <c r="H515" s="1"/>
  <c r="H514" s="1"/>
  <c r="H513" s="1"/>
  <c r="H512" s="1"/>
  <c r="H511" s="1"/>
  <c r="H510" s="1"/>
  <c r="H509" s="1"/>
  <c r="H508" s="1"/>
  <c r="H507" s="1"/>
  <c r="H506" s="1"/>
  <c r="H505" s="1"/>
  <c r="H504" s="1"/>
  <c r="H503" s="1"/>
  <c r="H502" s="1"/>
  <c r="H501" s="1"/>
  <c r="H500" s="1"/>
  <c r="H499" s="1"/>
  <c r="H498" s="1"/>
  <c r="H497" s="1"/>
  <c r="H496" s="1"/>
  <c r="H495" s="1"/>
  <c r="H494" s="1"/>
  <c r="H493" s="1"/>
  <c r="H492" s="1"/>
  <c r="H491" s="1"/>
  <c r="H490" s="1"/>
  <c r="H489" s="1"/>
  <c r="H488" s="1"/>
  <c r="H487" s="1"/>
  <c r="H486" s="1"/>
  <c r="H485" s="1"/>
  <c r="H484" s="1"/>
  <c r="H483" s="1"/>
  <c r="H482" s="1"/>
  <c r="H481" s="1"/>
  <c r="H480" s="1"/>
  <c r="H479" s="1"/>
  <c r="H478" s="1"/>
  <c r="H477" s="1"/>
  <c r="H476" s="1"/>
  <c r="H475" s="1"/>
  <c r="H474" s="1"/>
  <c r="H473" s="1"/>
  <c r="H472" s="1"/>
  <c r="H471" s="1"/>
  <c r="H470" s="1"/>
  <c r="H469" s="1"/>
  <c r="H468" s="1"/>
  <c r="H467" s="1"/>
  <c r="H466" s="1"/>
  <c r="H465" s="1"/>
  <c r="H464" s="1"/>
  <c r="H463" s="1"/>
  <c r="H462" s="1"/>
  <c r="H461" s="1"/>
  <c r="H460" s="1"/>
  <c r="H459" s="1"/>
  <c r="H458" s="1"/>
  <c r="H457" s="1"/>
  <c r="H456" s="1"/>
  <c r="H455" s="1"/>
  <c r="H454" s="1"/>
  <c r="H453" s="1"/>
  <c r="H452" s="1"/>
  <c r="H451" s="1"/>
  <c r="H450" s="1"/>
  <c r="H449" s="1"/>
  <c r="H448" s="1"/>
  <c r="H447" s="1"/>
  <c r="H446" s="1"/>
  <c r="H445" s="1"/>
  <c r="H444" s="1"/>
  <c r="H443" s="1"/>
  <c r="H442" s="1"/>
  <c r="H441" s="1"/>
  <c r="H440" s="1"/>
  <c r="H439" s="1"/>
  <c r="H438" s="1"/>
  <c r="H437" s="1"/>
  <c r="H436" s="1"/>
  <c r="H435" s="1"/>
  <c r="H434" s="1"/>
  <c r="H433" s="1"/>
  <c r="H432" s="1"/>
  <c r="H431" s="1"/>
  <c r="H430" s="1"/>
  <c r="H429" s="1"/>
  <c r="H428" s="1"/>
  <c r="H427" s="1"/>
  <c r="H426" s="1"/>
  <c r="H425" s="1"/>
  <c r="H424" s="1"/>
  <c r="H423" s="1"/>
  <c r="H422" s="1"/>
  <c r="H421" s="1"/>
  <c r="H420" s="1"/>
  <c r="H419" s="1"/>
  <c r="H418" s="1"/>
  <c r="H417" s="1"/>
  <c r="H416" s="1"/>
  <c r="H415" s="1"/>
  <c r="H414" s="1"/>
  <c r="H413" s="1"/>
  <c r="H412" s="1"/>
  <c r="H411" s="1"/>
  <c r="H410" s="1"/>
  <c r="H409" s="1"/>
  <c r="H408" s="1"/>
  <c r="H407" s="1"/>
  <c r="H406" s="1"/>
  <c r="H405" s="1"/>
  <c r="H404" s="1"/>
  <c r="H403" s="1"/>
  <c r="H402" s="1"/>
  <c r="H401" s="1"/>
  <c r="H400" s="1"/>
  <c r="H399" s="1"/>
  <c r="H398" s="1"/>
  <c r="H397" s="1"/>
  <c r="H396" s="1"/>
  <c r="H395" s="1"/>
  <c r="H394" s="1"/>
  <c r="H393" s="1"/>
  <c r="H392" s="1"/>
  <c r="H391" s="1"/>
  <c r="H390" s="1"/>
  <c r="H389" s="1"/>
  <c r="H388" s="1"/>
  <c r="H387" s="1"/>
  <c r="H386" s="1"/>
  <c r="H385" s="1"/>
  <c r="H384" s="1"/>
  <c r="H383" s="1"/>
  <c r="H382" s="1"/>
  <c r="H381" s="1"/>
  <c r="H380" s="1"/>
  <c r="H379" s="1"/>
  <c r="H378" s="1"/>
  <c r="H377" s="1"/>
  <c r="H376" s="1"/>
  <c r="H375" s="1"/>
  <c r="H374" s="1"/>
  <c r="H373" s="1"/>
  <c r="H372" s="1"/>
  <c r="H371" s="1"/>
  <c r="H370" s="1"/>
  <c r="H369" s="1"/>
  <c r="H368" s="1"/>
  <c r="H367" s="1"/>
  <c r="H366" s="1"/>
  <c r="H365" s="1"/>
  <c r="H364" s="1"/>
  <c r="H363" s="1"/>
  <c r="H362" s="1"/>
  <c r="H361" s="1"/>
  <c r="H360" s="1"/>
  <c r="H359" s="1"/>
  <c r="H358" s="1"/>
  <c r="H357" s="1"/>
  <c r="H356" s="1"/>
  <c r="H355" s="1"/>
  <c r="H354" s="1"/>
  <c r="H353" s="1"/>
  <c r="H352" s="1"/>
  <c r="H351" s="1"/>
  <c r="H350" s="1"/>
  <c r="H349" s="1"/>
  <c r="H348" s="1"/>
  <c r="H347" s="1"/>
  <c r="H346" s="1"/>
  <c r="H345" s="1"/>
  <c r="H344" s="1"/>
  <c r="H343" s="1"/>
  <c r="H342" s="1"/>
  <c r="H341" s="1"/>
  <c r="H340" s="1"/>
  <c r="H339" s="1"/>
  <c r="H338" s="1"/>
  <c r="H337" s="1"/>
  <c r="H336" s="1"/>
  <c r="H335" s="1"/>
  <c r="H334" s="1"/>
  <c r="H333" s="1"/>
  <c r="H332" s="1"/>
  <c r="H331" s="1"/>
  <c r="H330" s="1"/>
  <c r="H329" s="1"/>
  <c r="H328" s="1"/>
  <c r="H327" s="1"/>
  <c r="H326" s="1"/>
  <c r="H325" s="1"/>
  <c r="H324" s="1"/>
  <c r="H323" s="1"/>
  <c r="H322" s="1"/>
  <c r="H321" s="1"/>
  <c r="H320" s="1"/>
  <c r="H319" s="1"/>
  <c r="H318" s="1"/>
  <c r="H317" s="1"/>
  <c r="H316" s="1"/>
  <c r="H315" s="1"/>
  <c r="H314" s="1"/>
  <c r="H313" s="1"/>
  <c r="H312" s="1"/>
  <c r="H311" s="1"/>
  <c r="H310" s="1"/>
  <c r="H309" s="1"/>
  <c r="H308" s="1"/>
  <c r="H307" s="1"/>
  <c r="H306" s="1"/>
  <c r="H305" s="1"/>
  <c r="H304" s="1"/>
  <c r="H303" s="1"/>
  <c r="H302" s="1"/>
  <c r="H301" s="1"/>
  <c r="H300" s="1"/>
  <c r="H299" s="1"/>
  <c r="H298" s="1"/>
  <c r="H297" s="1"/>
  <c r="H296" s="1"/>
  <c r="H295" s="1"/>
  <c r="H294" s="1"/>
  <c r="H293" s="1"/>
  <c r="H292" s="1"/>
  <c r="H291" s="1"/>
  <c r="H290" s="1"/>
  <c r="H289" s="1"/>
  <c r="H288" s="1"/>
  <c r="H287" s="1"/>
  <c r="H286" s="1"/>
  <c r="H285" s="1"/>
  <c r="H284" s="1"/>
  <c r="H283" s="1"/>
  <c r="H282" s="1"/>
  <c r="H281" s="1"/>
  <c r="H280" s="1"/>
  <c r="H279" s="1"/>
  <c r="H278" s="1"/>
  <c r="H277" s="1"/>
  <c r="H276" s="1"/>
  <c r="H275" s="1"/>
  <c r="H274" s="1"/>
  <c r="H273" s="1"/>
  <c r="H272" s="1"/>
  <c r="H271" s="1"/>
  <c r="H270" s="1"/>
  <c r="H269" s="1"/>
  <c r="H268" s="1"/>
  <c r="H267" s="1"/>
  <c r="H266" s="1"/>
  <c r="H265" s="1"/>
  <c r="H264" s="1"/>
  <c r="H263" s="1"/>
  <c r="H262" s="1"/>
  <c r="H261" s="1"/>
  <c r="H260" s="1"/>
  <c r="H259" s="1"/>
  <c r="H258" s="1"/>
  <c r="H257" s="1"/>
  <c r="H256" s="1"/>
  <c r="H255" s="1"/>
  <c r="H254" s="1"/>
  <c r="H253" s="1"/>
  <c r="H252" s="1"/>
  <c r="H251" s="1"/>
  <c r="H250" s="1"/>
  <c r="H249" s="1"/>
  <c r="H248" s="1"/>
  <c r="H247" s="1"/>
  <c r="H246" s="1"/>
  <c r="H245" s="1"/>
  <c r="H244" s="1"/>
  <c r="H243" s="1"/>
  <c r="H242" s="1"/>
  <c r="H241" s="1"/>
  <c r="H240" s="1"/>
  <c r="H239" s="1"/>
  <c r="H238" s="1"/>
  <c r="H237" s="1"/>
  <c r="H236" s="1"/>
  <c r="H235" s="1"/>
  <c r="H234" s="1"/>
  <c r="H233" s="1"/>
  <c r="H232" s="1"/>
  <c r="H231" s="1"/>
  <c r="H230" s="1"/>
  <c r="H229" s="1"/>
  <c r="H228" s="1"/>
  <c r="H227" s="1"/>
  <c r="H226" s="1"/>
  <c r="H225" s="1"/>
  <c r="H224" s="1"/>
  <c r="H223" s="1"/>
  <c r="H222" s="1"/>
  <c r="H221" s="1"/>
  <c r="H220" s="1"/>
  <c r="H219" s="1"/>
  <c r="H218" s="1"/>
  <c r="H217" s="1"/>
  <c r="H216" s="1"/>
  <c r="H215" s="1"/>
  <c r="H214" s="1"/>
  <c r="H213" s="1"/>
  <c r="H212" s="1"/>
  <c r="H211" s="1"/>
  <c r="H210" s="1"/>
  <c r="H209" s="1"/>
  <c r="H208" s="1"/>
  <c r="H207" s="1"/>
  <c r="H206" s="1"/>
  <c r="H205" s="1"/>
  <c r="H204" s="1"/>
  <c r="H203" s="1"/>
  <c r="H202" s="1"/>
  <c r="H201" s="1"/>
  <c r="H200" s="1"/>
  <c r="H199" s="1"/>
  <c r="H198" s="1"/>
  <c r="H197" s="1"/>
  <c r="H196" s="1"/>
  <c r="H195" s="1"/>
  <c r="H194" s="1"/>
  <c r="H193" s="1"/>
  <c r="H192" s="1"/>
  <c r="H191" s="1"/>
  <c r="H190" s="1"/>
  <c r="H189" s="1"/>
  <c r="H188" s="1"/>
  <c r="H187" s="1"/>
  <c r="H186" s="1"/>
  <c r="H185" s="1"/>
  <c r="H184" s="1"/>
  <c r="H183" s="1"/>
  <c r="H182" s="1"/>
  <c r="H181" s="1"/>
  <c r="H180" s="1"/>
  <c r="H179" s="1"/>
  <c r="H178" s="1"/>
  <c r="H177" s="1"/>
  <c r="H176" s="1"/>
  <c r="H175" s="1"/>
  <c r="H174" s="1"/>
  <c r="H173" s="1"/>
  <c r="H172" s="1"/>
  <c r="H171" s="1"/>
  <c r="H170" s="1"/>
  <c r="H169" s="1"/>
  <c r="H168" s="1"/>
  <c r="H167" s="1"/>
  <c r="H166" s="1"/>
  <c r="H165" s="1"/>
  <c r="H164" s="1"/>
  <c r="H163" s="1"/>
  <c r="H162" s="1"/>
  <c r="H161" s="1"/>
  <c r="H160" s="1"/>
  <c r="H159" s="1"/>
  <c r="H158" s="1"/>
  <c r="H157" s="1"/>
  <c r="H156" s="1"/>
  <c r="H155" s="1"/>
  <c r="H154" s="1"/>
  <c r="H153" s="1"/>
  <c r="H152" s="1"/>
  <c r="H151" s="1"/>
  <c r="H150" s="1"/>
  <c r="H149" s="1"/>
  <c r="H148" s="1"/>
  <c r="H147" s="1"/>
  <c r="H146" s="1"/>
  <c r="H145" s="1"/>
  <c r="H144" s="1"/>
  <c r="H143" s="1"/>
  <c r="H142" s="1"/>
  <c r="H141" s="1"/>
  <c r="H140" s="1"/>
  <c r="H139" s="1"/>
  <c r="H138" s="1"/>
  <c r="H137" s="1"/>
  <c r="H136" s="1"/>
  <c r="H135" s="1"/>
  <c r="H134" s="1"/>
  <c r="H133" s="1"/>
  <c r="H132" s="1"/>
  <c r="H131" s="1"/>
  <c r="H130" s="1"/>
  <c r="H129" s="1"/>
  <c r="H128" s="1"/>
  <c r="H127" s="1"/>
  <c r="H126" s="1"/>
  <c r="H125" s="1"/>
  <c r="H124" s="1"/>
  <c r="H123" s="1"/>
  <c r="H122" s="1"/>
  <c r="H121" s="1"/>
  <c r="H120" s="1"/>
  <c r="H119" s="1"/>
  <c r="H118" s="1"/>
  <c r="H117" s="1"/>
  <c r="H116" s="1"/>
  <c r="H115" s="1"/>
  <c r="H114" s="1"/>
  <c r="H113" s="1"/>
  <c r="H112" s="1"/>
  <c r="H111" s="1"/>
  <c r="H110" s="1"/>
  <c r="H109" s="1"/>
  <c r="H108" s="1"/>
  <c r="H107" s="1"/>
  <c r="H106" s="1"/>
  <c r="H105" s="1"/>
  <c r="H104" s="1"/>
  <c r="H103" s="1"/>
  <c r="H102" s="1"/>
  <c r="H101" s="1"/>
  <c r="H100" s="1"/>
  <c r="H99" s="1"/>
  <c r="H98" s="1"/>
  <c r="H97" s="1"/>
  <c r="H96" s="1"/>
  <c r="H95" s="1"/>
  <c r="H94" s="1"/>
  <c r="H93" s="1"/>
  <c r="H92" s="1"/>
  <c r="H91" s="1"/>
  <c r="H90" s="1"/>
  <c r="H89" s="1"/>
  <c r="H88" s="1"/>
  <c r="H87" s="1"/>
  <c r="H86" s="1"/>
  <c r="H85" s="1"/>
  <c r="H84" s="1"/>
  <c r="H83" s="1"/>
  <c r="H82" s="1"/>
  <c r="H81" s="1"/>
  <c r="H80" s="1"/>
  <c r="H79" s="1"/>
  <c r="H78" s="1"/>
  <c r="H77" s="1"/>
  <c r="H76" s="1"/>
  <c r="H75" s="1"/>
  <c r="H74" s="1"/>
  <c r="H73" s="1"/>
  <c r="H72" s="1"/>
  <c r="H71" s="1"/>
  <c r="H70" s="1"/>
  <c r="H69" s="1"/>
  <c r="H68" s="1"/>
  <c r="H67" s="1"/>
  <c r="H66" s="1"/>
  <c r="H65" s="1"/>
  <c r="H64" s="1"/>
  <c r="H63" s="1"/>
  <c r="H62" s="1"/>
  <c r="H61" s="1"/>
  <c r="H60" s="1"/>
  <c r="H59" s="1"/>
  <c r="H58" s="1"/>
  <c r="H57" s="1"/>
  <c r="H56" s="1"/>
  <c r="H55" s="1"/>
  <c r="H54" s="1"/>
  <c r="H53" s="1"/>
  <c r="H52" s="1"/>
  <c r="H51" s="1"/>
  <c r="H50" s="1"/>
  <c r="H49" s="1"/>
  <c r="H48" s="1"/>
  <c r="H47" s="1"/>
  <c r="H46" s="1"/>
  <c r="H45" s="1"/>
  <c r="H44" s="1"/>
  <c r="H43" s="1"/>
  <c r="H42" s="1"/>
  <c r="H41" s="1"/>
  <c r="H40" s="1"/>
  <c r="H39" s="1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</calcChain>
</file>

<file path=xl/comments1.xml><?xml version="1.0" encoding="utf-8"?>
<comments xmlns="http://schemas.openxmlformats.org/spreadsheetml/2006/main">
  <authors>
    <author xml:space="preserve"> </author>
  </authors>
  <commentList>
    <comment ref="A1" authorId="0">
      <text>
        <r>
          <rPr>
            <sz val="10"/>
            <color indexed="81"/>
            <rFont val="Tahoma"/>
            <family val="2"/>
          </rPr>
          <t>N - N distance in Angstroms</t>
        </r>
      </text>
    </comment>
    <comment ref="B1" authorId="0">
      <text>
        <r>
          <rPr>
            <sz val="10"/>
            <color indexed="81"/>
            <rFont val="Tahoma"/>
            <family val="2"/>
          </rPr>
          <t>Energy in cm^(-1)</t>
        </r>
      </text>
    </comment>
    <comment ref="C1" authorId="0">
      <text>
        <r>
          <rPr>
            <sz val="10"/>
            <color indexed="81"/>
            <rFont val="Tahoma"/>
            <family val="2"/>
          </rPr>
          <t>Energy zeroed, in kcal mol^(-1)</t>
        </r>
      </text>
    </comment>
    <comment ref="D1" authorId="0">
      <text>
        <r>
          <rPr>
            <sz val="10"/>
            <color indexed="81"/>
            <rFont val="Tahoma"/>
            <family val="2"/>
          </rPr>
          <t>Raw energy, in kcal mol^(-1)</t>
        </r>
      </text>
    </comment>
    <comment ref="J1" authorId="0">
      <text>
        <r>
          <rPr>
            <sz val="10"/>
            <color indexed="81"/>
            <rFont val="Tahoma"/>
            <family val="2"/>
          </rPr>
          <t>Multiplier</t>
        </r>
      </text>
    </comment>
    <comment ref="K1" authorId="0">
      <text>
        <r>
          <rPr>
            <sz val="10"/>
            <color indexed="81"/>
            <rFont val="Tahoma"/>
            <family val="2"/>
          </rPr>
          <t>Baseline</t>
        </r>
      </text>
    </comment>
    <comment ref="J2" authorId="0">
      <text>
        <r>
          <rPr>
            <sz val="10"/>
            <color indexed="81"/>
            <rFont val="Tahoma"/>
            <family val="2"/>
          </rPr>
          <t>Horizontal scale factor</t>
        </r>
      </text>
    </comment>
    <comment ref="K2" authorId="0">
      <text>
        <r>
          <rPr>
            <sz val="10"/>
            <color indexed="81"/>
            <rFont val="Tahoma"/>
            <family val="2"/>
          </rPr>
          <t>Horizontal start distance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C3" authorId="0">
      <text>
        <r>
          <rPr>
            <sz val="10"/>
            <color indexed="81"/>
            <rFont val="Tahoma"/>
            <family val="2"/>
          </rPr>
          <t>Horizontal lines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Vertical line at N-N distance = 1.105 Angstroms</t>
        </r>
      </text>
    </comment>
    <comment ref="C16" authorId="0">
      <text>
        <r>
          <rPr>
            <sz val="10"/>
            <color indexed="81"/>
            <rFont val="Tahoma"/>
            <family val="2"/>
          </rPr>
          <t>Horizontal scale factor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Multiplier</t>
        </r>
      </text>
    </comment>
    <comment ref="F16" authorId="0">
      <text>
        <r>
          <rPr>
            <sz val="10"/>
            <color indexed="81"/>
            <rFont val="Tahoma"/>
            <family val="2"/>
          </rPr>
          <t>Horizontal scale factor</t>
        </r>
      </text>
    </comment>
    <comment ref="G16" authorId="0">
      <text>
        <r>
          <rPr>
            <sz val="10"/>
            <color indexed="81"/>
            <rFont val="Tahoma"/>
            <family val="2"/>
          </rPr>
          <t>Multiplier</t>
        </r>
      </text>
    </comment>
    <comment ref="I16" authorId="0">
      <text>
        <r>
          <rPr>
            <sz val="10"/>
            <color indexed="81"/>
            <rFont val="Tahoma"/>
            <family val="2"/>
          </rPr>
          <t>Horizontal scale factor</t>
        </r>
      </text>
    </comment>
    <comment ref="J16" authorId="0">
      <text>
        <r>
          <rPr>
            <sz val="10"/>
            <color indexed="81"/>
            <rFont val="Tahoma"/>
            <family val="2"/>
          </rPr>
          <t>Multiplier</t>
        </r>
      </text>
    </comment>
    <comment ref="C17" authorId="0">
      <text>
        <r>
          <rPr>
            <sz val="10"/>
            <color indexed="81"/>
            <rFont val="Tahoma"/>
            <family val="2"/>
          </rPr>
          <t>Horizontal start distance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Baseline</t>
        </r>
      </text>
    </comment>
    <comment ref="F17" authorId="0">
      <text>
        <r>
          <rPr>
            <sz val="10"/>
            <color indexed="81"/>
            <rFont val="Tahoma"/>
            <family val="2"/>
          </rPr>
          <t>Horizontal start distance</t>
        </r>
      </text>
    </comment>
    <comment ref="G17" authorId="0">
      <text>
        <r>
          <rPr>
            <sz val="10"/>
            <color indexed="81"/>
            <rFont val="Tahoma"/>
            <family val="2"/>
          </rPr>
          <t>Baseline</t>
        </r>
      </text>
    </comment>
    <comment ref="I17" authorId="0">
      <text>
        <r>
          <rPr>
            <sz val="10"/>
            <color indexed="81"/>
            <rFont val="Tahoma"/>
            <family val="2"/>
          </rPr>
          <t>Horizontal start distance</t>
        </r>
      </text>
    </comment>
    <comment ref="J17" authorId="0">
      <text>
        <r>
          <rPr>
            <sz val="10"/>
            <color indexed="81"/>
            <rFont val="Tahoma"/>
            <family val="2"/>
          </rPr>
          <t>Baseline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B3" authorId="0">
      <text>
        <r>
          <rPr>
            <sz val="10"/>
            <color indexed="81"/>
            <rFont val="Tahoma"/>
            <family val="2"/>
          </rPr>
          <t>Horizontal lines
for energy levels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C6" authorId="0">
      <text>
        <r>
          <rPr>
            <sz val="10"/>
            <color indexed="81"/>
            <rFont val="Tahoma"/>
            <family val="2"/>
          </rPr>
          <t>The multiplier for x1 is absorbed into the normalization constant.</t>
        </r>
      </text>
    </comment>
    <comment ref="G9" authorId="0">
      <text>
        <r>
          <rPr>
            <sz val="10"/>
            <color indexed="81"/>
            <rFont val="Tahoma"/>
            <family val="2"/>
          </rPr>
          <t>Summations started at the botton, and end at the top</t>
        </r>
      </text>
    </comment>
    <comment ref="A11" authorId="0">
      <text>
        <r>
          <rPr>
            <b/>
            <sz val="10"/>
            <color indexed="81"/>
            <rFont val="Tahoma"/>
            <family val="2"/>
          </rPr>
          <t>N-N distance, in Angstroms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Zero-point vibrational wavefunction</t>
        </r>
      </text>
    </comment>
    <comment ref="O11" authorId="0">
      <text>
        <r>
          <rPr>
            <sz val="10"/>
            <color indexed="81"/>
            <rFont val="Tahoma"/>
            <family val="2"/>
          </rPr>
          <t>Zero-point vibrational wavefunction</t>
        </r>
      </text>
    </comment>
    <comment ref="T11" authorId="0">
      <text>
        <r>
          <rPr>
            <sz val="10"/>
            <color indexed="81"/>
            <rFont val="Tahoma"/>
            <family val="2"/>
          </rPr>
          <t>Zero-point vibrational wavefunction</t>
        </r>
      </text>
    </comment>
  </commentList>
</comments>
</file>

<file path=xl/sharedStrings.xml><?xml version="1.0" encoding="utf-8"?>
<sst xmlns="http://schemas.openxmlformats.org/spreadsheetml/2006/main" count="56" uniqueCount="38">
  <si>
    <r>
      <t>v = 1 (2738 cm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</si>
  <si>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v = 2 (5477 cm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</si>
  <si>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v = 3 (8216 cm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</si>
  <si>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t>Psi v=0</t>
  </si>
  <si>
    <t>"x"</t>
  </si>
  <si>
    <t>Psi v=3</t>
  </si>
  <si>
    <t>Psi v=2</t>
  </si>
  <si>
    <t>Psi v=1</t>
  </si>
  <si>
    <t>v=0 and v=2</t>
  </si>
  <si>
    <t>v=1 and v=3</t>
  </si>
  <si>
    <t>Overlaps, should be zero</t>
  </si>
  <si>
    <r>
      <t>Omega - Angular frequency. 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 xml:space="preserve"> :</t>
    </r>
  </si>
  <si>
    <t>m - Reduced mass. g:</t>
  </si>
  <si>
    <t>p</t>
  </si>
  <si>
    <t>h-bar. erg s:</t>
  </si>
  <si>
    <t>Normalization constant:</t>
  </si>
  <si>
    <t>Exponent multipier:</t>
  </si>
  <si>
    <r>
      <t>(m*</t>
    </r>
    <r>
      <rPr>
        <sz val="11"/>
        <color theme="1"/>
        <rFont val="Symbol"/>
        <family val="1"/>
        <charset val="2"/>
      </rPr>
      <t>w)</t>
    </r>
    <r>
      <rPr>
        <sz val="11"/>
        <color theme="1"/>
        <rFont val="Arial"/>
        <family val="2"/>
      </rPr>
      <t>/(</t>
    </r>
    <r>
      <rPr>
        <sz val="11"/>
        <color theme="1"/>
        <rFont val="Symbol"/>
        <family val="1"/>
        <charset val="2"/>
      </rPr>
      <t>p*</t>
    </r>
    <r>
      <rPr>
        <sz val="11"/>
        <color theme="1"/>
        <rFont val="Arial"/>
        <family val="2"/>
      </rPr>
      <t>h-bar))^¼</t>
    </r>
  </si>
  <si>
    <r>
      <t>2</t>
    </r>
    <r>
      <rPr>
        <vertAlign val="superscript"/>
        <sz val="11"/>
        <color theme="1"/>
        <rFont val="Arial"/>
        <family val="2"/>
      </rPr>
      <t>-½</t>
    </r>
    <r>
      <rPr>
        <sz val="11"/>
        <color theme="1"/>
        <rFont val="Arial"/>
        <family val="2"/>
      </rPr>
      <t>(m*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/(</t>
    </r>
    <r>
      <rPr>
        <sz val="11"/>
        <color theme="1"/>
        <rFont val="Symbol"/>
        <family val="1"/>
        <charset val="2"/>
      </rPr>
      <t>p*</t>
    </r>
    <r>
      <rPr>
        <sz val="11"/>
        <color theme="1"/>
        <rFont val="Arial"/>
        <family val="2"/>
      </rPr>
      <t>h-bar))</t>
    </r>
    <r>
      <rPr>
        <vertAlign val="superscript"/>
        <sz val="11"/>
        <color theme="1"/>
        <rFont val="Arial"/>
        <family val="2"/>
      </rPr>
      <t xml:space="preserve">¼ </t>
    </r>
    <r>
      <rPr>
        <sz val="11"/>
        <color theme="1"/>
        <rFont val="Arial"/>
        <family val="2"/>
      </rPr>
      <t>x
2(m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/h-bar)</t>
    </r>
    <r>
      <rPr>
        <vertAlign val="superscript"/>
        <sz val="11"/>
        <color theme="1"/>
        <rFont val="Arial"/>
        <family val="2"/>
      </rPr>
      <t xml:space="preserve">½ </t>
    </r>
    <r>
      <rPr>
        <sz val="11"/>
        <color theme="1"/>
        <rFont val="Arial"/>
        <family val="2"/>
      </rPr>
      <t>x</t>
    </r>
    <r>
      <rPr>
        <vertAlign val="superscript"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10</t>
    </r>
    <r>
      <rPr>
        <vertAlign val="superscript"/>
        <sz val="11"/>
        <color theme="1"/>
        <rFont val="Arial"/>
        <family val="2"/>
      </rPr>
      <t>-8</t>
    </r>
  </si>
  <si>
    <t>=</t>
  </si>
  <si>
    <r>
      <t>m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h-bar =</t>
    </r>
  </si>
  <si>
    <t>norm =</t>
  </si>
  <si>
    <r>
      <t>(m*</t>
    </r>
    <r>
      <rPr>
        <sz val="11"/>
        <color theme="1"/>
        <rFont val="Symbol"/>
        <family val="1"/>
        <charset val="2"/>
      </rPr>
      <t>w)</t>
    </r>
    <r>
      <rPr>
        <sz val="11"/>
        <color theme="1"/>
        <rFont val="Arial"/>
        <family val="2"/>
      </rPr>
      <t>/(h-bar)</t>
    </r>
  </si>
  <si>
    <r>
      <t>m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/(2 h-bar)</t>
    </r>
  </si>
  <si>
    <t>Multiplier of x</t>
  </si>
  <si>
    <r>
      <t>Multiplier of x</t>
    </r>
    <r>
      <rPr>
        <vertAlign val="superscript"/>
        <sz val="11"/>
        <color theme="1"/>
        <rFont val="Arial"/>
        <family val="2"/>
      </rPr>
      <t>2</t>
    </r>
  </si>
  <si>
    <r>
      <t>Multiplier of x</t>
    </r>
    <r>
      <rPr>
        <vertAlign val="superscript"/>
        <sz val="11"/>
        <color theme="1"/>
        <rFont val="Arial"/>
        <family val="2"/>
      </rPr>
      <t>3</t>
    </r>
  </si>
  <si>
    <r>
      <t>8</t>
    </r>
    <r>
      <rPr>
        <vertAlign val="superscript"/>
        <sz val="11"/>
        <color theme="1"/>
        <rFont val="Arial"/>
        <family val="2"/>
      </rPr>
      <t>-½</t>
    </r>
    <r>
      <rPr>
        <sz val="11"/>
        <color theme="1"/>
        <rFont val="Arial"/>
        <family val="2"/>
      </rPr>
      <t>(m*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/(</t>
    </r>
    <r>
      <rPr>
        <sz val="11"/>
        <color theme="1"/>
        <rFont val="Symbol"/>
        <family val="1"/>
        <charset val="2"/>
      </rPr>
      <t>p*</t>
    </r>
    <r>
      <rPr>
        <sz val="11"/>
        <color theme="1"/>
        <rFont val="Arial"/>
        <family val="2"/>
      </rPr>
      <t>h-bar))</t>
    </r>
    <r>
      <rPr>
        <vertAlign val="superscript"/>
        <sz val="11"/>
        <color theme="1"/>
        <rFont val="Arial"/>
        <family val="2"/>
      </rPr>
      <t>¼</t>
    </r>
  </si>
  <si>
    <r>
      <t>(m*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/(</t>
    </r>
    <r>
      <rPr>
        <sz val="11"/>
        <color theme="1"/>
        <rFont val="Symbol"/>
        <family val="1"/>
        <charset val="2"/>
      </rPr>
      <t>p*</t>
    </r>
    <r>
      <rPr>
        <sz val="11"/>
        <color theme="1"/>
        <rFont val="Arial"/>
        <family val="2"/>
      </rPr>
      <t>h-bar))</t>
    </r>
    <r>
      <rPr>
        <vertAlign val="superscript"/>
        <sz val="11"/>
        <color theme="1"/>
        <rFont val="Arial"/>
        <family val="2"/>
      </rPr>
      <t>¼</t>
    </r>
  </si>
  <si>
    <r>
      <t>48</t>
    </r>
    <r>
      <rPr>
        <vertAlign val="superscript"/>
        <sz val="11"/>
        <color theme="1"/>
        <rFont val="Arial"/>
        <family val="2"/>
      </rPr>
      <t>-½</t>
    </r>
    <r>
      <rPr>
        <sz val="11"/>
        <color theme="1"/>
        <rFont val="Arial"/>
        <family val="2"/>
      </rPr>
      <t>(m*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</rPr>
      <t>/(</t>
    </r>
    <r>
      <rPr>
        <sz val="11"/>
        <color theme="1"/>
        <rFont val="Symbol"/>
        <family val="1"/>
        <charset val="2"/>
      </rPr>
      <t>p*</t>
    </r>
    <r>
      <rPr>
        <sz val="11"/>
        <color theme="1"/>
        <rFont val="Arial"/>
        <family val="2"/>
      </rPr>
      <t>h-bar))</t>
    </r>
    <r>
      <rPr>
        <vertAlign val="superscript"/>
        <sz val="11"/>
        <color theme="1"/>
        <rFont val="Arial"/>
        <family val="2"/>
      </rPr>
      <t>¼</t>
    </r>
  </si>
  <si>
    <t>Multiplier for charts</t>
  </si>
  <si>
    <t>Data for drawing lines and curves 
in Classical Probability Curve</t>
  </si>
  <si>
    <t>Horizontal lines for Quantum Psi and probability curves</t>
  </si>
  <si>
    <t>First four Hermite polynomial wavefunctions</t>
  </si>
  <si>
    <t>Wavefunctions, scaled for chart</t>
  </si>
  <si>
    <r>
      <rPr>
        <sz val="20"/>
        <color theme="1"/>
        <rFont val="Arial"/>
        <family val="2"/>
      </rPr>
      <t>Square of psi</t>
    </r>
    <r>
      <rPr>
        <vertAlign val="subscript"/>
        <sz val="20"/>
        <color theme="1"/>
        <rFont val="Arial"/>
        <family val="2"/>
      </rPr>
      <t>n</t>
    </r>
    <r>
      <rPr>
        <sz val="20"/>
        <color theme="1"/>
        <rFont val="Arial"/>
        <family val="2"/>
      </rPr>
      <t>, scaled for chart</t>
    </r>
  </si>
  <si>
    <t>Check on the quality of the wavefunctions</t>
  </si>
  <si>
    <r>
      <t>Integrals of Psi</t>
    </r>
    <r>
      <rPr>
        <vertAlign val="superscript"/>
        <sz val="20"/>
        <color theme="1"/>
        <rFont val="Arial"/>
        <family val="2"/>
      </rPr>
      <t>2</t>
    </r>
    <r>
      <rPr>
        <sz val="20"/>
        <color theme="1"/>
        <rFont val="Arial"/>
        <family val="2"/>
      </rPr>
      <t xml:space="preserve"> - should be unity</t>
    </r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</si>
</sst>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000"/>
    <numFmt numFmtId="166" formatCode="0.000000"/>
    <numFmt numFmtId="167" formatCode="0.00000000E+00"/>
    <numFmt numFmtId="168" formatCode="0.00000000"/>
    <numFmt numFmtId="169" formatCode="0.000000E+00"/>
    <numFmt numFmtId="170" formatCode="0.0"/>
  </numFmts>
  <fonts count="10">
    <font>
      <sz val="11"/>
      <color theme="1"/>
      <name val="Arial"/>
      <family val="2"/>
    </font>
    <font>
      <sz val="10"/>
      <color indexed="81"/>
      <name val="Tahoma"/>
      <family val="2"/>
    </font>
    <font>
      <vertAlign val="superscript"/>
      <sz val="11"/>
      <color theme="1"/>
      <name val="Arial"/>
      <family val="2"/>
    </font>
    <font>
      <sz val="11"/>
      <color theme="1"/>
      <name val="Symbol"/>
      <family val="1"/>
      <charset val="2"/>
    </font>
    <font>
      <b/>
      <sz val="10"/>
      <color indexed="81"/>
      <name val="Tahoma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vertAlign val="subscript"/>
      <sz val="20"/>
      <color theme="1"/>
      <name val="Arial"/>
      <family val="2"/>
    </font>
    <font>
      <vertAlign val="superscript"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2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64" fontId="0" fillId="0" borderId="7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right" indent="2"/>
    </xf>
    <xf numFmtId="167" fontId="0" fillId="0" borderId="0" xfId="0" applyNumberFormat="1" applyAlignment="1">
      <alignment horizontal="right" indent="2"/>
    </xf>
    <xf numFmtId="1" fontId="0" fillId="0" borderId="0" xfId="0" applyNumberFormat="1" applyAlignment="1">
      <alignment horizontal="left" indent="2"/>
    </xf>
    <xf numFmtId="1" fontId="3" fillId="0" borderId="0" xfId="0" applyNumberFormat="1" applyFont="1" applyAlignment="1">
      <alignment horizontal="left" indent="2"/>
    </xf>
    <xf numFmtId="168" fontId="0" fillId="0" borderId="0" xfId="0" applyNumberFormat="1" applyAlignment="1">
      <alignment horizontal="right" indent="2"/>
    </xf>
    <xf numFmtId="169" fontId="0" fillId="0" borderId="0" xfId="0" applyNumberFormat="1" applyAlignment="1">
      <alignment horizontal="right" indent="1"/>
    </xf>
    <xf numFmtId="167" fontId="0" fillId="0" borderId="0" xfId="0" applyNumberFormat="1" applyAlignment="1">
      <alignment horizontal="left" indent="2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 indent="2"/>
    </xf>
    <xf numFmtId="1" fontId="0" fillId="0" borderId="0" xfId="0" applyNumberFormat="1" applyAlignment="1">
      <alignment horizontal="left" vertical="center" indent="2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indent="3"/>
    </xf>
    <xf numFmtId="167" fontId="0" fillId="0" borderId="0" xfId="0" applyNumberFormat="1" applyAlignment="1">
      <alignment horizontal="right" indent="1"/>
    </xf>
    <xf numFmtId="168" fontId="0" fillId="0" borderId="0" xfId="0" applyNumberFormat="1" applyAlignment="1">
      <alignment horizontal="right" indent="1"/>
    </xf>
    <xf numFmtId="0" fontId="0" fillId="0" borderId="0" xfId="0" applyAlignment="1">
      <alignment horizontal="right" indent="2"/>
    </xf>
    <xf numFmtId="164" fontId="0" fillId="0" borderId="0" xfId="0" applyNumberFormat="1" applyAlignment="1">
      <alignment horizontal="center"/>
    </xf>
    <xf numFmtId="170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1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182951099836403"/>
          <c:y val="2.1852105497989292E-2"/>
          <c:w val="0.78516452444048401"/>
          <c:h val="0.9048188478400585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'Nitrogen Morse curve data'!$A$1:$A$536</c:f>
              <c:numCache>
                <c:formatCode>0.000</c:formatCode>
                <c:ptCount val="536"/>
                <c:pt idx="0">
                  <c:v>0.6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0.61499999999999999</c:v>
                </c:pt>
                <c:pt idx="4">
                  <c:v>0.62</c:v>
                </c:pt>
                <c:pt idx="5">
                  <c:v>0.625</c:v>
                </c:pt>
                <c:pt idx="6">
                  <c:v>0.63</c:v>
                </c:pt>
                <c:pt idx="7">
                  <c:v>0.63500000000000001</c:v>
                </c:pt>
                <c:pt idx="8">
                  <c:v>0.64</c:v>
                </c:pt>
                <c:pt idx="9">
                  <c:v>0.64500000000000002</c:v>
                </c:pt>
                <c:pt idx="10">
                  <c:v>0.65</c:v>
                </c:pt>
                <c:pt idx="11">
                  <c:v>0.65500000000000003</c:v>
                </c:pt>
                <c:pt idx="12">
                  <c:v>0.66</c:v>
                </c:pt>
                <c:pt idx="13">
                  <c:v>0.66500000000000004</c:v>
                </c:pt>
                <c:pt idx="14">
                  <c:v>0.67</c:v>
                </c:pt>
                <c:pt idx="15">
                  <c:v>0.67500000000000004</c:v>
                </c:pt>
                <c:pt idx="16">
                  <c:v>0.68</c:v>
                </c:pt>
                <c:pt idx="17">
                  <c:v>0.68500000000000005</c:v>
                </c:pt>
                <c:pt idx="18">
                  <c:v>0.69</c:v>
                </c:pt>
                <c:pt idx="19">
                  <c:v>0.69499999999999995</c:v>
                </c:pt>
                <c:pt idx="20">
                  <c:v>0.7</c:v>
                </c:pt>
                <c:pt idx="21">
                  <c:v>0.70499999999999996</c:v>
                </c:pt>
                <c:pt idx="22">
                  <c:v>0.71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0.72499999999999998</c:v>
                </c:pt>
                <c:pt idx="26">
                  <c:v>0.73</c:v>
                </c:pt>
                <c:pt idx="27">
                  <c:v>0.73499999999999999</c:v>
                </c:pt>
                <c:pt idx="28">
                  <c:v>0.74</c:v>
                </c:pt>
                <c:pt idx="29">
                  <c:v>0.745</c:v>
                </c:pt>
                <c:pt idx="30">
                  <c:v>0.75</c:v>
                </c:pt>
                <c:pt idx="31">
                  <c:v>0.755</c:v>
                </c:pt>
                <c:pt idx="32">
                  <c:v>0.76</c:v>
                </c:pt>
                <c:pt idx="33">
                  <c:v>0.76500000000000001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0.78</c:v>
                </c:pt>
                <c:pt idx="37">
                  <c:v>0.78500000000000003</c:v>
                </c:pt>
                <c:pt idx="38">
                  <c:v>0.79</c:v>
                </c:pt>
                <c:pt idx="39">
                  <c:v>0.79500000000000004</c:v>
                </c:pt>
                <c:pt idx="40">
                  <c:v>0.8</c:v>
                </c:pt>
                <c:pt idx="41">
                  <c:v>0.80500000000000005</c:v>
                </c:pt>
                <c:pt idx="42">
                  <c:v>0.81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0.82499999999999996</c:v>
                </c:pt>
                <c:pt idx="46">
                  <c:v>0.83</c:v>
                </c:pt>
                <c:pt idx="47">
                  <c:v>0.83499999999999996</c:v>
                </c:pt>
                <c:pt idx="48">
                  <c:v>0.84</c:v>
                </c:pt>
                <c:pt idx="49">
                  <c:v>0.84499999999999997</c:v>
                </c:pt>
                <c:pt idx="50">
                  <c:v>0.85</c:v>
                </c:pt>
                <c:pt idx="51">
                  <c:v>0.85499999999999998</c:v>
                </c:pt>
                <c:pt idx="52">
                  <c:v>0.86</c:v>
                </c:pt>
                <c:pt idx="53">
                  <c:v>0.86499999999999999</c:v>
                </c:pt>
                <c:pt idx="54">
                  <c:v>0.87</c:v>
                </c:pt>
                <c:pt idx="55">
                  <c:v>0.875</c:v>
                </c:pt>
                <c:pt idx="56">
                  <c:v>0.88</c:v>
                </c:pt>
                <c:pt idx="57">
                  <c:v>0.88500000000000001</c:v>
                </c:pt>
                <c:pt idx="58">
                  <c:v>0.89</c:v>
                </c:pt>
                <c:pt idx="59">
                  <c:v>0.89500000000000002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0.91</c:v>
                </c:pt>
                <c:pt idx="63">
                  <c:v>0.91500000000000004</c:v>
                </c:pt>
                <c:pt idx="64">
                  <c:v>0.92</c:v>
                </c:pt>
                <c:pt idx="65">
                  <c:v>0.92500000000000004</c:v>
                </c:pt>
                <c:pt idx="66">
                  <c:v>0.93</c:v>
                </c:pt>
                <c:pt idx="67">
                  <c:v>0.93500000000000005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0.97499999999999998</c:v>
                </c:pt>
                <c:pt idx="76">
                  <c:v>0.98</c:v>
                </c:pt>
                <c:pt idx="77">
                  <c:v>0.98499999999999999</c:v>
                </c:pt>
                <c:pt idx="78">
                  <c:v>0.99</c:v>
                </c:pt>
                <c:pt idx="79">
                  <c:v>0.995</c:v>
                </c:pt>
                <c:pt idx="80">
                  <c:v>1</c:v>
                </c:pt>
                <c:pt idx="81">
                  <c:v>1.0049999999999999</c:v>
                </c:pt>
                <c:pt idx="82">
                  <c:v>1.01</c:v>
                </c:pt>
                <c:pt idx="83">
                  <c:v>1.0149999999999999</c:v>
                </c:pt>
                <c:pt idx="84">
                  <c:v>1.02</c:v>
                </c:pt>
                <c:pt idx="85">
                  <c:v>1.0249999999999999</c:v>
                </c:pt>
                <c:pt idx="86">
                  <c:v>1.03</c:v>
                </c:pt>
                <c:pt idx="87">
                  <c:v>1.0349999999999999</c:v>
                </c:pt>
                <c:pt idx="88">
                  <c:v>1.04</c:v>
                </c:pt>
                <c:pt idx="89">
                  <c:v>1.0449999999999999</c:v>
                </c:pt>
                <c:pt idx="90">
                  <c:v>1.05</c:v>
                </c:pt>
                <c:pt idx="91">
                  <c:v>1.0549999999999999</c:v>
                </c:pt>
                <c:pt idx="92">
                  <c:v>1.06</c:v>
                </c:pt>
                <c:pt idx="93">
                  <c:v>1.0649999999999999</c:v>
                </c:pt>
                <c:pt idx="94">
                  <c:v>1.07</c:v>
                </c:pt>
                <c:pt idx="95">
                  <c:v>1.075</c:v>
                </c:pt>
                <c:pt idx="96">
                  <c:v>1.08</c:v>
                </c:pt>
                <c:pt idx="97">
                  <c:v>1.085</c:v>
                </c:pt>
                <c:pt idx="98">
                  <c:v>1.0900000000000001</c:v>
                </c:pt>
                <c:pt idx="99">
                  <c:v>1.095</c:v>
                </c:pt>
                <c:pt idx="100">
                  <c:v>1.1000000000000001</c:v>
                </c:pt>
                <c:pt idx="101">
                  <c:v>1.105</c:v>
                </c:pt>
                <c:pt idx="102">
                  <c:v>1.1100000000000001</c:v>
                </c:pt>
                <c:pt idx="103">
                  <c:v>1.115</c:v>
                </c:pt>
                <c:pt idx="104">
                  <c:v>1.1200000000000001</c:v>
                </c:pt>
                <c:pt idx="105">
                  <c:v>1.125</c:v>
                </c:pt>
                <c:pt idx="106">
                  <c:v>1.1299999999999999</c:v>
                </c:pt>
                <c:pt idx="107">
                  <c:v>1.135</c:v>
                </c:pt>
                <c:pt idx="108">
                  <c:v>1.1399999999999999</c:v>
                </c:pt>
                <c:pt idx="109">
                  <c:v>1.145</c:v>
                </c:pt>
                <c:pt idx="110">
                  <c:v>1.1499999999999999</c:v>
                </c:pt>
                <c:pt idx="111">
                  <c:v>1.155</c:v>
                </c:pt>
                <c:pt idx="112">
                  <c:v>1.1599999999999999</c:v>
                </c:pt>
                <c:pt idx="113">
                  <c:v>1.165</c:v>
                </c:pt>
                <c:pt idx="114">
                  <c:v>1.17</c:v>
                </c:pt>
                <c:pt idx="115">
                  <c:v>1.175</c:v>
                </c:pt>
                <c:pt idx="116">
                  <c:v>1.18</c:v>
                </c:pt>
                <c:pt idx="117">
                  <c:v>1.1850000000000001</c:v>
                </c:pt>
                <c:pt idx="118">
                  <c:v>1.19</c:v>
                </c:pt>
                <c:pt idx="119">
                  <c:v>1.1950000000000001</c:v>
                </c:pt>
                <c:pt idx="120">
                  <c:v>1.2</c:v>
                </c:pt>
                <c:pt idx="121">
                  <c:v>1.2050000000000001</c:v>
                </c:pt>
                <c:pt idx="122">
                  <c:v>1.21</c:v>
                </c:pt>
                <c:pt idx="123">
                  <c:v>1.2150000000000001</c:v>
                </c:pt>
                <c:pt idx="124">
                  <c:v>1.22</c:v>
                </c:pt>
                <c:pt idx="125">
                  <c:v>1.2250000000000001</c:v>
                </c:pt>
                <c:pt idx="126">
                  <c:v>1.23</c:v>
                </c:pt>
                <c:pt idx="127">
                  <c:v>1.2350000000000001</c:v>
                </c:pt>
                <c:pt idx="128">
                  <c:v>1.24</c:v>
                </c:pt>
                <c:pt idx="129">
                  <c:v>1.2450000000000001</c:v>
                </c:pt>
                <c:pt idx="130">
                  <c:v>1.25</c:v>
                </c:pt>
                <c:pt idx="131">
                  <c:v>1.2549999999999999</c:v>
                </c:pt>
                <c:pt idx="132">
                  <c:v>1.26</c:v>
                </c:pt>
                <c:pt idx="133">
                  <c:v>1.2649999999999999</c:v>
                </c:pt>
                <c:pt idx="134">
                  <c:v>1.27</c:v>
                </c:pt>
                <c:pt idx="135">
                  <c:v>1.2749999999999999</c:v>
                </c:pt>
                <c:pt idx="136">
                  <c:v>1.28</c:v>
                </c:pt>
                <c:pt idx="137">
                  <c:v>1.2849999999999999</c:v>
                </c:pt>
                <c:pt idx="138">
                  <c:v>1.29</c:v>
                </c:pt>
                <c:pt idx="139">
                  <c:v>1.2949999999999999</c:v>
                </c:pt>
                <c:pt idx="140">
                  <c:v>1.3</c:v>
                </c:pt>
                <c:pt idx="141">
                  <c:v>1.3049999999999999</c:v>
                </c:pt>
                <c:pt idx="142">
                  <c:v>1.31</c:v>
                </c:pt>
                <c:pt idx="143">
                  <c:v>1.3149999999999999</c:v>
                </c:pt>
                <c:pt idx="144">
                  <c:v>1.32</c:v>
                </c:pt>
                <c:pt idx="145">
                  <c:v>1.325</c:v>
                </c:pt>
                <c:pt idx="146">
                  <c:v>1.33</c:v>
                </c:pt>
                <c:pt idx="147">
                  <c:v>1.335</c:v>
                </c:pt>
                <c:pt idx="148">
                  <c:v>1.34</c:v>
                </c:pt>
                <c:pt idx="149">
                  <c:v>1.345</c:v>
                </c:pt>
                <c:pt idx="150">
                  <c:v>1.35</c:v>
                </c:pt>
                <c:pt idx="151">
                  <c:v>1.355</c:v>
                </c:pt>
                <c:pt idx="152">
                  <c:v>1.36</c:v>
                </c:pt>
                <c:pt idx="153">
                  <c:v>1.365</c:v>
                </c:pt>
                <c:pt idx="154">
                  <c:v>1.37</c:v>
                </c:pt>
                <c:pt idx="155">
                  <c:v>1.375</c:v>
                </c:pt>
                <c:pt idx="156">
                  <c:v>1.38</c:v>
                </c:pt>
                <c:pt idx="157">
                  <c:v>1.385</c:v>
                </c:pt>
                <c:pt idx="158">
                  <c:v>1.39</c:v>
                </c:pt>
                <c:pt idx="159">
                  <c:v>1.395</c:v>
                </c:pt>
                <c:pt idx="160">
                  <c:v>1.4</c:v>
                </c:pt>
                <c:pt idx="161">
                  <c:v>1.405</c:v>
                </c:pt>
                <c:pt idx="162">
                  <c:v>1.41</c:v>
                </c:pt>
                <c:pt idx="163">
                  <c:v>1.415</c:v>
                </c:pt>
                <c:pt idx="164">
                  <c:v>1.42</c:v>
                </c:pt>
                <c:pt idx="165">
                  <c:v>1.425</c:v>
                </c:pt>
                <c:pt idx="166">
                  <c:v>1.43</c:v>
                </c:pt>
                <c:pt idx="167">
                  <c:v>1.4350000000000001</c:v>
                </c:pt>
                <c:pt idx="168">
                  <c:v>1.44</c:v>
                </c:pt>
                <c:pt idx="169">
                  <c:v>1.4450000000000001</c:v>
                </c:pt>
                <c:pt idx="170">
                  <c:v>1.45</c:v>
                </c:pt>
                <c:pt idx="171">
                  <c:v>1.4550000000000001</c:v>
                </c:pt>
                <c:pt idx="172">
                  <c:v>1.46</c:v>
                </c:pt>
                <c:pt idx="173">
                  <c:v>1.4650000000000001</c:v>
                </c:pt>
                <c:pt idx="174">
                  <c:v>1.47</c:v>
                </c:pt>
                <c:pt idx="175">
                  <c:v>1.4750000000000001</c:v>
                </c:pt>
                <c:pt idx="176">
                  <c:v>1.48</c:v>
                </c:pt>
                <c:pt idx="177">
                  <c:v>1.4850000000000001</c:v>
                </c:pt>
                <c:pt idx="178">
                  <c:v>1.49</c:v>
                </c:pt>
                <c:pt idx="179">
                  <c:v>1.4950000000000001</c:v>
                </c:pt>
                <c:pt idx="180">
                  <c:v>1.5</c:v>
                </c:pt>
                <c:pt idx="181">
                  <c:v>1.5049999999999999</c:v>
                </c:pt>
                <c:pt idx="182">
                  <c:v>1.51</c:v>
                </c:pt>
                <c:pt idx="183">
                  <c:v>1.5149999999999999</c:v>
                </c:pt>
                <c:pt idx="184">
                  <c:v>1.52</c:v>
                </c:pt>
                <c:pt idx="185">
                  <c:v>1.5249999999999999</c:v>
                </c:pt>
                <c:pt idx="186">
                  <c:v>1.53</c:v>
                </c:pt>
                <c:pt idx="187">
                  <c:v>1.5349999999999999</c:v>
                </c:pt>
                <c:pt idx="188">
                  <c:v>1.54</c:v>
                </c:pt>
                <c:pt idx="189">
                  <c:v>1.5449999999999999</c:v>
                </c:pt>
                <c:pt idx="190">
                  <c:v>1.55</c:v>
                </c:pt>
                <c:pt idx="191">
                  <c:v>1.5549999999999999</c:v>
                </c:pt>
                <c:pt idx="192">
                  <c:v>1.56</c:v>
                </c:pt>
                <c:pt idx="193">
                  <c:v>1.5649999999999999</c:v>
                </c:pt>
                <c:pt idx="194">
                  <c:v>1.57</c:v>
                </c:pt>
                <c:pt idx="195">
                  <c:v>1.575</c:v>
                </c:pt>
                <c:pt idx="196">
                  <c:v>1.58</c:v>
                </c:pt>
                <c:pt idx="197">
                  <c:v>1.585</c:v>
                </c:pt>
                <c:pt idx="198">
                  <c:v>1.59</c:v>
                </c:pt>
                <c:pt idx="199">
                  <c:v>1.595</c:v>
                </c:pt>
                <c:pt idx="200">
                  <c:v>1.6</c:v>
                </c:pt>
                <c:pt idx="201">
                  <c:v>1.605</c:v>
                </c:pt>
                <c:pt idx="202">
                  <c:v>1.61</c:v>
                </c:pt>
                <c:pt idx="203">
                  <c:v>1.615</c:v>
                </c:pt>
                <c:pt idx="204">
                  <c:v>1.62</c:v>
                </c:pt>
                <c:pt idx="205">
                  <c:v>1.625</c:v>
                </c:pt>
                <c:pt idx="206">
                  <c:v>1.63</c:v>
                </c:pt>
                <c:pt idx="207">
                  <c:v>1.635</c:v>
                </c:pt>
                <c:pt idx="208">
                  <c:v>1.64</c:v>
                </c:pt>
                <c:pt idx="209">
                  <c:v>1.645</c:v>
                </c:pt>
                <c:pt idx="210">
                  <c:v>1.65</c:v>
                </c:pt>
                <c:pt idx="211">
                  <c:v>1.655</c:v>
                </c:pt>
                <c:pt idx="212">
                  <c:v>1.66</c:v>
                </c:pt>
                <c:pt idx="213">
                  <c:v>1.665</c:v>
                </c:pt>
                <c:pt idx="214">
                  <c:v>1.67</c:v>
                </c:pt>
                <c:pt idx="215">
                  <c:v>1.675</c:v>
                </c:pt>
                <c:pt idx="216">
                  <c:v>1.68</c:v>
                </c:pt>
                <c:pt idx="217">
                  <c:v>1.6850000000000001</c:v>
                </c:pt>
                <c:pt idx="218">
                  <c:v>1.69</c:v>
                </c:pt>
                <c:pt idx="219">
                  <c:v>1.6950000000000001</c:v>
                </c:pt>
                <c:pt idx="220">
                  <c:v>1.7</c:v>
                </c:pt>
                <c:pt idx="221">
                  <c:v>1.7050000000000001</c:v>
                </c:pt>
                <c:pt idx="222">
                  <c:v>1.71</c:v>
                </c:pt>
                <c:pt idx="223">
                  <c:v>1.7150000000000001</c:v>
                </c:pt>
                <c:pt idx="224">
                  <c:v>1.72</c:v>
                </c:pt>
                <c:pt idx="225">
                  <c:v>1.7250000000000001</c:v>
                </c:pt>
                <c:pt idx="226">
                  <c:v>1.73</c:v>
                </c:pt>
                <c:pt idx="227">
                  <c:v>1.7350000000000001</c:v>
                </c:pt>
                <c:pt idx="228">
                  <c:v>1.74</c:v>
                </c:pt>
                <c:pt idx="229">
                  <c:v>1.7450000000000001</c:v>
                </c:pt>
                <c:pt idx="230">
                  <c:v>1.75</c:v>
                </c:pt>
                <c:pt idx="231">
                  <c:v>1.7549999999999999</c:v>
                </c:pt>
                <c:pt idx="232">
                  <c:v>1.76</c:v>
                </c:pt>
                <c:pt idx="233">
                  <c:v>1.7649999999999999</c:v>
                </c:pt>
                <c:pt idx="234">
                  <c:v>1.77</c:v>
                </c:pt>
                <c:pt idx="235">
                  <c:v>1.7749999999999999</c:v>
                </c:pt>
                <c:pt idx="236">
                  <c:v>1.78</c:v>
                </c:pt>
                <c:pt idx="237">
                  <c:v>1.7849999999999999</c:v>
                </c:pt>
                <c:pt idx="238">
                  <c:v>1.79</c:v>
                </c:pt>
                <c:pt idx="239">
                  <c:v>1.7949999999999999</c:v>
                </c:pt>
                <c:pt idx="240">
                  <c:v>1.8</c:v>
                </c:pt>
                <c:pt idx="241">
                  <c:v>1.8049999999999999</c:v>
                </c:pt>
                <c:pt idx="242">
                  <c:v>1.81</c:v>
                </c:pt>
                <c:pt idx="243">
                  <c:v>1.8149999999999999</c:v>
                </c:pt>
                <c:pt idx="244">
                  <c:v>1.82</c:v>
                </c:pt>
                <c:pt idx="245">
                  <c:v>1.825</c:v>
                </c:pt>
                <c:pt idx="246">
                  <c:v>1.83</c:v>
                </c:pt>
                <c:pt idx="247">
                  <c:v>1.835</c:v>
                </c:pt>
                <c:pt idx="248">
                  <c:v>1.84</c:v>
                </c:pt>
                <c:pt idx="249">
                  <c:v>1.845</c:v>
                </c:pt>
                <c:pt idx="250">
                  <c:v>1.85</c:v>
                </c:pt>
                <c:pt idx="251">
                  <c:v>1.855</c:v>
                </c:pt>
                <c:pt idx="252">
                  <c:v>1.86</c:v>
                </c:pt>
                <c:pt idx="253">
                  <c:v>1.865</c:v>
                </c:pt>
                <c:pt idx="254">
                  <c:v>1.87</c:v>
                </c:pt>
                <c:pt idx="255">
                  <c:v>1.875</c:v>
                </c:pt>
                <c:pt idx="256">
                  <c:v>1.88</c:v>
                </c:pt>
                <c:pt idx="257">
                  <c:v>1.885</c:v>
                </c:pt>
                <c:pt idx="258">
                  <c:v>1.89</c:v>
                </c:pt>
                <c:pt idx="259">
                  <c:v>1.895</c:v>
                </c:pt>
                <c:pt idx="260">
                  <c:v>1.9</c:v>
                </c:pt>
                <c:pt idx="261">
                  <c:v>1.905</c:v>
                </c:pt>
                <c:pt idx="262">
                  <c:v>1.91</c:v>
                </c:pt>
                <c:pt idx="263">
                  <c:v>1.915</c:v>
                </c:pt>
                <c:pt idx="264">
                  <c:v>1.92</c:v>
                </c:pt>
                <c:pt idx="265">
                  <c:v>1.925</c:v>
                </c:pt>
                <c:pt idx="266">
                  <c:v>1.93</c:v>
                </c:pt>
                <c:pt idx="267">
                  <c:v>1.9350000000000001</c:v>
                </c:pt>
                <c:pt idx="268">
                  <c:v>1.94</c:v>
                </c:pt>
                <c:pt idx="269">
                  <c:v>1.9450000000000001</c:v>
                </c:pt>
                <c:pt idx="270">
                  <c:v>1.95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1.9650000000000001</c:v>
                </c:pt>
                <c:pt idx="274">
                  <c:v>1.97</c:v>
                </c:pt>
                <c:pt idx="275">
                  <c:v>1.9750000000000001</c:v>
                </c:pt>
                <c:pt idx="276">
                  <c:v>1.98</c:v>
                </c:pt>
                <c:pt idx="277">
                  <c:v>1.9850000000000001</c:v>
                </c:pt>
                <c:pt idx="278">
                  <c:v>1.99</c:v>
                </c:pt>
                <c:pt idx="279">
                  <c:v>1.9950000000000001</c:v>
                </c:pt>
                <c:pt idx="280">
                  <c:v>2</c:v>
                </c:pt>
                <c:pt idx="281">
                  <c:v>2.0049999999999999</c:v>
                </c:pt>
                <c:pt idx="282">
                  <c:v>2.0099999999999998</c:v>
                </c:pt>
                <c:pt idx="283">
                  <c:v>2.0150000000000001</c:v>
                </c:pt>
                <c:pt idx="284">
                  <c:v>2.02</c:v>
                </c:pt>
                <c:pt idx="285">
                  <c:v>2.0249999999999999</c:v>
                </c:pt>
                <c:pt idx="286">
                  <c:v>2.0299999999999998</c:v>
                </c:pt>
                <c:pt idx="287">
                  <c:v>2.0350000000000001</c:v>
                </c:pt>
                <c:pt idx="288">
                  <c:v>2.04</c:v>
                </c:pt>
                <c:pt idx="289">
                  <c:v>2.0449999999999999</c:v>
                </c:pt>
                <c:pt idx="290">
                  <c:v>2.0499999999999998</c:v>
                </c:pt>
                <c:pt idx="291">
                  <c:v>2.0550000000000002</c:v>
                </c:pt>
                <c:pt idx="292">
                  <c:v>2.06</c:v>
                </c:pt>
                <c:pt idx="293">
                  <c:v>2.0649999999999999</c:v>
                </c:pt>
                <c:pt idx="294">
                  <c:v>2.0699999999999998</c:v>
                </c:pt>
                <c:pt idx="295">
                  <c:v>2.0750000000000002</c:v>
                </c:pt>
                <c:pt idx="296">
                  <c:v>2.08</c:v>
                </c:pt>
                <c:pt idx="297">
                  <c:v>2.085</c:v>
                </c:pt>
                <c:pt idx="298">
                  <c:v>2.09</c:v>
                </c:pt>
                <c:pt idx="299">
                  <c:v>2.0950000000000002</c:v>
                </c:pt>
                <c:pt idx="300">
                  <c:v>2.1</c:v>
                </c:pt>
                <c:pt idx="301">
                  <c:v>2.105</c:v>
                </c:pt>
                <c:pt idx="302">
                  <c:v>2.11</c:v>
                </c:pt>
                <c:pt idx="303">
                  <c:v>2.1150000000000002</c:v>
                </c:pt>
                <c:pt idx="304">
                  <c:v>2.12</c:v>
                </c:pt>
                <c:pt idx="305">
                  <c:v>2.125</c:v>
                </c:pt>
                <c:pt idx="306">
                  <c:v>2.13</c:v>
                </c:pt>
                <c:pt idx="307">
                  <c:v>2.1349999999999998</c:v>
                </c:pt>
                <c:pt idx="308">
                  <c:v>2.14</c:v>
                </c:pt>
                <c:pt idx="309">
                  <c:v>2.145</c:v>
                </c:pt>
                <c:pt idx="310">
                  <c:v>2.15</c:v>
                </c:pt>
                <c:pt idx="311">
                  <c:v>2.1549999999999998</c:v>
                </c:pt>
                <c:pt idx="312">
                  <c:v>2.16</c:v>
                </c:pt>
                <c:pt idx="313">
                  <c:v>2.165</c:v>
                </c:pt>
                <c:pt idx="314">
                  <c:v>2.17</c:v>
                </c:pt>
                <c:pt idx="315">
                  <c:v>2.1749999999999998</c:v>
                </c:pt>
                <c:pt idx="316">
                  <c:v>2.1800000000000002</c:v>
                </c:pt>
                <c:pt idx="317">
                  <c:v>2.1850000000000001</c:v>
                </c:pt>
                <c:pt idx="318">
                  <c:v>2.19</c:v>
                </c:pt>
                <c:pt idx="319">
                  <c:v>2.1949999999999998</c:v>
                </c:pt>
                <c:pt idx="320">
                  <c:v>2.2000000000000002</c:v>
                </c:pt>
                <c:pt idx="321">
                  <c:v>2.2050000000000001</c:v>
                </c:pt>
                <c:pt idx="322">
                  <c:v>2.21</c:v>
                </c:pt>
                <c:pt idx="323">
                  <c:v>2.2149999999999999</c:v>
                </c:pt>
                <c:pt idx="324">
                  <c:v>2.2200000000000002</c:v>
                </c:pt>
                <c:pt idx="325">
                  <c:v>2.2250000000000001</c:v>
                </c:pt>
                <c:pt idx="326">
                  <c:v>2.23</c:v>
                </c:pt>
                <c:pt idx="327">
                  <c:v>2.2349999999999999</c:v>
                </c:pt>
                <c:pt idx="328">
                  <c:v>2.2400000000000002</c:v>
                </c:pt>
                <c:pt idx="329">
                  <c:v>2.2450000000000001</c:v>
                </c:pt>
                <c:pt idx="330">
                  <c:v>2.25</c:v>
                </c:pt>
                <c:pt idx="331">
                  <c:v>2.2549999999999999</c:v>
                </c:pt>
                <c:pt idx="332">
                  <c:v>2.2599999999999998</c:v>
                </c:pt>
                <c:pt idx="333">
                  <c:v>2.2650000000000001</c:v>
                </c:pt>
                <c:pt idx="334">
                  <c:v>2.27</c:v>
                </c:pt>
                <c:pt idx="335">
                  <c:v>2.2749999999999999</c:v>
                </c:pt>
                <c:pt idx="336">
                  <c:v>2.2799999999999998</c:v>
                </c:pt>
                <c:pt idx="337">
                  <c:v>2.2850000000000001</c:v>
                </c:pt>
                <c:pt idx="338">
                  <c:v>2.29</c:v>
                </c:pt>
                <c:pt idx="339">
                  <c:v>2.2949999999999999</c:v>
                </c:pt>
                <c:pt idx="340">
                  <c:v>2.2999999999999998</c:v>
                </c:pt>
                <c:pt idx="341">
                  <c:v>2.3050000000000002</c:v>
                </c:pt>
                <c:pt idx="342">
                  <c:v>2.31</c:v>
                </c:pt>
                <c:pt idx="343">
                  <c:v>2.3149999999999999</c:v>
                </c:pt>
                <c:pt idx="344">
                  <c:v>2.3199999999999998</c:v>
                </c:pt>
                <c:pt idx="345">
                  <c:v>2.3250000000000002</c:v>
                </c:pt>
                <c:pt idx="346">
                  <c:v>2.33</c:v>
                </c:pt>
                <c:pt idx="347">
                  <c:v>2.335</c:v>
                </c:pt>
                <c:pt idx="348">
                  <c:v>2.34</c:v>
                </c:pt>
                <c:pt idx="349">
                  <c:v>2.3450000000000002</c:v>
                </c:pt>
                <c:pt idx="350">
                  <c:v>2.35</c:v>
                </c:pt>
                <c:pt idx="351">
                  <c:v>2.355</c:v>
                </c:pt>
                <c:pt idx="352">
                  <c:v>2.36</c:v>
                </c:pt>
                <c:pt idx="353">
                  <c:v>2.3650000000000002</c:v>
                </c:pt>
                <c:pt idx="354">
                  <c:v>2.37</c:v>
                </c:pt>
                <c:pt idx="355">
                  <c:v>2.375</c:v>
                </c:pt>
                <c:pt idx="356">
                  <c:v>2.38</c:v>
                </c:pt>
                <c:pt idx="357">
                  <c:v>2.3849999999999998</c:v>
                </c:pt>
                <c:pt idx="358">
                  <c:v>2.39</c:v>
                </c:pt>
                <c:pt idx="359">
                  <c:v>2.395</c:v>
                </c:pt>
                <c:pt idx="360">
                  <c:v>2.4</c:v>
                </c:pt>
                <c:pt idx="361">
                  <c:v>2.4049999999999998</c:v>
                </c:pt>
                <c:pt idx="362">
                  <c:v>2.41</c:v>
                </c:pt>
                <c:pt idx="363">
                  <c:v>2.415</c:v>
                </c:pt>
                <c:pt idx="364">
                  <c:v>2.42</c:v>
                </c:pt>
                <c:pt idx="365">
                  <c:v>2.4249999999999998</c:v>
                </c:pt>
                <c:pt idx="366">
                  <c:v>2.4300000000000002</c:v>
                </c:pt>
                <c:pt idx="367">
                  <c:v>2.4350000000000001</c:v>
                </c:pt>
                <c:pt idx="368">
                  <c:v>2.44</c:v>
                </c:pt>
                <c:pt idx="369">
                  <c:v>2.4449999999999998</c:v>
                </c:pt>
                <c:pt idx="370">
                  <c:v>2.4500000000000002</c:v>
                </c:pt>
                <c:pt idx="371">
                  <c:v>2.4550000000000001</c:v>
                </c:pt>
                <c:pt idx="372">
                  <c:v>2.46</c:v>
                </c:pt>
                <c:pt idx="373">
                  <c:v>2.4649999999999999</c:v>
                </c:pt>
                <c:pt idx="374">
                  <c:v>2.4700000000000002</c:v>
                </c:pt>
                <c:pt idx="375">
                  <c:v>2.4750000000000001</c:v>
                </c:pt>
                <c:pt idx="376">
                  <c:v>2.48</c:v>
                </c:pt>
                <c:pt idx="377">
                  <c:v>2.4849999999999999</c:v>
                </c:pt>
                <c:pt idx="378">
                  <c:v>2.4900000000000002</c:v>
                </c:pt>
                <c:pt idx="379">
                  <c:v>2.4950000000000001</c:v>
                </c:pt>
                <c:pt idx="380">
                  <c:v>2.5</c:v>
                </c:pt>
                <c:pt idx="381">
                  <c:v>2.5049999999999999</c:v>
                </c:pt>
                <c:pt idx="382">
                  <c:v>2.5099999999999998</c:v>
                </c:pt>
                <c:pt idx="383">
                  <c:v>2.5150000000000001</c:v>
                </c:pt>
                <c:pt idx="384">
                  <c:v>2.52</c:v>
                </c:pt>
                <c:pt idx="385">
                  <c:v>2.5249999999999999</c:v>
                </c:pt>
                <c:pt idx="386">
                  <c:v>2.5299999999999998</c:v>
                </c:pt>
                <c:pt idx="387">
                  <c:v>2.5350000000000001</c:v>
                </c:pt>
                <c:pt idx="388">
                  <c:v>2.54</c:v>
                </c:pt>
                <c:pt idx="389">
                  <c:v>2.5449999999999999</c:v>
                </c:pt>
                <c:pt idx="390">
                  <c:v>2.5499999999999998</c:v>
                </c:pt>
                <c:pt idx="391">
                  <c:v>2.5550000000000002</c:v>
                </c:pt>
                <c:pt idx="392">
                  <c:v>2.56</c:v>
                </c:pt>
                <c:pt idx="393">
                  <c:v>2.5649999999999999</c:v>
                </c:pt>
                <c:pt idx="394">
                  <c:v>2.57</c:v>
                </c:pt>
                <c:pt idx="395">
                  <c:v>2.5750000000000002</c:v>
                </c:pt>
                <c:pt idx="396">
                  <c:v>2.58</c:v>
                </c:pt>
                <c:pt idx="397">
                  <c:v>2.585</c:v>
                </c:pt>
                <c:pt idx="398">
                  <c:v>2.59</c:v>
                </c:pt>
                <c:pt idx="399">
                  <c:v>2.5950000000000002</c:v>
                </c:pt>
                <c:pt idx="400">
                  <c:v>2.6</c:v>
                </c:pt>
                <c:pt idx="401">
                  <c:v>2.605</c:v>
                </c:pt>
                <c:pt idx="402">
                  <c:v>2.61</c:v>
                </c:pt>
                <c:pt idx="403">
                  <c:v>2.6150000000000002</c:v>
                </c:pt>
                <c:pt idx="404">
                  <c:v>2.62</c:v>
                </c:pt>
                <c:pt idx="405">
                  <c:v>2.625</c:v>
                </c:pt>
                <c:pt idx="406">
                  <c:v>2.63</c:v>
                </c:pt>
                <c:pt idx="407">
                  <c:v>2.6349999999999998</c:v>
                </c:pt>
                <c:pt idx="408">
                  <c:v>2.64</c:v>
                </c:pt>
                <c:pt idx="409">
                  <c:v>2.645</c:v>
                </c:pt>
                <c:pt idx="410">
                  <c:v>2.65</c:v>
                </c:pt>
                <c:pt idx="411">
                  <c:v>2.6549999999999998</c:v>
                </c:pt>
                <c:pt idx="412">
                  <c:v>2.66</c:v>
                </c:pt>
                <c:pt idx="413">
                  <c:v>2.665</c:v>
                </c:pt>
                <c:pt idx="414">
                  <c:v>2.67</c:v>
                </c:pt>
                <c:pt idx="415">
                  <c:v>2.6749999999999998</c:v>
                </c:pt>
                <c:pt idx="416">
                  <c:v>2.68</c:v>
                </c:pt>
                <c:pt idx="417">
                  <c:v>2.6850000000000001</c:v>
                </c:pt>
                <c:pt idx="418">
                  <c:v>2.69</c:v>
                </c:pt>
                <c:pt idx="419">
                  <c:v>2.6949999999999998</c:v>
                </c:pt>
                <c:pt idx="420">
                  <c:v>2.7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2.7149999999999999</c:v>
                </c:pt>
                <c:pt idx="424">
                  <c:v>2.72</c:v>
                </c:pt>
                <c:pt idx="425">
                  <c:v>2.7250000000000001</c:v>
                </c:pt>
                <c:pt idx="426">
                  <c:v>2.73</c:v>
                </c:pt>
                <c:pt idx="427">
                  <c:v>2.7349999999999999</c:v>
                </c:pt>
                <c:pt idx="428">
                  <c:v>2.74</c:v>
                </c:pt>
                <c:pt idx="429">
                  <c:v>2.7450000000000001</c:v>
                </c:pt>
                <c:pt idx="430">
                  <c:v>2.75</c:v>
                </c:pt>
                <c:pt idx="431">
                  <c:v>2.7549999999999999</c:v>
                </c:pt>
                <c:pt idx="432">
                  <c:v>2.76</c:v>
                </c:pt>
                <c:pt idx="433">
                  <c:v>2.7650000000000001</c:v>
                </c:pt>
                <c:pt idx="434">
                  <c:v>2.77</c:v>
                </c:pt>
                <c:pt idx="435">
                  <c:v>2.7749999999999999</c:v>
                </c:pt>
                <c:pt idx="436">
                  <c:v>2.78</c:v>
                </c:pt>
                <c:pt idx="437">
                  <c:v>2.7850000000000001</c:v>
                </c:pt>
                <c:pt idx="438">
                  <c:v>2.79</c:v>
                </c:pt>
                <c:pt idx="439">
                  <c:v>2.7949999999999999</c:v>
                </c:pt>
                <c:pt idx="440">
                  <c:v>2.8</c:v>
                </c:pt>
                <c:pt idx="441">
                  <c:v>2.8050000000000002</c:v>
                </c:pt>
                <c:pt idx="442">
                  <c:v>2.81</c:v>
                </c:pt>
                <c:pt idx="443">
                  <c:v>2.8149999999999999</c:v>
                </c:pt>
                <c:pt idx="444">
                  <c:v>2.82</c:v>
                </c:pt>
                <c:pt idx="445">
                  <c:v>2.8250000000000002</c:v>
                </c:pt>
                <c:pt idx="446">
                  <c:v>2.83</c:v>
                </c:pt>
                <c:pt idx="447">
                  <c:v>2.835</c:v>
                </c:pt>
                <c:pt idx="448">
                  <c:v>2.84</c:v>
                </c:pt>
                <c:pt idx="449">
                  <c:v>2.8450000000000002</c:v>
                </c:pt>
                <c:pt idx="450">
                  <c:v>2.85</c:v>
                </c:pt>
                <c:pt idx="451">
                  <c:v>2.855</c:v>
                </c:pt>
                <c:pt idx="452">
                  <c:v>2.86</c:v>
                </c:pt>
                <c:pt idx="453">
                  <c:v>2.8650000000000002</c:v>
                </c:pt>
                <c:pt idx="454">
                  <c:v>2.87</c:v>
                </c:pt>
                <c:pt idx="455">
                  <c:v>2.875</c:v>
                </c:pt>
                <c:pt idx="456">
                  <c:v>2.88</c:v>
                </c:pt>
                <c:pt idx="457">
                  <c:v>2.8849999999999998</c:v>
                </c:pt>
                <c:pt idx="458">
                  <c:v>2.89</c:v>
                </c:pt>
                <c:pt idx="459">
                  <c:v>2.895</c:v>
                </c:pt>
                <c:pt idx="460">
                  <c:v>2.9</c:v>
                </c:pt>
                <c:pt idx="461">
                  <c:v>2.9049999999999998</c:v>
                </c:pt>
                <c:pt idx="462">
                  <c:v>2.91</c:v>
                </c:pt>
                <c:pt idx="463">
                  <c:v>2.915</c:v>
                </c:pt>
                <c:pt idx="464">
                  <c:v>2.92</c:v>
                </c:pt>
                <c:pt idx="465">
                  <c:v>2.9249999999999998</c:v>
                </c:pt>
                <c:pt idx="466">
                  <c:v>2.93</c:v>
                </c:pt>
                <c:pt idx="467">
                  <c:v>2.9350000000000001</c:v>
                </c:pt>
                <c:pt idx="468">
                  <c:v>2.94</c:v>
                </c:pt>
                <c:pt idx="469">
                  <c:v>2.9449999999999998</c:v>
                </c:pt>
                <c:pt idx="470">
                  <c:v>2.95</c:v>
                </c:pt>
                <c:pt idx="471">
                  <c:v>2.9550000000000001</c:v>
                </c:pt>
                <c:pt idx="472">
                  <c:v>2.96</c:v>
                </c:pt>
                <c:pt idx="473">
                  <c:v>2.9649999999999999</c:v>
                </c:pt>
                <c:pt idx="474">
                  <c:v>2.97</c:v>
                </c:pt>
                <c:pt idx="475">
                  <c:v>2.9750000000000001</c:v>
                </c:pt>
                <c:pt idx="476">
                  <c:v>2.98</c:v>
                </c:pt>
                <c:pt idx="477">
                  <c:v>2.9849999999999999</c:v>
                </c:pt>
                <c:pt idx="478">
                  <c:v>2.99</c:v>
                </c:pt>
                <c:pt idx="479">
                  <c:v>2.9950000000000001</c:v>
                </c:pt>
                <c:pt idx="480">
                  <c:v>3</c:v>
                </c:pt>
                <c:pt idx="481">
                  <c:v>3.0049999999999999</c:v>
                </c:pt>
                <c:pt idx="482">
                  <c:v>3.01</c:v>
                </c:pt>
                <c:pt idx="483">
                  <c:v>3.0150000000000001</c:v>
                </c:pt>
                <c:pt idx="484">
                  <c:v>3.02</c:v>
                </c:pt>
                <c:pt idx="485">
                  <c:v>3.0249999999999999</c:v>
                </c:pt>
                <c:pt idx="486">
                  <c:v>3.03</c:v>
                </c:pt>
                <c:pt idx="487">
                  <c:v>3.0350000000000001</c:v>
                </c:pt>
                <c:pt idx="488">
                  <c:v>3.04</c:v>
                </c:pt>
                <c:pt idx="489">
                  <c:v>3.0449999999999999</c:v>
                </c:pt>
                <c:pt idx="490">
                  <c:v>3.05</c:v>
                </c:pt>
                <c:pt idx="491">
                  <c:v>3.0550000000000002</c:v>
                </c:pt>
                <c:pt idx="492">
                  <c:v>3.06</c:v>
                </c:pt>
                <c:pt idx="493">
                  <c:v>3.0649999999999999</c:v>
                </c:pt>
                <c:pt idx="494">
                  <c:v>3.07</c:v>
                </c:pt>
                <c:pt idx="495">
                  <c:v>3.0750000000000002</c:v>
                </c:pt>
                <c:pt idx="496">
                  <c:v>3.08</c:v>
                </c:pt>
                <c:pt idx="497">
                  <c:v>3.085</c:v>
                </c:pt>
                <c:pt idx="498">
                  <c:v>3.09</c:v>
                </c:pt>
                <c:pt idx="499">
                  <c:v>3.0950000000000002</c:v>
                </c:pt>
                <c:pt idx="500">
                  <c:v>3.1</c:v>
                </c:pt>
                <c:pt idx="501">
                  <c:v>3.105</c:v>
                </c:pt>
                <c:pt idx="502">
                  <c:v>3.11</c:v>
                </c:pt>
                <c:pt idx="503">
                  <c:v>3.1150000000000002</c:v>
                </c:pt>
                <c:pt idx="504">
                  <c:v>3.12</c:v>
                </c:pt>
                <c:pt idx="505">
                  <c:v>3.125</c:v>
                </c:pt>
                <c:pt idx="506">
                  <c:v>3.13</c:v>
                </c:pt>
                <c:pt idx="507">
                  <c:v>3.1349999999999998</c:v>
                </c:pt>
                <c:pt idx="508">
                  <c:v>3.14</c:v>
                </c:pt>
                <c:pt idx="509">
                  <c:v>3.145</c:v>
                </c:pt>
                <c:pt idx="510">
                  <c:v>3.15</c:v>
                </c:pt>
                <c:pt idx="511">
                  <c:v>3.1549999999999998</c:v>
                </c:pt>
                <c:pt idx="512">
                  <c:v>3.16</c:v>
                </c:pt>
                <c:pt idx="513">
                  <c:v>3.165</c:v>
                </c:pt>
                <c:pt idx="514">
                  <c:v>3.17</c:v>
                </c:pt>
                <c:pt idx="515">
                  <c:v>3.1749999999999998</c:v>
                </c:pt>
                <c:pt idx="516">
                  <c:v>3.18</c:v>
                </c:pt>
                <c:pt idx="517">
                  <c:v>3.1850000000000001</c:v>
                </c:pt>
                <c:pt idx="518">
                  <c:v>3.19</c:v>
                </c:pt>
                <c:pt idx="519">
                  <c:v>3.1949999999999998</c:v>
                </c:pt>
                <c:pt idx="520">
                  <c:v>3.2</c:v>
                </c:pt>
                <c:pt idx="521">
                  <c:v>3.2050000000000001</c:v>
                </c:pt>
                <c:pt idx="522">
                  <c:v>3.21</c:v>
                </c:pt>
                <c:pt idx="523">
                  <c:v>3.2149999999999999</c:v>
                </c:pt>
                <c:pt idx="524">
                  <c:v>3.22</c:v>
                </c:pt>
                <c:pt idx="525">
                  <c:v>3.2250000000000001</c:v>
                </c:pt>
                <c:pt idx="526">
                  <c:v>3.23</c:v>
                </c:pt>
                <c:pt idx="527">
                  <c:v>3.2349999999999999</c:v>
                </c:pt>
                <c:pt idx="528">
                  <c:v>3.24</c:v>
                </c:pt>
                <c:pt idx="529">
                  <c:v>3.2450000000000001</c:v>
                </c:pt>
                <c:pt idx="530">
                  <c:v>3.25</c:v>
                </c:pt>
                <c:pt idx="531">
                  <c:v>3.2549999999999999</c:v>
                </c:pt>
                <c:pt idx="532">
                  <c:v>3.26</c:v>
                </c:pt>
                <c:pt idx="533">
                  <c:v>3.2650000000000001</c:v>
                </c:pt>
                <c:pt idx="534">
                  <c:v>3.27</c:v>
                </c:pt>
                <c:pt idx="535">
                  <c:v>3.2749999999999999</c:v>
                </c:pt>
              </c:numCache>
            </c:numRef>
          </c:xVal>
          <c:yVal>
            <c:numRef>
              <c:f>'Nitrogen Morse curve data'!$C$1:$C$536</c:f>
              <c:numCache>
                <c:formatCode>0.000</c:formatCode>
                <c:ptCount val="536"/>
                <c:pt idx="0">
                  <c:v>1284.94254503</c:v>
                </c:pt>
                <c:pt idx="1">
                  <c:v>1250.6752904800001</c:v>
                </c:pt>
                <c:pt idx="2">
                  <c:v>1217.04607945</c:v>
                </c:pt>
                <c:pt idx="3">
                  <c:v>1184.0476721800001</c:v>
                </c:pt>
                <c:pt idx="4">
                  <c:v>1151.6729150799999</c:v>
                </c:pt>
                <c:pt idx="5">
                  <c:v>1119.91473311</c:v>
                </c:pt>
                <c:pt idx="6">
                  <c:v>1088.7661226</c:v>
                </c:pt>
                <c:pt idx="7">
                  <c:v>1058.2201445200001</c:v>
                </c:pt>
                <c:pt idx="8">
                  <c:v>1028.26991836</c:v>
                </c:pt>
                <c:pt idx="9">
                  <c:v>998.90867767999998</c:v>
                </c:pt>
                <c:pt idx="10">
                  <c:v>970.12951656000007</c:v>
                </c:pt>
                <c:pt idx="11">
                  <c:v>941.92576278000001</c:v>
                </c:pt>
                <c:pt idx="12">
                  <c:v>914.29071823000004</c:v>
                </c:pt>
                <c:pt idx="13">
                  <c:v>887.21771998000008</c:v>
                </c:pt>
                <c:pt idx="14">
                  <c:v>860.70013701000005</c:v>
                </c:pt>
                <c:pt idx="15">
                  <c:v>834.73136744999999</c:v>
                </c:pt>
                <c:pt idx="16">
                  <c:v>809.30483620000007</c:v>
                </c:pt>
                <c:pt idx="17">
                  <c:v>784.41399291000005</c:v>
                </c:pt>
                <c:pt idx="18">
                  <c:v>760.05231035999998</c:v>
                </c:pt>
                <c:pt idx="19">
                  <c:v>736.21328318000008</c:v>
                </c:pt>
                <c:pt idx="20">
                  <c:v>712.89042681000001</c:v>
                </c:pt>
                <c:pt idx="21">
                  <c:v>690.07727685000009</c:v>
                </c:pt>
                <c:pt idx="22">
                  <c:v>667.76738857999999</c:v>
                </c:pt>
                <c:pt idx="23">
                  <c:v>645.95433676000005</c:v>
                </c:pt>
                <c:pt idx="24">
                  <c:v>624.63171562000002</c:v>
                </c:pt>
                <c:pt idx="25">
                  <c:v>603.79313905000004</c:v>
                </c:pt>
                <c:pt idx="26">
                  <c:v>583.43224091000002</c:v>
                </c:pt>
                <c:pt idx="27">
                  <c:v>563.54267559000004</c:v>
                </c:pt>
                <c:pt idx="28">
                  <c:v>544.11811856000008</c:v>
                </c:pt>
                <c:pt idx="29">
                  <c:v>525.15226715000006</c:v>
                </c:pt>
                <c:pt idx="30">
                  <c:v>506.63884131000003</c:v>
                </c:pt>
                <c:pt idx="31">
                  <c:v>488.57158458999999</c:v>
                </c:pt>
                <c:pt idx="32">
                  <c:v>470.94426498999997</c:v>
                </c:pt>
                <c:pt idx="33">
                  <c:v>453.75067607</c:v>
                </c:pt>
                <c:pt idx="34">
                  <c:v>436.98463792999996</c:v>
                </c:pt>
                <c:pt idx="35">
                  <c:v>420.63999833999998</c:v>
                </c:pt>
                <c:pt idx="36">
                  <c:v>404.71063377999997</c:v>
                </c:pt>
                <c:pt idx="37">
                  <c:v>389.19045059999996</c:v>
                </c:pt>
                <c:pt idx="38">
                  <c:v>374.07338611</c:v>
                </c:pt>
                <c:pt idx="39">
                  <c:v>359.35340967999997</c:v>
                </c:pt>
                <c:pt idx="40">
                  <c:v>345.02452387</c:v>
                </c:pt>
                <c:pt idx="41">
                  <c:v>331.08076547999997</c:v>
                </c:pt>
                <c:pt idx="42">
                  <c:v>317.51620667999998</c:v>
                </c:pt>
                <c:pt idx="43">
                  <c:v>304.32495599999999</c:v>
                </c:pt>
                <c:pt idx="44">
                  <c:v>291.50115937999999</c:v>
                </c:pt>
                <c:pt idx="45">
                  <c:v>279.03900118999996</c:v>
                </c:pt>
                <c:pt idx="46">
                  <c:v>266.93270515</c:v>
                </c:pt>
                <c:pt idx="47">
                  <c:v>255.17653292000003</c:v>
                </c:pt>
                <c:pt idx="48">
                  <c:v>243.76479471000002</c:v>
                </c:pt>
                <c:pt idx="49">
                  <c:v>232.69183534000001</c:v>
                </c:pt>
                <c:pt idx="50">
                  <c:v>221.95204509000001</c:v>
                </c:pt>
                <c:pt idx="51">
                  <c:v>211.53985800000001</c:v>
                </c:pt>
                <c:pt idx="52">
                  <c:v>201.44975259</c:v>
                </c:pt>
                <c:pt idx="53">
                  <c:v>191.6762526</c:v>
                </c:pt>
                <c:pt idx="54">
                  <c:v>182.21392768000001</c:v>
                </c:pt>
                <c:pt idx="55">
                  <c:v>173.05742569</c:v>
                </c:pt>
                <c:pt idx="56">
                  <c:v>164.20135328000001</c:v>
                </c:pt>
                <c:pt idx="57">
                  <c:v>155.64044754</c:v>
                </c:pt>
                <c:pt idx="58">
                  <c:v>147.36946808000002</c:v>
                </c:pt>
                <c:pt idx="59">
                  <c:v>139.38322332999999</c:v>
                </c:pt>
                <c:pt idx="60">
                  <c:v>131.67657108</c:v>
                </c:pt>
                <c:pt idx="61">
                  <c:v>124.24434267000001</c:v>
                </c:pt>
                <c:pt idx="62">
                  <c:v>117.08163853000001</c:v>
                </c:pt>
                <c:pt idx="63">
                  <c:v>110.18340004000001</c:v>
                </c:pt>
                <c:pt idx="64">
                  <c:v>103.54468659</c:v>
                </c:pt>
                <c:pt idx="65">
                  <c:v>97.160608870000004</c:v>
                </c:pt>
                <c:pt idx="66">
                  <c:v>91.026329160000003</c:v>
                </c:pt>
                <c:pt idx="67">
                  <c:v>85.137061639999999</c:v>
                </c:pt>
                <c:pt idx="68">
                  <c:v>79.48807260000001</c:v>
                </c:pt>
                <c:pt idx="69">
                  <c:v>74.07468068</c:v>
                </c:pt>
                <c:pt idx="70">
                  <c:v>68.892257080000007</c:v>
                </c:pt>
                <c:pt idx="71">
                  <c:v>63.936225680000007</c:v>
                </c:pt>
                <c:pt idx="72">
                  <c:v>59.202063270000011</c:v>
                </c:pt>
                <c:pt idx="73">
                  <c:v>54.685299580000006</c:v>
                </c:pt>
                <c:pt idx="74">
                  <c:v>50.381517439999996</c:v>
                </c:pt>
                <c:pt idx="75">
                  <c:v>46.286352879999995</c:v>
                </c:pt>
                <c:pt idx="76">
                  <c:v>42.395495120000007</c:v>
                </c:pt>
                <c:pt idx="77">
                  <c:v>38.704686649999999</c:v>
                </c:pt>
                <c:pt idx="78">
                  <c:v>35.209723269999998</c:v>
                </c:pt>
                <c:pt idx="79">
                  <c:v>31.906454040000003</c:v>
                </c:pt>
                <c:pt idx="80">
                  <c:v>28.790781290000002</c:v>
                </c:pt>
                <c:pt idx="81">
                  <c:v>25.858660609999998</c:v>
                </c:pt>
                <c:pt idx="82">
                  <c:v>23.106100730000001</c:v>
                </c:pt>
                <c:pt idx="83">
                  <c:v>20.529082280000001</c:v>
                </c:pt>
                <c:pt idx="84">
                  <c:v>18.123873830000001</c:v>
                </c:pt>
                <c:pt idx="85">
                  <c:v>15.88656993</c:v>
                </c:pt>
                <c:pt idx="86">
                  <c:v>13.813391120000002</c:v>
                </c:pt>
                <c:pt idx="87">
                  <c:v>11.9006106</c:v>
                </c:pt>
                <c:pt idx="88">
                  <c:v>10.144554110000001</c:v>
                </c:pt>
                <c:pt idx="89">
                  <c:v>8.5415997600000004</c:v>
                </c:pt>
                <c:pt idx="90">
                  <c:v>7.0881778200000003</c:v>
                </c:pt>
                <c:pt idx="91">
                  <c:v>5.780727370000001</c:v>
                </c:pt>
                <c:pt idx="92">
                  <c:v>4.6158655100000008</c:v>
                </c:pt>
                <c:pt idx="93">
                  <c:v>3.5901384900000011</c:v>
                </c:pt>
                <c:pt idx="94">
                  <c:v>2.7001000000000008</c:v>
                </c:pt>
                <c:pt idx="95">
                  <c:v>1.9425659800000012</c:v>
                </c:pt>
                <c:pt idx="96">
                  <c:v>1.3142761600000004</c:v>
                </c:pt>
                <c:pt idx="97">
                  <c:v>0.81188746000000123</c:v>
                </c:pt>
                <c:pt idx="98">
                  <c:v>0.43228700000000053</c:v>
                </c:pt>
                <c:pt idx="99">
                  <c:v>0.17247367000000047</c:v>
                </c:pt>
                <c:pt idx="100">
                  <c:v>2.9315620000000209E-2</c:v>
                </c:pt>
                <c:pt idx="101">
                  <c:v>-2.3002000000005296E-4</c:v>
                </c:pt>
                <c:pt idx="102">
                  <c:v>8.0906490000000275E-2</c:v>
                </c:pt>
                <c:pt idx="103">
                  <c:v>0.26982183000000148</c:v>
                </c:pt>
                <c:pt idx="104">
                  <c:v>0.56354665000000104</c:v>
                </c:pt>
                <c:pt idx="105">
                  <c:v>0.95940600000000131</c:v>
                </c:pt>
                <c:pt idx="106">
                  <c:v>1.4545694700000009</c:v>
                </c:pt>
                <c:pt idx="107">
                  <c:v>2.0463138700000005</c:v>
                </c:pt>
                <c:pt idx="108">
                  <c:v>2.7319629200000008</c:v>
                </c:pt>
                <c:pt idx="109">
                  <c:v>3.5088868500000014</c:v>
                </c:pt>
                <c:pt idx="110">
                  <c:v>4.3745019900000006</c:v>
                </c:pt>
                <c:pt idx="111">
                  <c:v>5.3262704000000003</c:v>
                </c:pt>
                <c:pt idx="112">
                  <c:v>6.3616994800000004</c:v>
                </c:pt>
                <c:pt idx="113">
                  <c:v>7.4783415200000007</c:v>
                </c:pt>
                <c:pt idx="114">
                  <c:v>8.6737933500000004</c:v>
                </c:pt>
                <c:pt idx="115">
                  <c:v>9.9456959000000005</c:v>
                </c:pt>
                <c:pt idx="116">
                  <c:v>11.291623440000002</c:v>
                </c:pt>
                <c:pt idx="117">
                  <c:v>12.709506380000001</c:v>
                </c:pt>
                <c:pt idx="118">
                  <c:v>14.19689391</c:v>
                </c:pt>
                <c:pt idx="119">
                  <c:v>15.75182324</c:v>
                </c:pt>
                <c:pt idx="120">
                  <c:v>17.372044649999999</c:v>
                </c:pt>
                <c:pt idx="121">
                  <c:v>19.05559512</c:v>
                </c:pt>
                <c:pt idx="122">
                  <c:v>20.800152450000002</c:v>
                </c:pt>
                <c:pt idx="123">
                  <c:v>22.603813420000002</c:v>
                </c:pt>
                <c:pt idx="124">
                  <c:v>24.464504440000002</c:v>
                </c:pt>
                <c:pt idx="125">
                  <c:v>26.380450030000002</c:v>
                </c:pt>
                <c:pt idx="126">
                  <c:v>28.349667139999998</c:v>
                </c:pt>
                <c:pt idx="127">
                  <c:v>30.370275760000002</c:v>
                </c:pt>
                <c:pt idx="128">
                  <c:v>32.440359880000003</c:v>
                </c:pt>
                <c:pt idx="129">
                  <c:v>34.558272540000004</c:v>
                </c:pt>
                <c:pt idx="130">
                  <c:v>36.722237269999994</c:v>
                </c:pt>
                <c:pt idx="131">
                  <c:v>38.930353830000001</c:v>
                </c:pt>
                <c:pt idx="132">
                  <c:v>41.181223290000005</c:v>
                </c:pt>
                <c:pt idx="133">
                  <c:v>43.473066939999995</c:v>
                </c:pt>
                <c:pt idx="134">
                  <c:v>45.804273120000005</c:v>
                </c:pt>
                <c:pt idx="135">
                  <c:v>48.173264750000001</c:v>
                </c:pt>
                <c:pt idx="136">
                  <c:v>50.578498820000007</c:v>
                </c:pt>
                <c:pt idx="137">
                  <c:v>53.018465910000003</c:v>
                </c:pt>
                <c:pt idx="138">
                  <c:v>55.491689710000003</c:v>
                </c:pt>
                <c:pt idx="139">
                  <c:v>57.996726500000008</c:v>
                </c:pt>
                <c:pt idx="140">
                  <c:v>60.532164710000004</c:v>
                </c:pt>
                <c:pt idx="141">
                  <c:v>63.09662259000001</c:v>
                </c:pt>
                <c:pt idx="142">
                  <c:v>65.68875525</c:v>
                </c:pt>
                <c:pt idx="143">
                  <c:v>68.307372409999999</c:v>
                </c:pt>
                <c:pt idx="144">
                  <c:v>70.950911300000001</c:v>
                </c:pt>
                <c:pt idx="145">
                  <c:v>73.618193840000004</c:v>
                </c:pt>
                <c:pt idx="146">
                  <c:v>76.308132060000005</c:v>
                </c:pt>
                <c:pt idx="147">
                  <c:v>79.019450300000003</c:v>
                </c:pt>
                <c:pt idx="148">
                  <c:v>81.750976770000008</c:v>
                </c:pt>
                <c:pt idx="149">
                  <c:v>84.501567559999998</c:v>
                </c:pt>
                <c:pt idx="150">
                  <c:v>87.270106150000004</c:v>
                </c:pt>
                <c:pt idx="151">
                  <c:v>90.055502959999998</c:v>
                </c:pt>
                <c:pt idx="152">
                  <c:v>92.85669489</c:v>
                </c:pt>
                <c:pt idx="153">
                  <c:v>95.672644880000007</c:v>
                </c:pt>
                <c:pt idx="154">
                  <c:v>98.502341490000006</c:v>
                </c:pt>
                <c:pt idx="155">
                  <c:v>101.34479838</c:v>
                </c:pt>
                <c:pt idx="156">
                  <c:v>104.19922558</c:v>
                </c:pt>
                <c:pt idx="157">
                  <c:v>107.06434470000001</c:v>
                </c:pt>
                <c:pt idx="158">
                  <c:v>109.93942419000001</c:v>
                </c:pt>
                <c:pt idx="159">
                  <c:v>112.82340400000001</c:v>
                </c:pt>
                <c:pt idx="160">
                  <c:v>115.71572124000001</c:v>
                </c:pt>
                <c:pt idx="161">
                  <c:v>118.61539501</c:v>
                </c:pt>
                <c:pt idx="162">
                  <c:v>121.52159613000001</c:v>
                </c:pt>
                <c:pt idx="163">
                  <c:v>124.43352496</c:v>
                </c:pt>
                <c:pt idx="164">
                  <c:v>127.3504034</c:v>
                </c:pt>
                <c:pt idx="165">
                  <c:v>130.27147461999999</c:v>
                </c:pt>
                <c:pt idx="166">
                  <c:v>133.19600265</c:v>
                </c:pt>
                <c:pt idx="167">
                  <c:v>136.12307680000001</c:v>
                </c:pt>
                <c:pt idx="168">
                  <c:v>139.05234630000001</c:v>
                </c:pt>
                <c:pt idx="169">
                  <c:v>141.98297662000002</c:v>
                </c:pt>
                <c:pt idx="170">
                  <c:v>144.91431026000001</c:v>
                </c:pt>
                <c:pt idx="171">
                  <c:v>147.84570887000001</c:v>
                </c:pt>
                <c:pt idx="172">
                  <c:v>150.77655303</c:v>
                </c:pt>
                <c:pt idx="173">
                  <c:v>153.70608002</c:v>
                </c:pt>
                <c:pt idx="174">
                  <c:v>156.63399122000001</c:v>
                </c:pt>
                <c:pt idx="175">
                  <c:v>159.55959247000001</c:v>
                </c:pt>
                <c:pt idx="176">
                  <c:v>162.48221279000001</c:v>
                </c:pt>
                <c:pt idx="177">
                  <c:v>165.40142219000001</c:v>
                </c:pt>
                <c:pt idx="178">
                  <c:v>168.31677507000001</c:v>
                </c:pt>
                <c:pt idx="179">
                  <c:v>171.22750994</c:v>
                </c:pt>
                <c:pt idx="180">
                  <c:v>174.13348221999999</c:v>
                </c:pt>
                <c:pt idx="181">
                  <c:v>177.03406455999999</c:v>
                </c:pt>
                <c:pt idx="182">
                  <c:v>179.92880188000001</c:v>
                </c:pt>
                <c:pt idx="183">
                  <c:v>182.81714883000001</c:v>
                </c:pt>
                <c:pt idx="184">
                  <c:v>185.69865846000002</c:v>
                </c:pt>
                <c:pt idx="185">
                  <c:v>188.57324506</c:v>
                </c:pt>
                <c:pt idx="186">
                  <c:v>191.44011318</c:v>
                </c:pt>
                <c:pt idx="187">
                  <c:v>194.29912505000001</c:v>
                </c:pt>
                <c:pt idx="188">
                  <c:v>197.14974923</c:v>
                </c:pt>
                <c:pt idx="189">
                  <c:v>199.9918122</c:v>
                </c:pt>
                <c:pt idx="190">
                  <c:v>202.82473100999999</c:v>
                </c:pt>
                <c:pt idx="191">
                  <c:v>205.64838841</c:v>
                </c:pt>
                <c:pt idx="192">
                  <c:v>208.46235106</c:v>
                </c:pt>
                <c:pt idx="193">
                  <c:v>211.26631605</c:v>
                </c:pt>
                <c:pt idx="194">
                  <c:v>214.05998165</c:v>
                </c:pt>
                <c:pt idx="195">
                  <c:v>216.84305736000002</c:v>
                </c:pt>
                <c:pt idx="196">
                  <c:v>219.61526372</c:v>
                </c:pt>
                <c:pt idx="197">
                  <c:v>222.37633206000001</c:v>
                </c:pt>
                <c:pt idx="198">
                  <c:v>225.12600424999999</c:v>
                </c:pt>
                <c:pt idx="199">
                  <c:v>227.86403246</c:v>
                </c:pt>
                <c:pt idx="200">
                  <c:v>230.59017897000001</c:v>
                </c:pt>
                <c:pt idx="201">
                  <c:v>233.30421591000001</c:v>
                </c:pt>
                <c:pt idx="202">
                  <c:v>236.00580758000001</c:v>
                </c:pt>
                <c:pt idx="203">
                  <c:v>238.69495535999999</c:v>
                </c:pt>
                <c:pt idx="204">
                  <c:v>241.37135126000001</c:v>
                </c:pt>
                <c:pt idx="205">
                  <c:v>244.03482310999999</c:v>
                </c:pt>
                <c:pt idx="206">
                  <c:v>246.68517936000001</c:v>
                </c:pt>
                <c:pt idx="207">
                  <c:v>249.32224572999999</c:v>
                </c:pt>
                <c:pt idx="208">
                  <c:v>251.94585620000001</c:v>
                </c:pt>
                <c:pt idx="209">
                  <c:v>254.55585284000003</c:v>
                </c:pt>
                <c:pt idx="210">
                  <c:v>257.15208558999996</c:v>
                </c:pt>
                <c:pt idx="211">
                  <c:v>259.73441205999995</c:v>
                </c:pt>
                <c:pt idx="212">
                  <c:v>262.30269737999998</c:v>
                </c:pt>
                <c:pt idx="213">
                  <c:v>264.85681397999997</c:v>
                </c:pt>
                <c:pt idx="214">
                  <c:v>267.39664138999996</c:v>
                </c:pt>
                <c:pt idx="215">
                  <c:v>269.92206611</c:v>
                </c:pt>
                <c:pt idx="216">
                  <c:v>272.43298139999996</c:v>
                </c:pt>
                <c:pt idx="217">
                  <c:v>274.92928664999999</c:v>
                </c:pt>
                <c:pt idx="218">
                  <c:v>277.41088905999999</c:v>
                </c:pt>
                <c:pt idx="219">
                  <c:v>279.87770071999995</c:v>
                </c:pt>
                <c:pt idx="220">
                  <c:v>282.32964025999996</c:v>
                </c:pt>
                <c:pt idx="221">
                  <c:v>284.76663223999998</c:v>
                </c:pt>
                <c:pt idx="222">
                  <c:v>287.18860701</c:v>
                </c:pt>
                <c:pt idx="223">
                  <c:v>289.59550055</c:v>
                </c:pt>
                <c:pt idx="224">
                  <c:v>291.98725428999995</c:v>
                </c:pt>
                <c:pt idx="225">
                  <c:v>294.36381501</c:v>
                </c:pt>
                <c:pt idx="226">
                  <c:v>296.72513463999996</c:v>
                </c:pt>
                <c:pt idx="227">
                  <c:v>299.07117080999996</c:v>
                </c:pt>
                <c:pt idx="228">
                  <c:v>301.40188413999999</c:v>
                </c:pt>
                <c:pt idx="229">
                  <c:v>303.71724190999998</c:v>
                </c:pt>
                <c:pt idx="230">
                  <c:v>306.01721537999998</c:v>
                </c:pt>
                <c:pt idx="231">
                  <c:v>308.30178031999998</c:v>
                </c:pt>
                <c:pt idx="232">
                  <c:v>310.57091685999995</c:v>
                </c:pt>
                <c:pt idx="233">
                  <c:v>312.82460938999998</c:v>
                </c:pt>
                <c:pt idx="234">
                  <c:v>315.06284640999996</c:v>
                </c:pt>
                <c:pt idx="235">
                  <c:v>317.28562039999997</c:v>
                </c:pt>
                <c:pt idx="236">
                  <c:v>319.49292775999999</c:v>
                </c:pt>
                <c:pt idx="237">
                  <c:v>321.68476858999998</c:v>
                </c:pt>
                <c:pt idx="238">
                  <c:v>323.86114672999997</c:v>
                </c:pt>
                <c:pt idx="239">
                  <c:v>326.02206945999995</c:v>
                </c:pt>
                <c:pt idx="240">
                  <c:v>328.16754754999999</c:v>
                </c:pt>
                <c:pt idx="241">
                  <c:v>330.29759507999995</c:v>
                </c:pt>
                <c:pt idx="242">
                  <c:v>332.41222933</c:v>
                </c:pt>
                <c:pt idx="243">
                  <c:v>334.51147068999995</c:v>
                </c:pt>
                <c:pt idx="244">
                  <c:v>336.59534255999995</c:v>
                </c:pt>
                <c:pt idx="245">
                  <c:v>338.66387118999995</c:v>
                </c:pt>
                <c:pt idx="246">
                  <c:v>340.71708558999995</c:v>
                </c:pt>
                <c:pt idx="247">
                  <c:v>342.75501735</c:v>
                </c:pt>
                <c:pt idx="248">
                  <c:v>344.77770032999996</c:v>
                </c:pt>
                <c:pt idx="249">
                  <c:v>346.78518790999999</c:v>
                </c:pt>
                <c:pt idx="250">
                  <c:v>348.77749473</c:v>
                </c:pt>
                <c:pt idx="251">
                  <c:v>350.75467336999998</c:v>
                </c:pt>
                <c:pt idx="252">
                  <c:v>352.71676728999995</c:v>
                </c:pt>
                <c:pt idx="253">
                  <c:v>354.66382401999999</c:v>
                </c:pt>
                <c:pt idx="254">
                  <c:v>356.59588886999995</c:v>
                </c:pt>
                <c:pt idx="255">
                  <c:v>358.51302208999999</c:v>
                </c:pt>
                <c:pt idx="256">
                  <c:v>360.41526676999996</c:v>
                </c:pt>
                <c:pt idx="257">
                  <c:v>362.30268090999999</c:v>
                </c:pt>
                <c:pt idx="258">
                  <c:v>364.17532122</c:v>
                </c:pt>
                <c:pt idx="259">
                  <c:v>366.03324487999998</c:v>
                </c:pt>
                <c:pt idx="260">
                  <c:v>367.87651274999996</c:v>
                </c:pt>
                <c:pt idx="261">
                  <c:v>369.70518634999996</c:v>
                </c:pt>
                <c:pt idx="262">
                  <c:v>371.51931940999998</c:v>
                </c:pt>
                <c:pt idx="263">
                  <c:v>373.31899859999999</c:v>
                </c:pt>
                <c:pt idx="264">
                  <c:v>375.10427643999998</c:v>
                </c:pt>
                <c:pt idx="265">
                  <c:v>376.87522084</c:v>
                </c:pt>
                <c:pt idx="266">
                  <c:v>378.63190087999999</c:v>
                </c:pt>
                <c:pt idx="267">
                  <c:v>380.37438682999999</c:v>
                </c:pt>
                <c:pt idx="268">
                  <c:v>382.10275010999999</c:v>
                </c:pt>
                <c:pt idx="269">
                  <c:v>383.81706326</c:v>
                </c:pt>
                <c:pt idx="270">
                  <c:v>385.51739992999995</c:v>
                </c:pt>
                <c:pt idx="271">
                  <c:v>387.20383477999997</c:v>
                </c:pt>
                <c:pt idx="272">
                  <c:v>388.87644347999998</c:v>
                </c:pt>
                <c:pt idx="273">
                  <c:v>390.53530264</c:v>
                </c:pt>
                <c:pt idx="274">
                  <c:v>392.18048978999997</c:v>
                </c:pt>
                <c:pt idx="275">
                  <c:v>393.81208325999995</c:v>
                </c:pt>
                <c:pt idx="276">
                  <c:v>395.43016224999997</c:v>
                </c:pt>
                <c:pt idx="277">
                  <c:v>397.03480669999999</c:v>
                </c:pt>
                <c:pt idx="278">
                  <c:v>398.62609724999999</c:v>
                </c:pt>
                <c:pt idx="279">
                  <c:v>400.20411525999998</c:v>
                </c:pt>
                <c:pt idx="280">
                  <c:v>401.76894268999996</c:v>
                </c:pt>
                <c:pt idx="281">
                  <c:v>403.32066211999995</c:v>
                </c:pt>
                <c:pt idx="282">
                  <c:v>404.85935668999997</c:v>
                </c:pt>
                <c:pt idx="283">
                  <c:v>406.38511004999998</c:v>
                </c:pt>
                <c:pt idx="284">
                  <c:v>407.89800632999999</c:v>
                </c:pt>
                <c:pt idx="285">
                  <c:v>409.39813013999998</c:v>
                </c:pt>
                <c:pt idx="286">
                  <c:v>410.88556646999996</c:v>
                </c:pt>
                <c:pt idx="287">
                  <c:v>412.36040069999996</c:v>
                </c:pt>
                <c:pt idx="288">
                  <c:v>413.82271856</c:v>
                </c:pt>
                <c:pt idx="289">
                  <c:v>415.27260610999997</c:v>
                </c:pt>
                <c:pt idx="290">
                  <c:v>416.71014966999996</c:v>
                </c:pt>
                <c:pt idx="291">
                  <c:v>418.13543791999996</c:v>
                </c:pt>
                <c:pt idx="292">
                  <c:v>419.54855363999997</c:v>
                </c:pt>
                <c:pt idx="293">
                  <c:v>420.94958577</c:v>
                </c:pt>
                <c:pt idx="294">
                  <c:v>422.33862147999997</c:v>
                </c:pt>
                <c:pt idx="295">
                  <c:v>423.71574809999998</c:v>
                </c:pt>
                <c:pt idx="296">
                  <c:v>425.08105303999997</c:v>
                </c:pt>
                <c:pt idx="297">
                  <c:v>426.43462383999997</c:v>
                </c:pt>
                <c:pt idx="298">
                  <c:v>427.77654806999999</c:v>
                </c:pt>
                <c:pt idx="299">
                  <c:v>429.10691337999998</c:v>
                </c:pt>
                <c:pt idx="300">
                  <c:v>430.42580740999995</c:v>
                </c:pt>
                <c:pt idx="301">
                  <c:v>431.73331780999996</c:v>
                </c:pt>
                <c:pt idx="302">
                  <c:v>433.0295375</c:v>
                </c:pt>
                <c:pt idx="303">
                  <c:v>434.31454358999997</c:v>
                </c:pt>
                <c:pt idx="304">
                  <c:v>435.58842267</c:v>
                </c:pt>
                <c:pt idx="305">
                  <c:v>436.85127420999999</c:v>
                </c:pt>
                <c:pt idx="306">
                  <c:v>438.10317956999995</c:v>
                </c:pt>
                <c:pt idx="307">
                  <c:v>439.34422596999997</c:v>
                </c:pt>
                <c:pt idx="308">
                  <c:v>440.57450096999997</c:v>
                </c:pt>
                <c:pt idx="309">
                  <c:v>441.79409046999996</c:v>
                </c:pt>
                <c:pt idx="310">
                  <c:v>443.0030817</c:v>
                </c:pt>
                <c:pt idx="311">
                  <c:v>444.20156119999996</c:v>
                </c:pt>
                <c:pt idx="312">
                  <c:v>445.38961530999995</c:v>
                </c:pt>
                <c:pt idx="313">
                  <c:v>446.56733012999996</c:v>
                </c:pt>
                <c:pt idx="314">
                  <c:v>447.73479154999995</c:v>
                </c:pt>
                <c:pt idx="315">
                  <c:v>448.89208518999999</c:v>
                </c:pt>
                <c:pt idx="316">
                  <c:v>450.03929643999999</c:v>
                </c:pt>
                <c:pt idx="317">
                  <c:v>451.17651038999998</c:v>
                </c:pt>
                <c:pt idx="318">
                  <c:v>452.30381183999998</c:v>
                </c:pt>
                <c:pt idx="319">
                  <c:v>453.42128529999997</c:v>
                </c:pt>
                <c:pt idx="320">
                  <c:v>454.52901498</c:v>
                </c:pt>
                <c:pt idx="321">
                  <c:v>455.62708476</c:v>
                </c:pt>
                <c:pt idx="322">
                  <c:v>456.71557816999996</c:v>
                </c:pt>
                <c:pt idx="323">
                  <c:v>457.79457841999999</c:v>
                </c:pt>
                <c:pt idx="324">
                  <c:v>458.86416835999995</c:v>
                </c:pt>
                <c:pt idx="325">
                  <c:v>459.92443048999996</c:v>
                </c:pt>
                <c:pt idx="326">
                  <c:v>460.97545407999996</c:v>
                </c:pt>
                <c:pt idx="327">
                  <c:v>462.01730664999997</c:v>
                </c:pt>
                <c:pt idx="328">
                  <c:v>463.05007661999997</c:v>
                </c:pt>
                <c:pt idx="329">
                  <c:v>464.07384492999995</c:v>
                </c:pt>
                <c:pt idx="330">
                  <c:v>465.08869214999999</c:v>
                </c:pt>
                <c:pt idx="331">
                  <c:v>466.09469841999999</c:v>
                </c:pt>
                <c:pt idx="332">
                  <c:v>467.09194346999999</c:v>
                </c:pt>
                <c:pt idx="333">
                  <c:v>468.08050657999996</c:v>
                </c:pt>
                <c:pt idx="334">
                  <c:v>469.06046664999997</c:v>
                </c:pt>
                <c:pt idx="335">
                  <c:v>470.03190210999998</c:v>
                </c:pt>
                <c:pt idx="336">
                  <c:v>470.99489093999995</c:v>
                </c:pt>
                <c:pt idx="337">
                  <c:v>471.94951070999997</c:v>
                </c:pt>
                <c:pt idx="338">
                  <c:v>472.89583848999996</c:v>
                </c:pt>
                <c:pt idx="339">
                  <c:v>473.83395094999997</c:v>
                </c:pt>
                <c:pt idx="340">
                  <c:v>474.76392423999999</c:v>
                </c:pt>
                <c:pt idx="341">
                  <c:v>475.68583408999996</c:v>
                </c:pt>
                <c:pt idx="342">
                  <c:v>476.59975572999997</c:v>
                </c:pt>
                <c:pt idx="343">
                  <c:v>477.50576393</c:v>
                </c:pt>
                <c:pt idx="344">
                  <c:v>478.40393298999999</c:v>
                </c:pt>
                <c:pt idx="345">
                  <c:v>479.29433670999998</c:v>
                </c:pt>
                <c:pt idx="346">
                  <c:v>480.17704841999995</c:v>
                </c:pt>
                <c:pt idx="347">
                  <c:v>481.05214096999998</c:v>
                </c:pt>
                <c:pt idx="348">
                  <c:v>481.91968668999999</c:v>
                </c:pt>
                <c:pt idx="349">
                  <c:v>482.77975745999998</c:v>
                </c:pt>
                <c:pt idx="350">
                  <c:v>483.63242463999995</c:v>
                </c:pt>
                <c:pt idx="351">
                  <c:v>484.47775908999995</c:v>
                </c:pt>
                <c:pt idx="352">
                  <c:v>485.31583118999998</c:v>
                </c:pt>
                <c:pt idx="353">
                  <c:v>486.14671081</c:v>
                </c:pt>
                <c:pt idx="354">
                  <c:v>486.97046731999995</c:v>
                </c:pt>
                <c:pt idx="355">
                  <c:v>487.78716957999995</c:v>
                </c:pt>
                <c:pt idx="356">
                  <c:v>488.59688596999996</c:v>
                </c:pt>
                <c:pt idx="357">
                  <c:v>489.39968432999996</c:v>
                </c:pt>
                <c:pt idx="358">
                  <c:v>490.19563202999996</c:v>
                </c:pt>
                <c:pt idx="359">
                  <c:v>490.98479589999999</c:v>
                </c:pt>
                <c:pt idx="360">
                  <c:v>491.76724228999996</c:v>
                </c:pt>
                <c:pt idx="361">
                  <c:v>492.54303704</c:v>
                </c:pt>
                <c:pt idx="362">
                  <c:v>493.31224544999998</c:v>
                </c:pt>
                <c:pt idx="363">
                  <c:v>494.07493233999998</c:v>
                </c:pt>
                <c:pt idx="364">
                  <c:v>494.83116202999997</c:v>
                </c:pt>
                <c:pt idx="365">
                  <c:v>495.58099830999998</c:v>
                </c:pt>
                <c:pt idx="366">
                  <c:v>496.32450445999996</c:v>
                </c:pt>
                <c:pt idx="367">
                  <c:v>497.06176768999995</c:v>
                </c:pt>
                <c:pt idx="368">
                  <c:v>497.79279975999998</c:v>
                </c:pt>
                <c:pt idx="369">
                  <c:v>498.51768819999995</c:v>
                </c:pt>
                <c:pt idx="370">
                  <c:v>499.23649420999999</c:v>
                </c:pt>
                <c:pt idx="371">
                  <c:v>499.94927851</c:v>
                </c:pt>
                <c:pt idx="372">
                  <c:v>500.65611237999997</c:v>
                </c:pt>
                <c:pt idx="373">
                  <c:v>501.35703020999995</c:v>
                </c:pt>
                <c:pt idx="374">
                  <c:v>502.05210563999998</c:v>
                </c:pt>
                <c:pt idx="375">
                  <c:v>502.74139703999998</c:v>
                </c:pt>
                <c:pt idx="376">
                  <c:v>503.42517898999995</c:v>
                </c:pt>
                <c:pt idx="377">
                  <c:v>504.10289239000002</c:v>
                </c:pt>
                <c:pt idx="378">
                  <c:v>504.77522793999998</c:v>
                </c:pt>
                <c:pt idx="379">
                  <c:v>505.44192598000001</c:v>
                </c:pt>
                <c:pt idx="380">
                  <c:v>506.10348000999994</c:v>
                </c:pt>
                <c:pt idx="381">
                  <c:v>506.75898319999993</c:v>
                </c:pt>
                <c:pt idx="382">
                  <c:v>507.40940601999995</c:v>
                </c:pt>
                <c:pt idx="383">
                  <c:v>508.05449768</c:v>
                </c:pt>
                <c:pt idx="384">
                  <c:v>508.69431275999995</c:v>
                </c:pt>
                <c:pt idx="385">
                  <c:v>509.32890512</c:v>
                </c:pt>
                <c:pt idx="386">
                  <c:v>509.95832809999996</c:v>
                </c:pt>
                <c:pt idx="387">
                  <c:v>510.58263456999993</c:v>
                </c:pt>
                <c:pt idx="388">
                  <c:v>511.20187702999993</c:v>
                </c:pt>
                <c:pt idx="389">
                  <c:v>511.81610720999998</c:v>
                </c:pt>
                <c:pt idx="390">
                  <c:v>512.42537665000009</c:v>
                </c:pt>
                <c:pt idx="391">
                  <c:v>513.02973632999999</c:v>
                </c:pt>
                <c:pt idx="392">
                  <c:v>513.62923666000006</c:v>
                </c:pt>
                <c:pt idx="393">
                  <c:v>514.22392783999999</c:v>
                </c:pt>
                <c:pt idx="394">
                  <c:v>514.81385938000005</c:v>
                </c:pt>
                <c:pt idx="395">
                  <c:v>515.39908036999998</c:v>
                </c:pt>
                <c:pt idx="396">
                  <c:v>515.97963947000005</c:v>
                </c:pt>
                <c:pt idx="397">
                  <c:v>516.55558487000008</c:v>
                </c:pt>
                <c:pt idx="398">
                  <c:v>517.12696430000005</c:v>
                </c:pt>
                <c:pt idx="399">
                  <c:v>517.69382505999999</c:v>
                </c:pt>
                <c:pt idx="400">
                  <c:v>518.25621396999998</c:v>
                </c:pt>
                <c:pt idx="401">
                  <c:v>518.81417742000008</c:v>
                </c:pt>
                <c:pt idx="402">
                  <c:v>519.36776135000002</c:v>
                </c:pt>
                <c:pt idx="403">
                  <c:v>519.91701126999999</c:v>
                </c:pt>
                <c:pt idx="404">
                  <c:v>520.46197224000002</c:v>
                </c:pt>
                <c:pt idx="405">
                  <c:v>521.00268887000004</c:v>
                </c:pt>
                <c:pt idx="406">
                  <c:v>521.53920536999999</c:v>
                </c:pt>
                <c:pt idx="407">
                  <c:v>522.07156549000001</c:v>
                </c:pt>
                <c:pt idx="408">
                  <c:v>522.59981256000003</c:v>
                </c:pt>
                <c:pt idx="409">
                  <c:v>523.12398860000008</c:v>
                </c:pt>
                <c:pt idx="410">
                  <c:v>523.64413786</c:v>
                </c:pt>
                <c:pt idx="411">
                  <c:v>524.16030153000008</c:v>
                </c:pt>
                <c:pt idx="412">
                  <c:v>524.67252124000004</c:v>
                </c:pt>
                <c:pt idx="413">
                  <c:v>525.18083824000007</c:v>
                </c:pt>
                <c:pt idx="414">
                  <c:v>525.68529333000004</c:v>
                </c:pt>
                <c:pt idx="415">
                  <c:v>526.18592694000006</c:v>
                </c:pt>
                <c:pt idx="416">
                  <c:v>526.68277907000004</c:v>
                </c:pt>
                <c:pt idx="417">
                  <c:v>527.17588932000001</c:v>
                </c:pt>
                <c:pt idx="418">
                  <c:v>527.66529690000004</c:v>
                </c:pt>
                <c:pt idx="419">
                  <c:v>528.15104061</c:v>
                </c:pt>
                <c:pt idx="420">
                  <c:v>528.63315886999999</c:v>
                </c:pt>
                <c:pt idx="421">
                  <c:v>529.11168970000006</c:v>
                </c:pt>
                <c:pt idx="422">
                  <c:v>529.58667073000004</c:v>
                </c:pt>
                <c:pt idx="423">
                  <c:v>530.05813921000004</c:v>
                </c:pt>
                <c:pt idx="424">
                  <c:v>530.52613201000008</c:v>
                </c:pt>
                <c:pt idx="425">
                  <c:v>530.99068562000002</c:v>
                </c:pt>
                <c:pt idx="426">
                  <c:v>531.45183614000007</c:v>
                </c:pt>
                <c:pt idx="427">
                  <c:v>531.90961932000005</c:v>
                </c:pt>
                <c:pt idx="428">
                  <c:v>532.36407052000004</c:v>
                </c:pt>
                <c:pt idx="429">
                  <c:v>532.81522475000008</c:v>
                </c:pt>
                <c:pt idx="430">
                  <c:v>533.26311663000001</c:v>
                </c:pt>
                <c:pt idx="431">
                  <c:v>533.70778044000008</c:v>
                </c:pt>
                <c:pt idx="432">
                  <c:v>534.14925010000002</c:v>
                </c:pt>
                <c:pt idx="433">
                  <c:v>534.58755917000008</c:v>
                </c:pt>
                <c:pt idx="434">
                  <c:v>535.02274084999999</c:v>
                </c:pt>
                <c:pt idx="435">
                  <c:v>535.45482800000002</c:v>
                </c:pt>
                <c:pt idx="436">
                  <c:v>535.88385314000004</c:v>
                </c:pt>
                <c:pt idx="437">
                  <c:v>536.30984841999998</c:v>
                </c:pt>
                <c:pt idx="438">
                  <c:v>536.73284567000007</c:v>
                </c:pt>
                <c:pt idx="439">
                  <c:v>537.15287639000007</c:v>
                </c:pt>
                <c:pt idx="440">
                  <c:v>537.56997171</c:v>
                </c:pt>
                <c:pt idx="441">
                  <c:v>537.98416247</c:v>
                </c:pt>
                <c:pt idx="442">
                  <c:v>538.39547914000002</c:v>
                </c:pt>
                <c:pt idx="443">
                  <c:v>538.80395190000002</c:v>
                </c:pt>
                <c:pt idx="444">
                  <c:v>539.20961059000001</c:v>
                </c:pt>
                <c:pt idx="445">
                  <c:v>539.61248470999999</c:v>
                </c:pt>
                <c:pt idx="446">
                  <c:v>540.01260348000005</c:v>
                </c:pt>
                <c:pt idx="447">
                  <c:v>540.40999577000002</c:v>
                </c:pt>
                <c:pt idx="448">
                  <c:v>540.80469017000007</c:v>
                </c:pt>
                <c:pt idx="449">
                  <c:v>541.19671688000005</c:v>
                </c:pt>
                <c:pt idx="450">
                  <c:v>541.58610006000004</c:v>
                </c:pt>
                <c:pt idx="451">
                  <c:v>541.97286923000001</c:v>
                </c:pt>
                <c:pt idx="452">
                  <c:v>542.35705173000008</c:v>
                </c:pt>
                <c:pt idx="453">
                  <c:v>542.73867462999999</c:v>
                </c:pt>
                <c:pt idx="454">
                  <c:v>543.11776469000006</c:v>
                </c:pt>
                <c:pt idx="455">
                  <c:v>543.49434836</c:v>
                </c:pt>
                <c:pt idx="456">
                  <c:v>543.86845183000003</c:v>
                </c:pt>
                <c:pt idx="457">
                  <c:v>544.24010099000009</c:v>
                </c:pt>
                <c:pt idx="458">
                  <c:v>544.60932145000004</c:v>
                </c:pt>
                <c:pt idx="459">
                  <c:v>544.97613852000006</c:v>
                </c:pt>
                <c:pt idx="460">
                  <c:v>545.34057726000003</c:v>
                </c:pt>
                <c:pt idx="461">
                  <c:v>545.70266243000003</c:v>
                </c:pt>
                <c:pt idx="462">
                  <c:v>546.06241683000007</c:v>
                </c:pt>
                <c:pt idx="463">
                  <c:v>546.41986695000003</c:v>
                </c:pt>
                <c:pt idx="464">
                  <c:v>546.77503686</c:v>
                </c:pt>
                <c:pt idx="465">
                  <c:v>547.12794951000001</c:v>
                </c:pt>
                <c:pt idx="466">
                  <c:v>547.47862830999998</c:v>
                </c:pt>
                <c:pt idx="467">
                  <c:v>547.82709642999998</c:v>
                </c:pt>
                <c:pt idx="468">
                  <c:v>548.17337674999999</c:v>
                </c:pt>
                <c:pt idx="469">
                  <c:v>548.51749194000001</c:v>
                </c:pt>
                <c:pt idx="470">
                  <c:v>548.85946437000007</c:v>
                </c:pt>
                <c:pt idx="471">
                  <c:v>549.19931618999999</c:v>
                </c:pt>
                <c:pt idx="472">
                  <c:v>549.53706928999998</c:v>
                </c:pt>
                <c:pt idx="473">
                  <c:v>549.87274531000003</c:v>
                </c:pt>
                <c:pt idx="474">
                  <c:v>550.20636566000007</c:v>
                </c:pt>
                <c:pt idx="475">
                  <c:v>550.53795150000008</c:v>
                </c:pt>
                <c:pt idx="476">
                  <c:v>550.86752375000003</c:v>
                </c:pt>
                <c:pt idx="477">
                  <c:v>551.19510309000009</c:v>
                </c:pt>
                <c:pt idx="478">
                  <c:v>551.52070997999999</c:v>
                </c:pt>
                <c:pt idx="479">
                  <c:v>551.84436464999999</c:v>
                </c:pt>
                <c:pt idx="480">
                  <c:v>552.16642641999999</c:v>
                </c:pt>
                <c:pt idx="481">
                  <c:v>552.48623565000003</c:v>
                </c:pt>
                <c:pt idx="482">
                  <c:v>552.80381336000005</c:v>
                </c:pt>
                <c:pt idx="483">
                  <c:v>553.11985665999998</c:v>
                </c:pt>
                <c:pt idx="484">
                  <c:v>553.43404543999998</c:v>
                </c:pt>
                <c:pt idx="485">
                  <c:v>553.74639857</c:v>
                </c:pt>
                <c:pt idx="486">
                  <c:v>554.05693472000007</c:v>
                </c:pt>
                <c:pt idx="487">
                  <c:v>554.36567235000007</c:v>
                </c:pt>
                <c:pt idx="488">
                  <c:v>554.67262968</c:v>
                </c:pt>
                <c:pt idx="489">
                  <c:v>554.97782476999998</c:v>
                </c:pt>
                <c:pt idx="490">
                  <c:v>555.28127542000004</c:v>
                </c:pt>
                <c:pt idx="491">
                  <c:v>555.58299927000007</c:v>
                </c:pt>
                <c:pt idx="492">
                  <c:v>555.88301374000002</c:v>
                </c:pt>
                <c:pt idx="493">
                  <c:v>556.18133604000002</c:v>
                </c:pt>
                <c:pt idx="494">
                  <c:v>556.47798320000004</c:v>
                </c:pt>
                <c:pt idx="495">
                  <c:v>556.77297205000002</c:v>
                </c:pt>
                <c:pt idx="496">
                  <c:v>557.06631922000008</c:v>
                </c:pt>
                <c:pt idx="497">
                  <c:v>557.35804116000008</c:v>
                </c:pt>
                <c:pt idx="498">
                  <c:v>557.64815412000007</c:v>
                </c:pt>
                <c:pt idx="499">
                  <c:v>557.93667419000008</c:v>
                </c:pt>
                <c:pt idx="500">
                  <c:v>558.22361726999998</c:v>
                </c:pt>
                <c:pt idx="501">
                  <c:v>558.50899850000008</c:v>
                </c:pt>
                <c:pt idx="502">
                  <c:v>558.79283435000002</c:v>
                </c:pt>
                <c:pt idx="503">
                  <c:v>559.07513941000002</c:v>
                </c:pt>
                <c:pt idx="504">
                  <c:v>559.35592913000005</c:v>
                </c:pt>
                <c:pt idx="505">
                  <c:v>559.63521876000004</c:v>
                </c:pt>
                <c:pt idx="506">
                  <c:v>559.91302278000001</c:v>
                </c:pt>
                <c:pt idx="507">
                  <c:v>560.18935548000002</c:v>
                </c:pt>
                <c:pt idx="508">
                  <c:v>560.46423217000006</c:v>
                </c:pt>
                <c:pt idx="509">
                  <c:v>560.73766669000008</c:v>
                </c:pt>
                <c:pt idx="510">
                  <c:v>561.00967317000004</c:v>
                </c:pt>
                <c:pt idx="511">
                  <c:v>561.28026560000001</c:v>
                </c:pt>
                <c:pt idx="512">
                  <c:v>561.54945779000002</c:v>
                </c:pt>
                <c:pt idx="513">
                  <c:v>561.81726336999998</c:v>
                </c:pt>
                <c:pt idx="514">
                  <c:v>562.08369584000002</c:v>
                </c:pt>
                <c:pt idx="515">
                  <c:v>562.34876852000002</c:v>
                </c:pt>
                <c:pt idx="516">
                  <c:v>562.61249459999999</c:v>
                </c:pt>
                <c:pt idx="517">
                  <c:v>562.87488710000002</c:v>
                </c:pt>
                <c:pt idx="518">
                  <c:v>563.13595888000009</c:v>
                </c:pt>
                <c:pt idx="519">
                  <c:v>563.39572266000005</c:v>
                </c:pt>
                <c:pt idx="520">
                  <c:v>563.65419100999998</c:v>
                </c:pt>
                <c:pt idx="521">
                  <c:v>563.91137636000008</c:v>
                </c:pt>
                <c:pt idx="522">
                  <c:v>564.16729099999998</c:v>
                </c:pt>
                <c:pt idx="523">
                  <c:v>564.42194704000008</c:v>
                </c:pt>
                <c:pt idx="524">
                  <c:v>564.67535649000001</c:v>
                </c:pt>
                <c:pt idx="525">
                  <c:v>564.92753120000009</c:v>
                </c:pt>
                <c:pt idx="526">
                  <c:v>565.17848289000005</c:v>
                </c:pt>
                <c:pt idx="527">
                  <c:v>565.42822312999999</c:v>
                </c:pt>
                <c:pt idx="528">
                  <c:v>565.67676337</c:v>
                </c:pt>
                <c:pt idx="529">
                  <c:v>565.92411492000008</c:v>
                </c:pt>
                <c:pt idx="530">
                  <c:v>566.17028894999999</c:v>
                </c:pt>
                <c:pt idx="531">
                  <c:v>566.41529651000008</c:v>
                </c:pt>
                <c:pt idx="532">
                  <c:v>566.65914852000003</c:v>
                </c:pt>
                <c:pt idx="533">
                  <c:v>566.90185575999999</c:v>
                </c:pt>
                <c:pt idx="534">
                  <c:v>567.1434289</c:v>
                </c:pt>
                <c:pt idx="535">
                  <c:v>567.38387848000002</c:v>
                </c:pt>
              </c:numCache>
            </c:numRef>
          </c:yVal>
          <c:smooth val="1"/>
        </c:ser>
        <c:ser>
          <c:idx val="1"/>
          <c:order val="1"/>
          <c:tx>
            <c:v>10000 cm^(-1)</c:v>
          </c:tx>
          <c:spPr>
            <a:ln w="1270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'Nitrogen Morse curve data'!$J$6:$K$6</c:f>
              <c:numCache>
                <c:formatCode>0.000</c:formatCode>
                <c:ptCount val="2"/>
                <c:pt idx="0">
                  <c:v>1</c:v>
                </c:pt>
                <c:pt idx="1">
                  <c:v>1.2250000000000001</c:v>
                </c:pt>
              </c:numCache>
            </c:numRef>
          </c:xVal>
          <c:yVal>
            <c:numRef>
              <c:f>'Nitrogen Morse curve data'!$J$5:$K$5</c:f>
              <c:numCache>
                <c:formatCode>General</c:formatCode>
                <c:ptCount val="2"/>
                <c:pt idx="0">
                  <c:v>28.6</c:v>
                </c:pt>
                <c:pt idx="1">
                  <c:v>28.6</c:v>
                </c:pt>
              </c:numCache>
            </c:numRef>
          </c:yVal>
          <c:smooth val="1"/>
        </c:ser>
        <c:axId val="164094336"/>
        <c:axId val="164097024"/>
      </c:scatterChart>
      <c:valAx>
        <c:axId val="16409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Nitrogen-nitrogen atom distance [</a:t>
                </a:r>
                <a:r>
                  <a:rPr lang="en-US" sz="1800">
                    <a:latin typeface="Calibri"/>
                  </a:rPr>
                  <a:t>Å</a:t>
                </a:r>
                <a:r>
                  <a:rPr lang="en-US" sz="1800"/>
                  <a:t>]</a:t>
                </a:r>
              </a:p>
            </c:rich>
          </c:tx>
          <c:layout>
            <c:manualLayout>
              <c:xMode val="edge"/>
              <c:yMode val="edge"/>
              <c:x val="0.35225087838296987"/>
              <c:y val="0.95629578223086165"/>
            </c:manualLayout>
          </c:layout>
        </c:title>
        <c:numFmt formatCode="0.0" sourceLinked="0"/>
        <c:tickLblPos val="nextTo"/>
        <c:crossAx val="164097024"/>
        <c:crosses val="autoZero"/>
        <c:crossBetween val="midCat"/>
      </c:valAx>
      <c:valAx>
        <c:axId val="164097024"/>
        <c:scaling>
          <c:orientation val="minMax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/>
                  <a:t>Energy</a:t>
                </a:r>
                <a:br>
                  <a:rPr lang="en-US" sz="1800"/>
                </a:br>
                <a:r>
                  <a:rPr lang="en-US" sz="1800"/>
                  <a:t> (kcal mol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3.5255375065823678E-2"/>
              <c:y val="0.42879683752108316"/>
            </c:manualLayout>
          </c:layout>
        </c:title>
        <c:numFmt formatCode="0" sourceLinked="0"/>
        <c:tickLblPos val="nextTo"/>
        <c:crossAx val="164094336"/>
        <c:crosses val="autoZero"/>
        <c:crossBetween val="midCat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302119843060871"/>
          <c:y val="2.5334768082571728E-2"/>
          <c:w val="0.81865852935605987"/>
          <c:h val="0.86992078670772577"/>
        </c:manualLayout>
      </c:layout>
      <c:scatterChart>
        <c:scatterStyle val="smoothMarker"/>
        <c:ser>
          <c:idx val="5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Classical!$E$10:$F$10</c:f>
              <c:numCache>
                <c:formatCode>0.000</c:formatCode>
                <c:ptCount val="2"/>
                <c:pt idx="0">
                  <c:v>1.105</c:v>
                </c:pt>
                <c:pt idx="1">
                  <c:v>1.105</c:v>
                </c:pt>
              </c:numCache>
            </c:numRef>
          </c:xVal>
          <c:yVal>
            <c:numRef>
              <c:f>Classical!$C$10:$D$10</c:f>
              <c:numCache>
                <c:formatCode>0.00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  <c:smooth val="1"/>
        </c:ser>
        <c:ser>
          <c:idx val="0"/>
          <c:order val="1"/>
          <c:tx>
            <c:v>Potential energy curve, in cm^(-1)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'Nitrogen Morse curve data'!$A$1:$A$536</c:f>
              <c:numCache>
                <c:formatCode>0.000</c:formatCode>
                <c:ptCount val="536"/>
                <c:pt idx="0">
                  <c:v>0.6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0.61499999999999999</c:v>
                </c:pt>
                <c:pt idx="4">
                  <c:v>0.62</c:v>
                </c:pt>
                <c:pt idx="5">
                  <c:v>0.625</c:v>
                </c:pt>
                <c:pt idx="6">
                  <c:v>0.63</c:v>
                </c:pt>
                <c:pt idx="7">
                  <c:v>0.63500000000000001</c:v>
                </c:pt>
                <c:pt idx="8">
                  <c:v>0.64</c:v>
                </c:pt>
                <c:pt idx="9">
                  <c:v>0.64500000000000002</c:v>
                </c:pt>
                <c:pt idx="10">
                  <c:v>0.65</c:v>
                </c:pt>
                <c:pt idx="11">
                  <c:v>0.65500000000000003</c:v>
                </c:pt>
                <c:pt idx="12">
                  <c:v>0.66</c:v>
                </c:pt>
                <c:pt idx="13">
                  <c:v>0.66500000000000004</c:v>
                </c:pt>
                <c:pt idx="14">
                  <c:v>0.67</c:v>
                </c:pt>
                <c:pt idx="15">
                  <c:v>0.67500000000000004</c:v>
                </c:pt>
                <c:pt idx="16">
                  <c:v>0.68</c:v>
                </c:pt>
                <c:pt idx="17">
                  <c:v>0.68500000000000005</c:v>
                </c:pt>
                <c:pt idx="18">
                  <c:v>0.69</c:v>
                </c:pt>
                <c:pt idx="19">
                  <c:v>0.69499999999999995</c:v>
                </c:pt>
                <c:pt idx="20">
                  <c:v>0.7</c:v>
                </c:pt>
                <c:pt idx="21">
                  <c:v>0.70499999999999996</c:v>
                </c:pt>
                <c:pt idx="22">
                  <c:v>0.71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0.72499999999999998</c:v>
                </c:pt>
                <c:pt idx="26">
                  <c:v>0.73</c:v>
                </c:pt>
                <c:pt idx="27">
                  <c:v>0.73499999999999999</c:v>
                </c:pt>
                <c:pt idx="28">
                  <c:v>0.74</c:v>
                </c:pt>
                <c:pt idx="29">
                  <c:v>0.745</c:v>
                </c:pt>
                <c:pt idx="30">
                  <c:v>0.75</c:v>
                </c:pt>
                <c:pt idx="31">
                  <c:v>0.755</c:v>
                </c:pt>
                <c:pt idx="32">
                  <c:v>0.76</c:v>
                </c:pt>
                <c:pt idx="33">
                  <c:v>0.76500000000000001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0.78</c:v>
                </c:pt>
                <c:pt idx="37">
                  <c:v>0.78500000000000003</c:v>
                </c:pt>
                <c:pt idx="38">
                  <c:v>0.79</c:v>
                </c:pt>
                <c:pt idx="39">
                  <c:v>0.79500000000000004</c:v>
                </c:pt>
                <c:pt idx="40">
                  <c:v>0.8</c:v>
                </c:pt>
                <c:pt idx="41">
                  <c:v>0.80500000000000005</c:v>
                </c:pt>
                <c:pt idx="42">
                  <c:v>0.81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0.82499999999999996</c:v>
                </c:pt>
                <c:pt idx="46">
                  <c:v>0.83</c:v>
                </c:pt>
                <c:pt idx="47">
                  <c:v>0.83499999999999996</c:v>
                </c:pt>
                <c:pt idx="48">
                  <c:v>0.84</c:v>
                </c:pt>
                <c:pt idx="49">
                  <c:v>0.84499999999999997</c:v>
                </c:pt>
                <c:pt idx="50">
                  <c:v>0.85</c:v>
                </c:pt>
                <c:pt idx="51">
                  <c:v>0.85499999999999998</c:v>
                </c:pt>
                <c:pt idx="52">
                  <c:v>0.86</c:v>
                </c:pt>
                <c:pt idx="53">
                  <c:v>0.86499999999999999</c:v>
                </c:pt>
                <c:pt idx="54">
                  <c:v>0.87</c:v>
                </c:pt>
                <c:pt idx="55">
                  <c:v>0.875</c:v>
                </c:pt>
                <c:pt idx="56">
                  <c:v>0.88</c:v>
                </c:pt>
                <c:pt idx="57">
                  <c:v>0.88500000000000001</c:v>
                </c:pt>
                <c:pt idx="58">
                  <c:v>0.89</c:v>
                </c:pt>
                <c:pt idx="59">
                  <c:v>0.89500000000000002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0.91</c:v>
                </c:pt>
                <c:pt idx="63">
                  <c:v>0.91500000000000004</c:v>
                </c:pt>
                <c:pt idx="64">
                  <c:v>0.92</c:v>
                </c:pt>
                <c:pt idx="65">
                  <c:v>0.92500000000000004</c:v>
                </c:pt>
                <c:pt idx="66">
                  <c:v>0.93</c:v>
                </c:pt>
                <c:pt idx="67">
                  <c:v>0.93500000000000005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0.97499999999999998</c:v>
                </c:pt>
                <c:pt idx="76">
                  <c:v>0.98</c:v>
                </c:pt>
                <c:pt idx="77">
                  <c:v>0.98499999999999999</c:v>
                </c:pt>
                <c:pt idx="78">
                  <c:v>0.99</c:v>
                </c:pt>
                <c:pt idx="79">
                  <c:v>0.995</c:v>
                </c:pt>
                <c:pt idx="80">
                  <c:v>1</c:v>
                </c:pt>
                <c:pt idx="81">
                  <c:v>1.0049999999999999</c:v>
                </c:pt>
                <c:pt idx="82">
                  <c:v>1.01</c:v>
                </c:pt>
                <c:pt idx="83">
                  <c:v>1.0149999999999999</c:v>
                </c:pt>
                <c:pt idx="84">
                  <c:v>1.02</c:v>
                </c:pt>
                <c:pt idx="85">
                  <c:v>1.0249999999999999</c:v>
                </c:pt>
                <c:pt idx="86">
                  <c:v>1.03</c:v>
                </c:pt>
                <c:pt idx="87">
                  <c:v>1.0349999999999999</c:v>
                </c:pt>
                <c:pt idx="88">
                  <c:v>1.04</c:v>
                </c:pt>
                <c:pt idx="89">
                  <c:v>1.0449999999999999</c:v>
                </c:pt>
                <c:pt idx="90">
                  <c:v>1.05</c:v>
                </c:pt>
                <c:pt idx="91">
                  <c:v>1.0549999999999999</c:v>
                </c:pt>
                <c:pt idx="92">
                  <c:v>1.06</c:v>
                </c:pt>
                <c:pt idx="93">
                  <c:v>1.0649999999999999</c:v>
                </c:pt>
                <c:pt idx="94">
                  <c:v>1.07</c:v>
                </c:pt>
                <c:pt idx="95">
                  <c:v>1.075</c:v>
                </c:pt>
                <c:pt idx="96">
                  <c:v>1.08</c:v>
                </c:pt>
                <c:pt idx="97">
                  <c:v>1.085</c:v>
                </c:pt>
                <c:pt idx="98">
                  <c:v>1.0900000000000001</c:v>
                </c:pt>
                <c:pt idx="99">
                  <c:v>1.095</c:v>
                </c:pt>
                <c:pt idx="100">
                  <c:v>1.1000000000000001</c:v>
                </c:pt>
                <c:pt idx="101">
                  <c:v>1.105</c:v>
                </c:pt>
                <c:pt idx="102">
                  <c:v>1.1100000000000001</c:v>
                </c:pt>
                <c:pt idx="103">
                  <c:v>1.115</c:v>
                </c:pt>
                <c:pt idx="104">
                  <c:v>1.1200000000000001</c:v>
                </c:pt>
                <c:pt idx="105">
                  <c:v>1.125</c:v>
                </c:pt>
                <c:pt idx="106">
                  <c:v>1.1299999999999999</c:v>
                </c:pt>
                <c:pt idx="107">
                  <c:v>1.135</c:v>
                </c:pt>
                <c:pt idx="108">
                  <c:v>1.1399999999999999</c:v>
                </c:pt>
                <c:pt idx="109">
                  <c:v>1.145</c:v>
                </c:pt>
                <c:pt idx="110">
                  <c:v>1.1499999999999999</c:v>
                </c:pt>
                <c:pt idx="111">
                  <c:v>1.155</c:v>
                </c:pt>
                <c:pt idx="112">
                  <c:v>1.1599999999999999</c:v>
                </c:pt>
                <c:pt idx="113">
                  <c:v>1.165</c:v>
                </c:pt>
                <c:pt idx="114">
                  <c:v>1.17</c:v>
                </c:pt>
                <c:pt idx="115">
                  <c:v>1.175</c:v>
                </c:pt>
                <c:pt idx="116">
                  <c:v>1.18</c:v>
                </c:pt>
                <c:pt idx="117">
                  <c:v>1.1850000000000001</c:v>
                </c:pt>
                <c:pt idx="118">
                  <c:v>1.19</c:v>
                </c:pt>
                <c:pt idx="119">
                  <c:v>1.1950000000000001</c:v>
                </c:pt>
                <c:pt idx="120">
                  <c:v>1.2</c:v>
                </c:pt>
                <c:pt idx="121">
                  <c:v>1.2050000000000001</c:v>
                </c:pt>
                <c:pt idx="122">
                  <c:v>1.21</c:v>
                </c:pt>
                <c:pt idx="123">
                  <c:v>1.2150000000000001</c:v>
                </c:pt>
                <c:pt idx="124">
                  <c:v>1.22</c:v>
                </c:pt>
                <c:pt idx="125">
                  <c:v>1.2250000000000001</c:v>
                </c:pt>
                <c:pt idx="126">
                  <c:v>1.23</c:v>
                </c:pt>
                <c:pt idx="127">
                  <c:v>1.2350000000000001</c:v>
                </c:pt>
                <c:pt idx="128">
                  <c:v>1.24</c:v>
                </c:pt>
                <c:pt idx="129">
                  <c:v>1.2450000000000001</c:v>
                </c:pt>
                <c:pt idx="130">
                  <c:v>1.25</c:v>
                </c:pt>
                <c:pt idx="131">
                  <c:v>1.2549999999999999</c:v>
                </c:pt>
                <c:pt idx="132">
                  <c:v>1.26</c:v>
                </c:pt>
                <c:pt idx="133">
                  <c:v>1.2649999999999999</c:v>
                </c:pt>
                <c:pt idx="134">
                  <c:v>1.27</c:v>
                </c:pt>
                <c:pt idx="135">
                  <c:v>1.2749999999999999</c:v>
                </c:pt>
                <c:pt idx="136">
                  <c:v>1.28</c:v>
                </c:pt>
                <c:pt idx="137">
                  <c:v>1.2849999999999999</c:v>
                </c:pt>
                <c:pt idx="138">
                  <c:v>1.29</c:v>
                </c:pt>
                <c:pt idx="139">
                  <c:v>1.2949999999999999</c:v>
                </c:pt>
                <c:pt idx="140">
                  <c:v>1.3</c:v>
                </c:pt>
                <c:pt idx="141">
                  <c:v>1.3049999999999999</c:v>
                </c:pt>
                <c:pt idx="142">
                  <c:v>1.31</c:v>
                </c:pt>
                <c:pt idx="143">
                  <c:v>1.3149999999999999</c:v>
                </c:pt>
                <c:pt idx="144">
                  <c:v>1.32</c:v>
                </c:pt>
                <c:pt idx="145">
                  <c:v>1.325</c:v>
                </c:pt>
                <c:pt idx="146">
                  <c:v>1.33</c:v>
                </c:pt>
                <c:pt idx="147">
                  <c:v>1.335</c:v>
                </c:pt>
                <c:pt idx="148">
                  <c:v>1.34</c:v>
                </c:pt>
                <c:pt idx="149">
                  <c:v>1.345</c:v>
                </c:pt>
                <c:pt idx="150">
                  <c:v>1.35</c:v>
                </c:pt>
                <c:pt idx="151">
                  <c:v>1.355</c:v>
                </c:pt>
                <c:pt idx="152">
                  <c:v>1.36</c:v>
                </c:pt>
                <c:pt idx="153">
                  <c:v>1.365</c:v>
                </c:pt>
                <c:pt idx="154">
                  <c:v>1.37</c:v>
                </c:pt>
                <c:pt idx="155">
                  <c:v>1.375</c:v>
                </c:pt>
                <c:pt idx="156">
                  <c:v>1.38</c:v>
                </c:pt>
                <c:pt idx="157">
                  <c:v>1.385</c:v>
                </c:pt>
                <c:pt idx="158">
                  <c:v>1.39</c:v>
                </c:pt>
                <c:pt idx="159">
                  <c:v>1.395</c:v>
                </c:pt>
                <c:pt idx="160">
                  <c:v>1.4</c:v>
                </c:pt>
                <c:pt idx="161">
                  <c:v>1.405</c:v>
                </c:pt>
                <c:pt idx="162">
                  <c:v>1.41</c:v>
                </c:pt>
                <c:pt idx="163">
                  <c:v>1.415</c:v>
                </c:pt>
                <c:pt idx="164">
                  <c:v>1.42</c:v>
                </c:pt>
                <c:pt idx="165">
                  <c:v>1.425</c:v>
                </c:pt>
                <c:pt idx="166">
                  <c:v>1.43</c:v>
                </c:pt>
                <c:pt idx="167">
                  <c:v>1.4350000000000001</c:v>
                </c:pt>
                <c:pt idx="168">
                  <c:v>1.44</c:v>
                </c:pt>
                <c:pt idx="169">
                  <c:v>1.4450000000000001</c:v>
                </c:pt>
                <c:pt idx="170">
                  <c:v>1.45</c:v>
                </c:pt>
                <c:pt idx="171">
                  <c:v>1.4550000000000001</c:v>
                </c:pt>
                <c:pt idx="172">
                  <c:v>1.46</c:v>
                </c:pt>
                <c:pt idx="173">
                  <c:v>1.4650000000000001</c:v>
                </c:pt>
                <c:pt idx="174">
                  <c:v>1.47</c:v>
                </c:pt>
                <c:pt idx="175">
                  <c:v>1.4750000000000001</c:v>
                </c:pt>
                <c:pt idx="176">
                  <c:v>1.48</c:v>
                </c:pt>
                <c:pt idx="177">
                  <c:v>1.4850000000000001</c:v>
                </c:pt>
                <c:pt idx="178">
                  <c:v>1.49</c:v>
                </c:pt>
                <c:pt idx="179">
                  <c:v>1.4950000000000001</c:v>
                </c:pt>
                <c:pt idx="180">
                  <c:v>1.5</c:v>
                </c:pt>
                <c:pt idx="181">
                  <c:v>1.5049999999999999</c:v>
                </c:pt>
                <c:pt idx="182">
                  <c:v>1.51</c:v>
                </c:pt>
                <c:pt idx="183">
                  <c:v>1.5149999999999999</c:v>
                </c:pt>
                <c:pt idx="184">
                  <c:v>1.52</c:v>
                </c:pt>
                <c:pt idx="185">
                  <c:v>1.5249999999999999</c:v>
                </c:pt>
                <c:pt idx="186">
                  <c:v>1.53</c:v>
                </c:pt>
                <c:pt idx="187">
                  <c:v>1.5349999999999999</c:v>
                </c:pt>
                <c:pt idx="188">
                  <c:v>1.54</c:v>
                </c:pt>
                <c:pt idx="189">
                  <c:v>1.5449999999999999</c:v>
                </c:pt>
                <c:pt idx="190">
                  <c:v>1.55</c:v>
                </c:pt>
                <c:pt idx="191">
                  <c:v>1.5549999999999999</c:v>
                </c:pt>
                <c:pt idx="192">
                  <c:v>1.56</c:v>
                </c:pt>
                <c:pt idx="193">
                  <c:v>1.5649999999999999</c:v>
                </c:pt>
                <c:pt idx="194">
                  <c:v>1.57</c:v>
                </c:pt>
                <c:pt idx="195">
                  <c:v>1.575</c:v>
                </c:pt>
                <c:pt idx="196">
                  <c:v>1.58</c:v>
                </c:pt>
                <c:pt idx="197">
                  <c:v>1.585</c:v>
                </c:pt>
                <c:pt idx="198">
                  <c:v>1.59</c:v>
                </c:pt>
                <c:pt idx="199">
                  <c:v>1.595</c:v>
                </c:pt>
                <c:pt idx="200">
                  <c:v>1.6</c:v>
                </c:pt>
                <c:pt idx="201">
                  <c:v>1.605</c:v>
                </c:pt>
                <c:pt idx="202">
                  <c:v>1.61</c:v>
                </c:pt>
                <c:pt idx="203">
                  <c:v>1.615</c:v>
                </c:pt>
                <c:pt idx="204">
                  <c:v>1.62</c:v>
                </c:pt>
                <c:pt idx="205">
                  <c:v>1.625</c:v>
                </c:pt>
                <c:pt idx="206">
                  <c:v>1.63</c:v>
                </c:pt>
                <c:pt idx="207">
                  <c:v>1.635</c:v>
                </c:pt>
                <c:pt idx="208">
                  <c:v>1.64</c:v>
                </c:pt>
                <c:pt idx="209">
                  <c:v>1.645</c:v>
                </c:pt>
                <c:pt idx="210">
                  <c:v>1.65</c:v>
                </c:pt>
                <c:pt idx="211">
                  <c:v>1.655</c:v>
                </c:pt>
                <c:pt idx="212">
                  <c:v>1.66</c:v>
                </c:pt>
                <c:pt idx="213">
                  <c:v>1.665</c:v>
                </c:pt>
                <c:pt idx="214">
                  <c:v>1.67</c:v>
                </c:pt>
                <c:pt idx="215">
                  <c:v>1.675</c:v>
                </c:pt>
                <c:pt idx="216">
                  <c:v>1.68</c:v>
                </c:pt>
                <c:pt idx="217">
                  <c:v>1.6850000000000001</c:v>
                </c:pt>
                <c:pt idx="218">
                  <c:v>1.69</c:v>
                </c:pt>
                <c:pt idx="219">
                  <c:v>1.6950000000000001</c:v>
                </c:pt>
                <c:pt idx="220">
                  <c:v>1.7</c:v>
                </c:pt>
                <c:pt idx="221">
                  <c:v>1.7050000000000001</c:v>
                </c:pt>
                <c:pt idx="222">
                  <c:v>1.71</c:v>
                </c:pt>
                <c:pt idx="223">
                  <c:v>1.7150000000000001</c:v>
                </c:pt>
                <c:pt idx="224">
                  <c:v>1.72</c:v>
                </c:pt>
                <c:pt idx="225">
                  <c:v>1.7250000000000001</c:v>
                </c:pt>
                <c:pt idx="226">
                  <c:v>1.73</c:v>
                </c:pt>
                <c:pt idx="227">
                  <c:v>1.7350000000000001</c:v>
                </c:pt>
                <c:pt idx="228">
                  <c:v>1.74</c:v>
                </c:pt>
                <c:pt idx="229">
                  <c:v>1.7450000000000001</c:v>
                </c:pt>
                <c:pt idx="230">
                  <c:v>1.75</c:v>
                </c:pt>
                <c:pt idx="231">
                  <c:v>1.7549999999999999</c:v>
                </c:pt>
                <c:pt idx="232">
                  <c:v>1.76</c:v>
                </c:pt>
                <c:pt idx="233">
                  <c:v>1.7649999999999999</c:v>
                </c:pt>
                <c:pt idx="234">
                  <c:v>1.77</c:v>
                </c:pt>
                <c:pt idx="235">
                  <c:v>1.7749999999999999</c:v>
                </c:pt>
                <c:pt idx="236">
                  <c:v>1.78</c:v>
                </c:pt>
                <c:pt idx="237">
                  <c:v>1.7849999999999999</c:v>
                </c:pt>
                <c:pt idx="238">
                  <c:v>1.79</c:v>
                </c:pt>
                <c:pt idx="239">
                  <c:v>1.7949999999999999</c:v>
                </c:pt>
                <c:pt idx="240">
                  <c:v>1.8</c:v>
                </c:pt>
                <c:pt idx="241">
                  <c:v>1.8049999999999999</c:v>
                </c:pt>
                <c:pt idx="242">
                  <c:v>1.81</c:v>
                </c:pt>
                <c:pt idx="243">
                  <c:v>1.8149999999999999</c:v>
                </c:pt>
                <c:pt idx="244">
                  <c:v>1.82</c:v>
                </c:pt>
                <c:pt idx="245">
                  <c:v>1.825</c:v>
                </c:pt>
                <c:pt idx="246">
                  <c:v>1.83</c:v>
                </c:pt>
                <c:pt idx="247">
                  <c:v>1.835</c:v>
                </c:pt>
                <c:pt idx="248">
                  <c:v>1.84</c:v>
                </c:pt>
                <c:pt idx="249">
                  <c:v>1.845</c:v>
                </c:pt>
                <c:pt idx="250">
                  <c:v>1.85</c:v>
                </c:pt>
                <c:pt idx="251">
                  <c:v>1.855</c:v>
                </c:pt>
                <c:pt idx="252">
                  <c:v>1.86</c:v>
                </c:pt>
                <c:pt idx="253">
                  <c:v>1.865</c:v>
                </c:pt>
                <c:pt idx="254">
                  <c:v>1.87</c:v>
                </c:pt>
                <c:pt idx="255">
                  <c:v>1.875</c:v>
                </c:pt>
                <c:pt idx="256">
                  <c:v>1.88</c:v>
                </c:pt>
                <c:pt idx="257">
                  <c:v>1.885</c:v>
                </c:pt>
                <c:pt idx="258">
                  <c:v>1.89</c:v>
                </c:pt>
                <c:pt idx="259">
                  <c:v>1.895</c:v>
                </c:pt>
                <c:pt idx="260">
                  <c:v>1.9</c:v>
                </c:pt>
                <c:pt idx="261">
                  <c:v>1.905</c:v>
                </c:pt>
                <c:pt idx="262">
                  <c:v>1.91</c:v>
                </c:pt>
                <c:pt idx="263">
                  <c:v>1.915</c:v>
                </c:pt>
                <c:pt idx="264">
                  <c:v>1.92</c:v>
                </c:pt>
                <c:pt idx="265">
                  <c:v>1.925</c:v>
                </c:pt>
                <c:pt idx="266">
                  <c:v>1.93</c:v>
                </c:pt>
                <c:pt idx="267">
                  <c:v>1.9350000000000001</c:v>
                </c:pt>
                <c:pt idx="268">
                  <c:v>1.94</c:v>
                </c:pt>
                <c:pt idx="269">
                  <c:v>1.9450000000000001</c:v>
                </c:pt>
                <c:pt idx="270">
                  <c:v>1.95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1.9650000000000001</c:v>
                </c:pt>
                <c:pt idx="274">
                  <c:v>1.97</c:v>
                </c:pt>
                <c:pt idx="275">
                  <c:v>1.9750000000000001</c:v>
                </c:pt>
                <c:pt idx="276">
                  <c:v>1.98</c:v>
                </c:pt>
                <c:pt idx="277">
                  <c:v>1.9850000000000001</c:v>
                </c:pt>
                <c:pt idx="278">
                  <c:v>1.99</c:v>
                </c:pt>
                <c:pt idx="279">
                  <c:v>1.9950000000000001</c:v>
                </c:pt>
                <c:pt idx="280">
                  <c:v>2</c:v>
                </c:pt>
                <c:pt idx="281">
                  <c:v>2.0049999999999999</c:v>
                </c:pt>
                <c:pt idx="282">
                  <c:v>2.0099999999999998</c:v>
                </c:pt>
                <c:pt idx="283">
                  <c:v>2.0150000000000001</c:v>
                </c:pt>
                <c:pt idx="284">
                  <c:v>2.02</c:v>
                </c:pt>
                <c:pt idx="285">
                  <c:v>2.0249999999999999</c:v>
                </c:pt>
                <c:pt idx="286">
                  <c:v>2.0299999999999998</c:v>
                </c:pt>
                <c:pt idx="287">
                  <c:v>2.0350000000000001</c:v>
                </c:pt>
                <c:pt idx="288">
                  <c:v>2.04</c:v>
                </c:pt>
                <c:pt idx="289">
                  <c:v>2.0449999999999999</c:v>
                </c:pt>
                <c:pt idx="290">
                  <c:v>2.0499999999999998</c:v>
                </c:pt>
                <c:pt idx="291">
                  <c:v>2.0550000000000002</c:v>
                </c:pt>
                <c:pt idx="292">
                  <c:v>2.06</c:v>
                </c:pt>
                <c:pt idx="293">
                  <c:v>2.0649999999999999</c:v>
                </c:pt>
                <c:pt idx="294">
                  <c:v>2.0699999999999998</c:v>
                </c:pt>
                <c:pt idx="295">
                  <c:v>2.0750000000000002</c:v>
                </c:pt>
                <c:pt idx="296">
                  <c:v>2.08</c:v>
                </c:pt>
                <c:pt idx="297">
                  <c:v>2.085</c:v>
                </c:pt>
                <c:pt idx="298">
                  <c:v>2.09</c:v>
                </c:pt>
                <c:pt idx="299">
                  <c:v>2.0950000000000002</c:v>
                </c:pt>
                <c:pt idx="300">
                  <c:v>2.1</c:v>
                </c:pt>
                <c:pt idx="301">
                  <c:v>2.105</c:v>
                </c:pt>
                <c:pt idx="302">
                  <c:v>2.11</c:v>
                </c:pt>
                <c:pt idx="303">
                  <c:v>2.1150000000000002</c:v>
                </c:pt>
                <c:pt idx="304">
                  <c:v>2.12</c:v>
                </c:pt>
                <c:pt idx="305">
                  <c:v>2.125</c:v>
                </c:pt>
                <c:pt idx="306">
                  <c:v>2.13</c:v>
                </c:pt>
                <c:pt idx="307">
                  <c:v>2.1349999999999998</c:v>
                </c:pt>
                <c:pt idx="308">
                  <c:v>2.14</c:v>
                </c:pt>
                <c:pt idx="309">
                  <c:v>2.145</c:v>
                </c:pt>
                <c:pt idx="310">
                  <c:v>2.15</c:v>
                </c:pt>
                <c:pt idx="311">
                  <c:v>2.1549999999999998</c:v>
                </c:pt>
                <c:pt idx="312">
                  <c:v>2.16</c:v>
                </c:pt>
                <c:pt idx="313">
                  <c:v>2.165</c:v>
                </c:pt>
                <c:pt idx="314">
                  <c:v>2.17</c:v>
                </c:pt>
                <c:pt idx="315">
                  <c:v>2.1749999999999998</c:v>
                </c:pt>
                <c:pt idx="316">
                  <c:v>2.1800000000000002</c:v>
                </c:pt>
                <c:pt idx="317">
                  <c:v>2.1850000000000001</c:v>
                </c:pt>
                <c:pt idx="318">
                  <c:v>2.19</c:v>
                </c:pt>
                <c:pt idx="319">
                  <c:v>2.1949999999999998</c:v>
                </c:pt>
                <c:pt idx="320">
                  <c:v>2.2000000000000002</c:v>
                </c:pt>
                <c:pt idx="321">
                  <c:v>2.2050000000000001</c:v>
                </c:pt>
                <c:pt idx="322">
                  <c:v>2.21</c:v>
                </c:pt>
                <c:pt idx="323">
                  <c:v>2.2149999999999999</c:v>
                </c:pt>
                <c:pt idx="324">
                  <c:v>2.2200000000000002</c:v>
                </c:pt>
                <c:pt idx="325">
                  <c:v>2.2250000000000001</c:v>
                </c:pt>
                <c:pt idx="326">
                  <c:v>2.23</c:v>
                </c:pt>
                <c:pt idx="327">
                  <c:v>2.2349999999999999</c:v>
                </c:pt>
                <c:pt idx="328">
                  <c:v>2.2400000000000002</c:v>
                </c:pt>
                <c:pt idx="329">
                  <c:v>2.2450000000000001</c:v>
                </c:pt>
                <c:pt idx="330">
                  <c:v>2.25</c:v>
                </c:pt>
                <c:pt idx="331">
                  <c:v>2.2549999999999999</c:v>
                </c:pt>
                <c:pt idx="332">
                  <c:v>2.2599999999999998</c:v>
                </c:pt>
                <c:pt idx="333">
                  <c:v>2.2650000000000001</c:v>
                </c:pt>
                <c:pt idx="334">
                  <c:v>2.27</c:v>
                </c:pt>
                <c:pt idx="335">
                  <c:v>2.2749999999999999</c:v>
                </c:pt>
                <c:pt idx="336">
                  <c:v>2.2799999999999998</c:v>
                </c:pt>
                <c:pt idx="337">
                  <c:v>2.2850000000000001</c:v>
                </c:pt>
                <c:pt idx="338">
                  <c:v>2.29</c:v>
                </c:pt>
                <c:pt idx="339">
                  <c:v>2.2949999999999999</c:v>
                </c:pt>
                <c:pt idx="340">
                  <c:v>2.2999999999999998</c:v>
                </c:pt>
                <c:pt idx="341">
                  <c:v>2.3050000000000002</c:v>
                </c:pt>
                <c:pt idx="342">
                  <c:v>2.31</c:v>
                </c:pt>
                <c:pt idx="343">
                  <c:v>2.3149999999999999</c:v>
                </c:pt>
                <c:pt idx="344">
                  <c:v>2.3199999999999998</c:v>
                </c:pt>
                <c:pt idx="345">
                  <c:v>2.3250000000000002</c:v>
                </c:pt>
                <c:pt idx="346">
                  <c:v>2.33</c:v>
                </c:pt>
                <c:pt idx="347">
                  <c:v>2.335</c:v>
                </c:pt>
                <c:pt idx="348">
                  <c:v>2.34</c:v>
                </c:pt>
                <c:pt idx="349">
                  <c:v>2.3450000000000002</c:v>
                </c:pt>
                <c:pt idx="350">
                  <c:v>2.35</c:v>
                </c:pt>
                <c:pt idx="351">
                  <c:v>2.355</c:v>
                </c:pt>
                <c:pt idx="352">
                  <c:v>2.36</c:v>
                </c:pt>
                <c:pt idx="353">
                  <c:v>2.3650000000000002</c:v>
                </c:pt>
                <c:pt idx="354">
                  <c:v>2.37</c:v>
                </c:pt>
                <c:pt idx="355">
                  <c:v>2.375</c:v>
                </c:pt>
                <c:pt idx="356">
                  <c:v>2.38</c:v>
                </c:pt>
                <c:pt idx="357">
                  <c:v>2.3849999999999998</c:v>
                </c:pt>
                <c:pt idx="358">
                  <c:v>2.39</c:v>
                </c:pt>
                <c:pt idx="359">
                  <c:v>2.395</c:v>
                </c:pt>
                <c:pt idx="360">
                  <c:v>2.4</c:v>
                </c:pt>
                <c:pt idx="361">
                  <c:v>2.4049999999999998</c:v>
                </c:pt>
                <c:pt idx="362">
                  <c:v>2.41</c:v>
                </c:pt>
                <c:pt idx="363">
                  <c:v>2.415</c:v>
                </c:pt>
                <c:pt idx="364">
                  <c:v>2.42</c:v>
                </c:pt>
                <c:pt idx="365">
                  <c:v>2.4249999999999998</c:v>
                </c:pt>
                <c:pt idx="366">
                  <c:v>2.4300000000000002</c:v>
                </c:pt>
                <c:pt idx="367">
                  <c:v>2.4350000000000001</c:v>
                </c:pt>
                <c:pt idx="368">
                  <c:v>2.44</c:v>
                </c:pt>
                <c:pt idx="369">
                  <c:v>2.4449999999999998</c:v>
                </c:pt>
                <c:pt idx="370">
                  <c:v>2.4500000000000002</c:v>
                </c:pt>
                <c:pt idx="371">
                  <c:v>2.4550000000000001</c:v>
                </c:pt>
                <c:pt idx="372">
                  <c:v>2.46</c:v>
                </c:pt>
                <c:pt idx="373">
                  <c:v>2.4649999999999999</c:v>
                </c:pt>
                <c:pt idx="374">
                  <c:v>2.4700000000000002</c:v>
                </c:pt>
                <c:pt idx="375">
                  <c:v>2.4750000000000001</c:v>
                </c:pt>
                <c:pt idx="376">
                  <c:v>2.48</c:v>
                </c:pt>
                <c:pt idx="377">
                  <c:v>2.4849999999999999</c:v>
                </c:pt>
                <c:pt idx="378">
                  <c:v>2.4900000000000002</c:v>
                </c:pt>
                <c:pt idx="379">
                  <c:v>2.4950000000000001</c:v>
                </c:pt>
                <c:pt idx="380">
                  <c:v>2.5</c:v>
                </c:pt>
                <c:pt idx="381">
                  <c:v>2.5049999999999999</c:v>
                </c:pt>
                <c:pt idx="382">
                  <c:v>2.5099999999999998</c:v>
                </c:pt>
                <c:pt idx="383">
                  <c:v>2.5150000000000001</c:v>
                </c:pt>
                <c:pt idx="384">
                  <c:v>2.52</c:v>
                </c:pt>
                <c:pt idx="385">
                  <c:v>2.5249999999999999</c:v>
                </c:pt>
                <c:pt idx="386">
                  <c:v>2.5299999999999998</c:v>
                </c:pt>
                <c:pt idx="387">
                  <c:v>2.5350000000000001</c:v>
                </c:pt>
                <c:pt idx="388">
                  <c:v>2.54</c:v>
                </c:pt>
                <c:pt idx="389">
                  <c:v>2.5449999999999999</c:v>
                </c:pt>
                <c:pt idx="390">
                  <c:v>2.5499999999999998</c:v>
                </c:pt>
                <c:pt idx="391">
                  <c:v>2.5550000000000002</c:v>
                </c:pt>
                <c:pt idx="392">
                  <c:v>2.56</c:v>
                </c:pt>
                <c:pt idx="393">
                  <c:v>2.5649999999999999</c:v>
                </c:pt>
                <c:pt idx="394">
                  <c:v>2.57</c:v>
                </c:pt>
                <c:pt idx="395">
                  <c:v>2.5750000000000002</c:v>
                </c:pt>
                <c:pt idx="396">
                  <c:v>2.58</c:v>
                </c:pt>
                <c:pt idx="397">
                  <c:v>2.585</c:v>
                </c:pt>
                <c:pt idx="398">
                  <c:v>2.59</c:v>
                </c:pt>
                <c:pt idx="399">
                  <c:v>2.5950000000000002</c:v>
                </c:pt>
                <c:pt idx="400">
                  <c:v>2.6</c:v>
                </c:pt>
                <c:pt idx="401">
                  <c:v>2.605</c:v>
                </c:pt>
                <c:pt idx="402">
                  <c:v>2.61</c:v>
                </c:pt>
                <c:pt idx="403">
                  <c:v>2.6150000000000002</c:v>
                </c:pt>
                <c:pt idx="404">
                  <c:v>2.62</c:v>
                </c:pt>
                <c:pt idx="405">
                  <c:v>2.625</c:v>
                </c:pt>
                <c:pt idx="406">
                  <c:v>2.63</c:v>
                </c:pt>
                <c:pt idx="407">
                  <c:v>2.6349999999999998</c:v>
                </c:pt>
                <c:pt idx="408">
                  <c:v>2.64</c:v>
                </c:pt>
                <c:pt idx="409">
                  <c:v>2.645</c:v>
                </c:pt>
                <c:pt idx="410">
                  <c:v>2.65</c:v>
                </c:pt>
                <c:pt idx="411">
                  <c:v>2.6549999999999998</c:v>
                </c:pt>
                <c:pt idx="412">
                  <c:v>2.66</c:v>
                </c:pt>
                <c:pt idx="413">
                  <c:v>2.665</c:v>
                </c:pt>
                <c:pt idx="414">
                  <c:v>2.67</c:v>
                </c:pt>
                <c:pt idx="415">
                  <c:v>2.6749999999999998</c:v>
                </c:pt>
                <c:pt idx="416">
                  <c:v>2.68</c:v>
                </c:pt>
                <c:pt idx="417">
                  <c:v>2.6850000000000001</c:v>
                </c:pt>
                <c:pt idx="418">
                  <c:v>2.69</c:v>
                </c:pt>
                <c:pt idx="419">
                  <c:v>2.6949999999999998</c:v>
                </c:pt>
                <c:pt idx="420">
                  <c:v>2.7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2.7149999999999999</c:v>
                </c:pt>
                <c:pt idx="424">
                  <c:v>2.72</c:v>
                </c:pt>
                <c:pt idx="425">
                  <c:v>2.7250000000000001</c:v>
                </c:pt>
                <c:pt idx="426">
                  <c:v>2.73</c:v>
                </c:pt>
                <c:pt idx="427">
                  <c:v>2.7349999999999999</c:v>
                </c:pt>
                <c:pt idx="428">
                  <c:v>2.74</c:v>
                </c:pt>
                <c:pt idx="429">
                  <c:v>2.7450000000000001</c:v>
                </c:pt>
                <c:pt idx="430">
                  <c:v>2.75</c:v>
                </c:pt>
                <c:pt idx="431">
                  <c:v>2.7549999999999999</c:v>
                </c:pt>
                <c:pt idx="432">
                  <c:v>2.76</c:v>
                </c:pt>
                <c:pt idx="433">
                  <c:v>2.7650000000000001</c:v>
                </c:pt>
                <c:pt idx="434">
                  <c:v>2.77</c:v>
                </c:pt>
                <c:pt idx="435">
                  <c:v>2.7749999999999999</c:v>
                </c:pt>
                <c:pt idx="436">
                  <c:v>2.78</c:v>
                </c:pt>
                <c:pt idx="437">
                  <c:v>2.7850000000000001</c:v>
                </c:pt>
                <c:pt idx="438">
                  <c:v>2.79</c:v>
                </c:pt>
                <c:pt idx="439">
                  <c:v>2.7949999999999999</c:v>
                </c:pt>
                <c:pt idx="440">
                  <c:v>2.8</c:v>
                </c:pt>
                <c:pt idx="441">
                  <c:v>2.8050000000000002</c:v>
                </c:pt>
                <c:pt idx="442">
                  <c:v>2.81</c:v>
                </c:pt>
                <c:pt idx="443">
                  <c:v>2.8149999999999999</c:v>
                </c:pt>
                <c:pt idx="444">
                  <c:v>2.82</c:v>
                </c:pt>
                <c:pt idx="445">
                  <c:v>2.8250000000000002</c:v>
                </c:pt>
                <c:pt idx="446">
                  <c:v>2.83</c:v>
                </c:pt>
                <c:pt idx="447">
                  <c:v>2.835</c:v>
                </c:pt>
                <c:pt idx="448">
                  <c:v>2.84</c:v>
                </c:pt>
                <c:pt idx="449">
                  <c:v>2.8450000000000002</c:v>
                </c:pt>
                <c:pt idx="450">
                  <c:v>2.85</c:v>
                </c:pt>
                <c:pt idx="451">
                  <c:v>2.855</c:v>
                </c:pt>
                <c:pt idx="452">
                  <c:v>2.86</c:v>
                </c:pt>
                <c:pt idx="453">
                  <c:v>2.8650000000000002</c:v>
                </c:pt>
                <c:pt idx="454">
                  <c:v>2.87</c:v>
                </c:pt>
                <c:pt idx="455">
                  <c:v>2.875</c:v>
                </c:pt>
                <c:pt idx="456">
                  <c:v>2.88</c:v>
                </c:pt>
                <c:pt idx="457">
                  <c:v>2.8849999999999998</c:v>
                </c:pt>
                <c:pt idx="458">
                  <c:v>2.89</c:v>
                </c:pt>
                <c:pt idx="459">
                  <c:v>2.895</c:v>
                </c:pt>
                <c:pt idx="460">
                  <c:v>2.9</c:v>
                </c:pt>
                <c:pt idx="461">
                  <c:v>2.9049999999999998</c:v>
                </c:pt>
                <c:pt idx="462">
                  <c:v>2.91</c:v>
                </c:pt>
                <c:pt idx="463">
                  <c:v>2.915</c:v>
                </c:pt>
                <c:pt idx="464">
                  <c:v>2.92</c:v>
                </c:pt>
                <c:pt idx="465">
                  <c:v>2.9249999999999998</c:v>
                </c:pt>
                <c:pt idx="466">
                  <c:v>2.93</c:v>
                </c:pt>
                <c:pt idx="467">
                  <c:v>2.9350000000000001</c:v>
                </c:pt>
                <c:pt idx="468">
                  <c:v>2.94</c:v>
                </c:pt>
                <c:pt idx="469">
                  <c:v>2.9449999999999998</c:v>
                </c:pt>
                <c:pt idx="470">
                  <c:v>2.95</c:v>
                </c:pt>
                <c:pt idx="471">
                  <c:v>2.9550000000000001</c:v>
                </c:pt>
                <c:pt idx="472">
                  <c:v>2.96</c:v>
                </c:pt>
                <c:pt idx="473">
                  <c:v>2.9649999999999999</c:v>
                </c:pt>
                <c:pt idx="474">
                  <c:v>2.97</c:v>
                </c:pt>
                <c:pt idx="475">
                  <c:v>2.9750000000000001</c:v>
                </c:pt>
                <c:pt idx="476">
                  <c:v>2.98</c:v>
                </c:pt>
                <c:pt idx="477">
                  <c:v>2.9849999999999999</c:v>
                </c:pt>
                <c:pt idx="478">
                  <c:v>2.99</c:v>
                </c:pt>
                <c:pt idx="479">
                  <c:v>2.9950000000000001</c:v>
                </c:pt>
                <c:pt idx="480">
                  <c:v>3</c:v>
                </c:pt>
                <c:pt idx="481">
                  <c:v>3.0049999999999999</c:v>
                </c:pt>
                <c:pt idx="482">
                  <c:v>3.01</c:v>
                </c:pt>
                <c:pt idx="483">
                  <c:v>3.0150000000000001</c:v>
                </c:pt>
                <c:pt idx="484">
                  <c:v>3.02</c:v>
                </c:pt>
                <c:pt idx="485">
                  <c:v>3.0249999999999999</c:v>
                </c:pt>
                <c:pt idx="486">
                  <c:v>3.03</c:v>
                </c:pt>
                <c:pt idx="487">
                  <c:v>3.0350000000000001</c:v>
                </c:pt>
                <c:pt idx="488">
                  <c:v>3.04</c:v>
                </c:pt>
                <c:pt idx="489">
                  <c:v>3.0449999999999999</c:v>
                </c:pt>
                <c:pt idx="490">
                  <c:v>3.05</c:v>
                </c:pt>
                <c:pt idx="491">
                  <c:v>3.0550000000000002</c:v>
                </c:pt>
                <c:pt idx="492">
                  <c:v>3.06</c:v>
                </c:pt>
                <c:pt idx="493">
                  <c:v>3.0649999999999999</c:v>
                </c:pt>
                <c:pt idx="494">
                  <c:v>3.07</c:v>
                </c:pt>
                <c:pt idx="495">
                  <c:v>3.0750000000000002</c:v>
                </c:pt>
                <c:pt idx="496">
                  <c:v>3.08</c:v>
                </c:pt>
                <c:pt idx="497">
                  <c:v>3.085</c:v>
                </c:pt>
                <c:pt idx="498">
                  <c:v>3.09</c:v>
                </c:pt>
                <c:pt idx="499">
                  <c:v>3.0950000000000002</c:v>
                </c:pt>
                <c:pt idx="500">
                  <c:v>3.1</c:v>
                </c:pt>
                <c:pt idx="501">
                  <c:v>3.105</c:v>
                </c:pt>
                <c:pt idx="502">
                  <c:v>3.11</c:v>
                </c:pt>
                <c:pt idx="503">
                  <c:v>3.1150000000000002</c:v>
                </c:pt>
                <c:pt idx="504">
                  <c:v>3.12</c:v>
                </c:pt>
                <c:pt idx="505">
                  <c:v>3.125</c:v>
                </c:pt>
                <c:pt idx="506">
                  <c:v>3.13</c:v>
                </c:pt>
                <c:pt idx="507">
                  <c:v>3.1349999999999998</c:v>
                </c:pt>
                <c:pt idx="508">
                  <c:v>3.14</c:v>
                </c:pt>
                <c:pt idx="509">
                  <c:v>3.145</c:v>
                </c:pt>
                <c:pt idx="510">
                  <c:v>3.15</c:v>
                </c:pt>
                <c:pt idx="511">
                  <c:v>3.1549999999999998</c:v>
                </c:pt>
                <c:pt idx="512">
                  <c:v>3.16</c:v>
                </c:pt>
                <c:pt idx="513">
                  <c:v>3.165</c:v>
                </c:pt>
                <c:pt idx="514">
                  <c:v>3.17</c:v>
                </c:pt>
                <c:pt idx="515">
                  <c:v>3.1749999999999998</c:v>
                </c:pt>
                <c:pt idx="516">
                  <c:v>3.18</c:v>
                </c:pt>
                <c:pt idx="517">
                  <c:v>3.1850000000000001</c:v>
                </c:pt>
                <c:pt idx="518">
                  <c:v>3.19</c:v>
                </c:pt>
                <c:pt idx="519">
                  <c:v>3.1949999999999998</c:v>
                </c:pt>
                <c:pt idx="520">
                  <c:v>3.2</c:v>
                </c:pt>
                <c:pt idx="521">
                  <c:v>3.2050000000000001</c:v>
                </c:pt>
                <c:pt idx="522">
                  <c:v>3.21</c:v>
                </c:pt>
                <c:pt idx="523">
                  <c:v>3.2149999999999999</c:v>
                </c:pt>
                <c:pt idx="524">
                  <c:v>3.22</c:v>
                </c:pt>
                <c:pt idx="525">
                  <c:v>3.2250000000000001</c:v>
                </c:pt>
                <c:pt idx="526">
                  <c:v>3.23</c:v>
                </c:pt>
                <c:pt idx="527">
                  <c:v>3.2349999999999999</c:v>
                </c:pt>
                <c:pt idx="528">
                  <c:v>3.24</c:v>
                </c:pt>
                <c:pt idx="529">
                  <c:v>3.2450000000000001</c:v>
                </c:pt>
                <c:pt idx="530">
                  <c:v>3.25</c:v>
                </c:pt>
                <c:pt idx="531">
                  <c:v>3.2549999999999999</c:v>
                </c:pt>
                <c:pt idx="532">
                  <c:v>3.26</c:v>
                </c:pt>
                <c:pt idx="533">
                  <c:v>3.2650000000000001</c:v>
                </c:pt>
                <c:pt idx="534">
                  <c:v>3.27</c:v>
                </c:pt>
                <c:pt idx="535">
                  <c:v>3.2749999999999999</c:v>
                </c:pt>
              </c:numCache>
            </c:numRef>
          </c:xVal>
          <c:yVal>
            <c:numRef>
              <c:f>'Nitrogen Morse curve data'!$B$1:$B$536</c:f>
              <c:numCache>
                <c:formatCode>0.000</c:formatCode>
                <c:ptCount val="536"/>
                <c:pt idx="0">
                  <c:v>449437.75621895766</c:v>
                </c:pt>
                <c:pt idx="1">
                  <c:v>437452.00786288915</c:v>
                </c:pt>
                <c:pt idx="2">
                  <c:v>425689.42967820918</c:v>
                </c:pt>
                <c:pt idx="3">
                  <c:v>414147.48939489335</c:v>
                </c:pt>
                <c:pt idx="4">
                  <c:v>402823.68488282611</c:v>
                </c:pt>
                <c:pt idx="5">
                  <c:v>391715.54148653377</c:v>
                </c:pt>
                <c:pt idx="6">
                  <c:v>380820.60951381602</c:v>
                </c:pt>
                <c:pt idx="7">
                  <c:v>370136.46188177686</c:v>
                </c:pt>
                <c:pt idx="8">
                  <c:v>359660.69197621546</c:v>
                </c:pt>
                <c:pt idx="9">
                  <c:v>349390.93308149703</c:v>
                </c:pt>
                <c:pt idx="10">
                  <c:v>339324.76969569782</c:v>
                </c:pt>
                <c:pt idx="11">
                  <c:v>329459.86805876181</c:v>
                </c:pt>
                <c:pt idx="12">
                  <c:v>319793.88535501924</c:v>
                </c:pt>
                <c:pt idx="13">
                  <c:v>310324.49107380206</c:v>
                </c:pt>
                <c:pt idx="14">
                  <c:v>301049.36586568732</c:v>
                </c:pt>
                <c:pt idx="15">
                  <c:v>291966.2005771249</c:v>
                </c:pt>
                <c:pt idx="16">
                  <c:v>283072.69541797834</c:v>
                </c:pt>
                <c:pt idx="17">
                  <c:v>274366.55925498425</c:v>
                </c:pt>
                <c:pt idx="18">
                  <c:v>265845.50904512068</c:v>
                </c:pt>
                <c:pt idx="19">
                  <c:v>257507.26938789789</c:v>
                </c:pt>
                <c:pt idx="20">
                  <c:v>249349.57216159496</c:v>
                </c:pt>
                <c:pt idx="21">
                  <c:v>241370.15629590768</c:v>
                </c:pt>
                <c:pt idx="22">
                  <c:v>233566.76760405736</c:v>
                </c:pt>
                <c:pt idx="23">
                  <c:v>225937.15871283668</c:v>
                </c:pt>
                <c:pt idx="24">
                  <c:v>218479.08905911157</c:v>
                </c:pt>
                <c:pt idx="25">
                  <c:v>211190.32495627843</c:v>
                </c:pt>
                <c:pt idx="26">
                  <c:v>204068.63970269327</c:v>
                </c:pt>
                <c:pt idx="27">
                  <c:v>197111.81377754462</c:v>
                </c:pt>
                <c:pt idx="28">
                  <c:v>190317.63503322843</c:v>
                </c:pt>
                <c:pt idx="29">
                  <c:v>183683.89896817072</c:v>
                </c:pt>
                <c:pt idx="30">
                  <c:v>177208.40899265479</c:v>
                </c:pt>
                <c:pt idx="31">
                  <c:v>170888.97677159845</c:v>
                </c:pt>
                <c:pt idx="32">
                  <c:v>164723.42252186078</c:v>
                </c:pt>
                <c:pt idx="33">
                  <c:v>158709.57540048967</c:v>
                </c:pt>
                <c:pt idx="34">
                  <c:v>152845.27384749911</c:v>
                </c:pt>
                <c:pt idx="35">
                  <c:v>147128.36598111226</c:v>
                </c:pt>
                <c:pt idx="36">
                  <c:v>141556.70996152499</c:v>
                </c:pt>
                <c:pt idx="37">
                  <c:v>136128.17439664216</c:v>
                </c:pt>
                <c:pt idx="38">
                  <c:v>130840.63872332983</c:v>
                </c:pt>
                <c:pt idx="39">
                  <c:v>125691.99359216508</c:v>
                </c:pt>
                <c:pt idx="40">
                  <c:v>120680.14126267926</c:v>
                </c:pt>
                <c:pt idx="41">
                  <c:v>115802.99597061909</c:v>
                </c:pt>
                <c:pt idx="42">
                  <c:v>111058.48432318991</c:v>
                </c:pt>
                <c:pt idx="43">
                  <c:v>106444.54564533052</c:v>
                </c:pt>
                <c:pt idx="44">
                  <c:v>101959.13234697447</c:v>
                </c:pt>
                <c:pt idx="45">
                  <c:v>97600.2102798181</c:v>
                </c:pt>
                <c:pt idx="46">
                  <c:v>93365.759059111573</c:v>
                </c:pt>
                <c:pt idx="47">
                  <c:v>89253.771570479192</c:v>
                </c:pt>
                <c:pt idx="48">
                  <c:v>85262.257681007351</c:v>
                </c:pt>
                <c:pt idx="49">
                  <c:v>81389.239363413784</c:v>
                </c:pt>
                <c:pt idx="50">
                  <c:v>77632.754491080806</c:v>
                </c:pt>
                <c:pt idx="51">
                  <c:v>73990.856243441769</c:v>
                </c:pt>
                <c:pt idx="52">
                  <c:v>70461.613357817419</c:v>
                </c:pt>
                <c:pt idx="53">
                  <c:v>67043.110388247645</c:v>
                </c:pt>
                <c:pt idx="54">
                  <c:v>63733.44794683456</c:v>
                </c:pt>
                <c:pt idx="55">
                  <c:v>60530.754001399095</c:v>
                </c:pt>
                <c:pt idx="56">
                  <c:v>57433.142105631341</c:v>
                </c:pt>
                <c:pt idx="57">
                  <c:v>54438.771437565578</c:v>
                </c:pt>
                <c:pt idx="58">
                  <c:v>51545.809052116128</c:v>
                </c:pt>
                <c:pt idx="59">
                  <c:v>48752.439080097931</c:v>
                </c:pt>
                <c:pt idx="60">
                  <c:v>46056.862917103885</c:v>
                </c:pt>
                <c:pt idx="61">
                  <c:v>43457.272707240299</c:v>
                </c:pt>
                <c:pt idx="62">
                  <c:v>40951.954714935295</c:v>
                </c:pt>
                <c:pt idx="63">
                  <c:v>38539.139573277374</c:v>
                </c:pt>
                <c:pt idx="64">
                  <c:v>36217.099192025184</c:v>
                </c:pt>
                <c:pt idx="65">
                  <c:v>33984.123424274221</c:v>
                </c:pt>
                <c:pt idx="66">
                  <c:v>31838.520167890871</c:v>
                </c:pt>
                <c:pt idx="67">
                  <c:v>29778.615473941936</c:v>
                </c:pt>
                <c:pt idx="68">
                  <c:v>27802.753620146908</c:v>
                </c:pt>
                <c:pt idx="69">
                  <c:v>25909.297194823364</c:v>
                </c:pt>
                <c:pt idx="70">
                  <c:v>24096.627170339281</c:v>
                </c:pt>
                <c:pt idx="71">
                  <c:v>22363.142945085696</c:v>
                </c:pt>
                <c:pt idx="72">
                  <c:v>20707.262423924454</c:v>
                </c:pt>
                <c:pt idx="73">
                  <c:v>19127.422028681358</c:v>
                </c:pt>
                <c:pt idx="74">
                  <c:v>17622.076754109828</c:v>
                </c:pt>
                <c:pt idx="75">
                  <c:v>16189.700202868135</c:v>
                </c:pt>
                <c:pt idx="76">
                  <c:v>14828.784582021688</c:v>
                </c:pt>
                <c:pt idx="77">
                  <c:v>13537.840731024833</c:v>
                </c:pt>
                <c:pt idx="78">
                  <c:v>12315.398135711786</c:v>
                </c:pt>
                <c:pt idx="79">
                  <c:v>11160.004910807977</c:v>
                </c:pt>
                <c:pt idx="80">
                  <c:v>10070.227803427773</c:v>
                </c:pt>
                <c:pt idx="81">
                  <c:v>9044.6521895767746</c:v>
                </c:pt>
                <c:pt idx="82">
                  <c:v>8081.8820321790845</c:v>
                </c:pt>
                <c:pt idx="83">
                  <c:v>7180.5114655473944</c:v>
                </c:pt>
                <c:pt idx="84">
                  <c:v>6339.2353375306056</c:v>
                </c:pt>
                <c:pt idx="85">
                  <c:v>5556.6876285414482</c:v>
                </c:pt>
                <c:pt idx="86">
                  <c:v>4831.5463868485494</c:v>
                </c:pt>
                <c:pt idx="87">
                  <c:v>4162.5080797481642</c:v>
                </c:pt>
                <c:pt idx="88">
                  <c:v>3548.2875515914661</c:v>
                </c:pt>
                <c:pt idx="89">
                  <c:v>2987.6179643231899</c:v>
                </c:pt>
                <c:pt idx="90">
                  <c:v>2479.2507240293812</c:v>
                </c:pt>
                <c:pt idx="91">
                  <c:v>2021.9403182931098</c:v>
                </c:pt>
                <c:pt idx="92">
                  <c:v>1614.5035012242045</c:v>
                </c:pt>
                <c:pt idx="93">
                  <c:v>1255.7322455403992</c:v>
                </c:pt>
                <c:pt idx="94">
                  <c:v>944.42112626792618</c:v>
                </c:pt>
                <c:pt idx="95">
                  <c:v>679.45644630989898</c:v>
                </c:pt>
                <c:pt idx="96">
                  <c:v>459.69785239594279</c:v>
                </c:pt>
                <c:pt idx="97">
                  <c:v>283.97602658272166</c:v>
                </c:pt>
                <c:pt idx="98">
                  <c:v>151.20216859041642</c:v>
                </c:pt>
                <c:pt idx="99">
                  <c:v>60.32657222805193</c:v>
                </c:pt>
                <c:pt idx="100">
                  <c:v>10.253802028681431</c:v>
                </c:pt>
                <c:pt idx="101">
                  <c:v>-8.0454704442131153E-2</c:v>
                </c:pt>
                <c:pt idx="102">
                  <c:v>28.298877229800727</c:v>
                </c:pt>
                <c:pt idx="103">
                  <c:v>94.376295907660534</c:v>
                </c:pt>
                <c:pt idx="104">
                  <c:v>197.11320391745403</c:v>
                </c:pt>
                <c:pt idx="105">
                  <c:v>335.57397691500569</c:v>
                </c:pt>
                <c:pt idx="106">
                  <c:v>508.76861490031513</c:v>
                </c:pt>
                <c:pt idx="107">
                  <c:v>715.74462049667738</c:v>
                </c:pt>
                <c:pt idx="108">
                  <c:v>955.56590416229483</c:v>
                </c:pt>
                <c:pt idx="109">
                  <c:v>1227.3126442812177</c:v>
                </c:pt>
                <c:pt idx="110">
                  <c:v>1530.0811437565585</c:v>
                </c:pt>
                <c:pt idx="111">
                  <c:v>1862.9837005946135</c:v>
                </c:pt>
                <c:pt idx="112">
                  <c:v>2225.1484714935295</c:v>
                </c:pt>
                <c:pt idx="113">
                  <c:v>2615.7193144456105</c:v>
                </c:pt>
                <c:pt idx="114">
                  <c:v>3033.8556663168943</c:v>
                </c:pt>
                <c:pt idx="115">
                  <c:v>3478.7323889471845</c:v>
                </c:pt>
                <c:pt idx="116">
                  <c:v>3949.5010283315851</c:v>
                </c:pt>
                <c:pt idx="117">
                  <c:v>4445.4376984959781</c:v>
                </c:pt>
                <c:pt idx="118">
                  <c:v>4965.6851731374609</c:v>
                </c:pt>
                <c:pt idx="119">
                  <c:v>5509.5569220007001</c:v>
                </c:pt>
                <c:pt idx="120">
                  <c:v>6076.2660545645331</c:v>
                </c:pt>
                <c:pt idx="121">
                  <c:v>6665.125960125918</c:v>
                </c:pt>
                <c:pt idx="122">
                  <c:v>7275.3243966421833</c:v>
                </c:pt>
                <c:pt idx="123">
                  <c:v>7906.1956698146214</c:v>
                </c:pt>
                <c:pt idx="124">
                  <c:v>8557.014494578525</c:v>
                </c:pt>
                <c:pt idx="125">
                  <c:v>9227.1598565932145</c:v>
                </c:pt>
                <c:pt idx="126">
                  <c:v>9915.9381392095129</c:v>
                </c:pt>
                <c:pt idx="127">
                  <c:v>10622.691766351873</c:v>
                </c:pt>
                <c:pt idx="128">
                  <c:v>11346.750570129418</c:v>
                </c:pt>
                <c:pt idx="129">
                  <c:v>12087.538488982163</c:v>
                </c:pt>
                <c:pt idx="130">
                  <c:v>12844.434162294507</c:v>
                </c:pt>
                <c:pt idx="131">
                  <c:v>13616.772938090242</c:v>
                </c:pt>
                <c:pt idx="132">
                  <c:v>14404.065508919204</c:v>
                </c:pt>
                <c:pt idx="133">
                  <c:v>15205.68973067506</c:v>
                </c:pt>
                <c:pt idx="134">
                  <c:v>16021.0818887723</c:v>
                </c:pt>
                <c:pt idx="135">
                  <c:v>16849.690363763555</c:v>
                </c:pt>
                <c:pt idx="136">
                  <c:v>17690.975452955583</c:v>
                </c:pt>
                <c:pt idx="137">
                  <c:v>18544.409202518364</c:v>
                </c:pt>
                <c:pt idx="138">
                  <c:v>19409.475239594263</c:v>
                </c:pt>
                <c:pt idx="139">
                  <c:v>20285.668590416233</c:v>
                </c:pt>
                <c:pt idx="140">
                  <c:v>21172.495526407834</c:v>
                </c:pt>
                <c:pt idx="141">
                  <c:v>22069.472749213015</c:v>
                </c:pt>
                <c:pt idx="142">
                  <c:v>22976.129853095488</c:v>
                </c:pt>
                <c:pt idx="143">
                  <c:v>23892.050510668065</c:v>
                </c:pt>
                <c:pt idx="144">
                  <c:v>24816.688107729977</c:v>
                </c:pt>
                <c:pt idx="145">
                  <c:v>25749.630584120325</c:v>
                </c:pt>
                <c:pt idx="146">
                  <c:v>26690.497397691503</c:v>
                </c:pt>
                <c:pt idx="147">
                  <c:v>27638.842357467645</c:v>
                </c:pt>
                <c:pt idx="148">
                  <c:v>28594.255603357822</c:v>
                </c:pt>
                <c:pt idx="149">
                  <c:v>29556.337026932491</c:v>
                </c:pt>
                <c:pt idx="150">
                  <c:v>30524.69610003498</c:v>
                </c:pt>
                <c:pt idx="151">
                  <c:v>31498.951717383701</c:v>
                </c:pt>
                <c:pt idx="152">
                  <c:v>32478.73203567681</c:v>
                </c:pt>
                <c:pt idx="153">
                  <c:v>33463.674319692203</c:v>
                </c:pt>
                <c:pt idx="154">
                  <c:v>34453.424795383005</c:v>
                </c:pt>
                <c:pt idx="155">
                  <c:v>35447.638467995806</c:v>
                </c:pt>
                <c:pt idx="156">
                  <c:v>36446.03902763204</c:v>
                </c:pt>
                <c:pt idx="157">
                  <c:v>37448.179328436519</c:v>
                </c:pt>
                <c:pt idx="158">
                  <c:v>38453.803494228756</c:v>
                </c:pt>
                <c:pt idx="159">
                  <c:v>39462.540748513471</c:v>
                </c:pt>
                <c:pt idx="160">
                  <c:v>40474.194207764958</c:v>
                </c:pt>
                <c:pt idx="161">
                  <c:v>41488.420779993008</c:v>
                </c:pt>
                <c:pt idx="162">
                  <c:v>42504.930440713535</c:v>
                </c:pt>
                <c:pt idx="163">
                  <c:v>43523.443497726475</c:v>
                </c:pt>
                <c:pt idx="164">
                  <c:v>44543.687792934594</c:v>
                </c:pt>
                <c:pt idx="165">
                  <c:v>45565.398607904863</c:v>
                </c:pt>
                <c:pt idx="166">
                  <c:v>46588.318520461697</c:v>
                </c:pt>
                <c:pt idx="167">
                  <c:v>47612.128996152504</c:v>
                </c:pt>
                <c:pt idx="168">
                  <c:v>48636.707345225608</c:v>
                </c:pt>
                <c:pt idx="169">
                  <c:v>49661.761671913264</c:v>
                </c:pt>
                <c:pt idx="170">
                  <c:v>50687.062000699545</c:v>
                </c:pt>
                <c:pt idx="171">
                  <c:v>51712.385054214763</c:v>
                </c:pt>
                <c:pt idx="172">
                  <c:v>52737.514176285418</c:v>
                </c:pt>
                <c:pt idx="173">
                  <c:v>53762.182588317592</c:v>
                </c:pt>
                <c:pt idx="174">
                  <c:v>54786.285841203222</c:v>
                </c:pt>
                <c:pt idx="175">
                  <c:v>55809.58113676111</c:v>
                </c:pt>
                <c:pt idx="176">
                  <c:v>56831.833784540053</c:v>
                </c:pt>
                <c:pt idx="177">
                  <c:v>57852.893385799231</c:v>
                </c:pt>
                <c:pt idx="178">
                  <c:v>58872.604081846803</c:v>
                </c:pt>
                <c:pt idx="179">
                  <c:v>59890.699524309202</c:v>
                </c:pt>
                <c:pt idx="180">
                  <c:v>60907.129143057013</c:v>
                </c:pt>
                <c:pt idx="181">
                  <c:v>61921.673508219654</c:v>
                </c:pt>
                <c:pt idx="182">
                  <c:v>62934.173445260582</c:v>
                </c:pt>
                <c:pt idx="183">
                  <c:v>63944.438205666316</c:v>
                </c:pt>
                <c:pt idx="184">
                  <c:v>64952.311458551951</c:v>
                </c:pt>
                <c:pt idx="185">
                  <c:v>65957.763224903814</c:v>
                </c:pt>
                <c:pt idx="186">
                  <c:v>66960.515278069259</c:v>
                </c:pt>
                <c:pt idx="187">
                  <c:v>67960.51942987059</c:v>
                </c:pt>
                <c:pt idx="188">
                  <c:v>68957.589797131863</c:v>
                </c:pt>
                <c:pt idx="189">
                  <c:v>69951.665687303248</c:v>
                </c:pt>
                <c:pt idx="190">
                  <c:v>70942.543200419721</c:v>
                </c:pt>
                <c:pt idx="191">
                  <c:v>71930.181325638332</c:v>
                </c:pt>
                <c:pt idx="192">
                  <c:v>72914.428492479885</c:v>
                </c:pt>
                <c:pt idx="193">
                  <c:v>73895.178751311643</c:v>
                </c:pt>
                <c:pt idx="194">
                  <c:v>74872.326565232594</c:v>
                </c:pt>
                <c:pt idx="195">
                  <c:v>75845.770325288569</c:v>
                </c:pt>
                <c:pt idx="196">
                  <c:v>76815.412284015387</c:v>
                </c:pt>
                <c:pt idx="197">
                  <c:v>77781.158467995803</c:v>
                </c:pt>
                <c:pt idx="198">
                  <c:v>78742.91859041623</c:v>
                </c:pt>
                <c:pt idx="199">
                  <c:v>79700.605967121373</c:v>
                </c:pt>
                <c:pt idx="200">
                  <c:v>80654.137450157403</c:v>
                </c:pt>
                <c:pt idx="201">
                  <c:v>81603.433336831062</c:v>
                </c:pt>
                <c:pt idx="202">
                  <c:v>82548.376208464499</c:v>
                </c:pt>
                <c:pt idx="203">
                  <c:v>83488.96654774397</c:v>
                </c:pt>
                <c:pt idx="204">
                  <c:v>84425.096628191677</c:v>
                </c:pt>
                <c:pt idx="205">
                  <c:v>85356.706229450851</c:v>
                </c:pt>
                <c:pt idx="206">
                  <c:v>86283.728352570834</c:v>
                </c:pt>
                <c:pt idx="207">
                  <c:v>87206.102039174541</c:v>
                </c:pt>
                <c:pt idx="208">
                  <c:v>88123.769220007001</c:v>
                </c:pt>
                <c:pt idx="209">
                  <c:v>89036.674655473951</c:v>
                </c:pt>
                <c:pt idx="210">
                  <c:v>89944.765858691841</c:v>
                </c:pt>
                <c:pt idx="211">
                  <c:v>90847.993025533389</c:v>
                </c:pt>
                <c:pt idx="212">
                  <c:v>91746.308982161587</c:v>
                </c:pt>
                <c:pt idx="213">
                  <c:v>92639.669108079732</c:v>
                </c:pt>
                <c:pt idx="214">
                  <c:v>93528.031266176971</c:v>
                </c:pt>
                <c:pt idx="215">
                  <c:v>94411.355757257785</c:v>
                </c:pt>
                <c:pt idx="216">
                  <c:v>95289.605246589708</c:v>
                </c:pt>
                <c:pt idx="217">
                  <c:v>96162.744543546694</c:v>
                </c:pt>
                <c:pt idx="218">
                  <c:v>97030.741189227003</c:v>
                </c:pt>
                <c:pt idx="219">
                  <c:v>97893.56443511715</c:v>
                </c:pt>
                <c:pt idx="220">
                  <c:v>98751.185820216851</c:v>
                </c:pt>
                <c:pt idx="221">
                  <c:v>99603.578957677499</c:v>
                </c:pt>
                <c:pt idx="222">
                  <c:v>100450.71948583421</c:v>
                </c:pt>
                <c:pt idx="223">
                  <c:v>101292.58501224204</c:v>
                </c:pt>
                <c:pt idx="224">
                  <c:v>102129.15505071702</c:v>
                </c:pt>
                <c:pt idx="225">
                  <c:v>102960.41098635887</c:v>
                </c:pt>
                <c:pt idx="226">
                  <c:v>103786.33600559636</c:v>
                </c:pt>
                <c:pt idx="227">
                  <c:v>104606.91528856242</c:v>
                </c:pt>
                <c:pt idx="228">
                  <c:v>105422.13506121021</c:v>
                </c:pt>
                <c:pt idx="229">
                  <c:v>106231.98387897866</c:v>
                </c:pt>
                <c:pt idx="230">
                  <c:v>107036.45168940189</c:v>
                </c:pt>
                <c:pt idx="231">
                  <c:v>107835.53001748862</c:v>
                </c:pt>
                <c:pt idx="232">
                  <c:v>108629.21191325637</c:v>
                </c:pt>
                <c:pt idx="233">
                  <c:v>109417.49191675411</c:v>
                </c:pt>
                <c:pt idx="234">
                  <c:v>110200.36600559636</c:v>
                </c:pt>
                <c:pt idx="235">
                  <c:v>110977.83154949282</c:v>
                </c:pt>
                <c:pt idx="236">
                  <c:v>111749.88728926197</c:v>
                </c:pt>
                <c:pt idx="237">
                  <c:v>112516.53325988106</c:v>
                </c:pt>
                <c:pt idx="238">
                  <c:v>113277.77080447708</c:v>
                </c:pt>
                <c:pt idx="239">
                  <c:v>114033.60246939487</c:v>
                </c:pt>
                <c:pt idx="240">
                  <c:v>114784.0320216859</c:v>
                </c:pt>
                <c:pt idx="241">
                  <c:v>115529.06438614898</c:v>
                </c:pt>
                <c:pt idx="242">
                  <c:v>116268.70560685554</c:v>
                </c:pt>
                <c:pt idx="243">
                  <c:v>117002.9628156698</c:v>
                </c:pt>
                <c:pt idx="244">
                  <c:v>117731.84419727176</c:v>
                </c:pt>
                <c:pt idx="245">
                  <c:v>118455.35893319341</c:v>
                </c:pt>
                <c:pt idx="246">
                  <c:v>119173.51717033927</c:v>
                </c:pt>
                <c:pt idx="247">
                  <c:v>119886.32995802729</c:v>
                </c:pt>
                <c:pt idx="248">
                  <c:v>120593.80913955928</c:v>
                </c:pt>
                <c:pt idx="249">
                  <c:v>121295.97338579923</c:v>
                </c:pt>
                <c:pt idx="250">
                  <c:v>121992.82781741869</c:v>
                </c:pt>
                <c:pt idx="251">
                  <c:v>122684.39082546344</c:v>
                </c:pt>
                <c:pt idx="252">
                  <c:v>123370.6776110528</c:v>
                </c:pt>
                <c:pt idx="253">
                  <c:v>124051.70479888073</c:v>
                </c:pt>
                <c:pt idx="254">
                  <c:v>124727.48823714584</c:v>
                </c:pt>
                <c:pt idx="255">
                  <c:v>125398.04899965023</c:v>
                </c:pt>
                <c:pt idx="256">
                  <c:v>126063.40215809722</c:v>
                </c:pt>
                <c:pt idx="257">
                  <c:v>126723.56799930045</c:v>
                </c:pt>
                <c:pt idx="258">
                  <c:v>127378.56635886674</c:v>
                </c:pt>
                <c:pt idx="259">
                  <c:v>128028.41723679607</c:v>
                </c:pt>
                <c:pt idx="260">
                  <c:v>128673.14192025183</c:v>
                </c:pt>
                <c:pt idx="261">
                  <c:v>129312.76192724728</c:v>
                </c:pt>
                <c:pt idx="262">
                  <c:v>129947.29605106681</c:v>
                </c:pt>
                <c:pt idx="263">
                  <c:v>130576.77460650577</c:v>
                </c:pt>
                <c:pt idx="264">
                  <c:v>131201.21596362363</c:v>
                </c:pt>
                <c:pt idx="265">
                  <c:v>131820.64387548095</c:v>
                </c:pt>
                <c:pt idx="266">
                  <c:v>132435.08250437214</c:v>
                </c:pt>
                <c:pt idx="267">
                  <c:v>133044.55642882126</c:v>
                </c:pt>
                <c:pt idx="268">
                  <c:v>133649.09062959076</c:v>
                </c:pt>
                <c:pt idx="269">
                  <c:v>134248.71047918854</c:v>
                </c:pt>
                <c:pt idx="270">
                  <c:v>134843.44173837005</c:v>
                </c:pt>
                <c:pt idx="271">
                  <c:v>135433.31052116124</c:v>
                </c:pt>
                <c:pt idx="272">
                  <c:v>136018.34329485832</c:v>
                </c:pt>
                <c:pt idx="273">
                  <c:v>136598.5668555439</c:v>
                </c:pt>
                <c:pt idx="274">
                  <c:v>137174.00832109127</c:v>
                </c:pt>
                <c:pt idx="275">
                  <c:v>137744.69508919201</c:v>
                </c:pt>
                <c:pt idx="276">
                  <c:v>138310.65486183978</c:v>
                </c:pt>
                <c:pt idx="277">
                  <c:v>138871.91559986008</c:v>
                </c:pt>
                <c:pt idx="278">
                  <c:v>139428.50550891919</c:v>
                </c:pt>
                <c:pt idx="279">
                  <c:v>139980.45304651975</c:v>
                </c:pt>
                <c:pt idx="280">
                  <c:v>140527.78688002797</c:v>
                </c:pt>
                <c:pt idx="281">
                  <c:v>141070.53589366909</c:v>
                </c:pt>
                <c:pt idx="282">
                  <c:v>141608.72916754108</c:v>
                </c:pt>
                <c:pt idx="283">
                  <c:v>142142.3959601259</c:v>
                </c:pt>
                <c:pt idx="284">
                  <c:v>142671.56569779644</c:v>
                </c:pt>
                <c:pt idx="285">
                  <c:v>143196.26797481635</c:v>
                </c:pt>
                <c:pt idx="286">
                  <c:v>143716.53251836306</c:v>
                </c:pt>
                <c:pt idx="287">
                  <c:v>144232.38919202518</c:v>
                </c:pt>
                <c:pt idx="288">
                  <c:v>144743.86798181181</c:v>
                </c:pt>
                <c:pt idx="289">
                  <c:v>145250.99898915703</c:v>
                </c:pt>
                <c:pt idx="290">
                  <c:v>145753.81240643581</c:v>
                </c:pt>
                <c:pt idx="291">
                  <c:v>146252.33925148653</c:v>
                </c:pt>
                <c:pt idx="292">
                  <c:v>146746.60847848898</c:v>
                </c:pt>
                <c:pt idx="293">
                  <c:v>147236.65119622246</c:v>
                </c:pt>
                <c:pt idx="294">
                  <c:v>147722.49789436866</c:v>
                </c:pt>
                <c:pt idx="295">
                  <c:v>148204.17911857291</c:v>
                </c:pt>
                <c:pt idx="296">
                  <c:v>148681.7254424624</c:v>
                </c:pt>
                <c:pt idx="297">
                  <c:v>149155.16748513465</c:v>
                </c:pt>
                <c:pt idx="298">
                  <c:v>149624.53587618048</c:v>
                </c:pt>
                <c:pt idx="299">
                  <c:v>150089.86127317243</c:v>
                </c:pt>
                <c:pt idx="300">
                  <c:v>150551.17433018537</c:v>
                </c:pt>
                <c:pt idx="301">
                  <c:v>151008.50570479187</c:v>
                </c:pt>
                <c:pt idx="302">
                  <c:v>151461.8878978664</c:v>
                </c:pt>
                <c:pt idx="303">
                  <c:v>151911.34788037775</c:v>
                </c:pt>
                <c:pt idx="304">
                  <c:v>152356.91593913955</c:v>
                </c:pt>
                <c:pt idx="305">
                  <c:v>152798.62686603708</c:v>
                </c:pt>
                <c:pt idx="306">
                  <c:v>153236.50911857293</c:v>
                </c:pt>
                <c:pt idx="307">
                  <c:v>153670.59320391744</c:v>
                </c:pt>
                <c:pt idx="308">
                  <c:v>154100.90974816369</c:v>
                </c:pt>
                <c:pt idx="309">
                  <c:v>154527.48879678207</c:v>
                </c:pt>
                <c:pt idx="310">
                  <c:v>154950.36086044071</c:v>
                </c:pt>
                <c:pt idx="311">
                  <c:v>155369.55620846449</c:v>
                </c:pt>
                <c:pt idx="312">
                  <c:v>155785.10504022383</c:v>
                </c:pt>
                <c:pt idx="313">
                  <c:v>156197.03747114373</c:v>
                </c:pt>
                <c:pt idx="314">
                  <c:v>156605.38354319692</c:v>
                </c:pt>
                <c:pt idx="315">
                  <c:v>157010.17320391745</c:v>
                </c:pt>
                <c:pt idx="316">
                  <c:v>157411.43632039175</c:v>
                </c:pt>
                <c:pt idx="317">
                  <c:v>157809.20265477439</c:v>
                </c:pt>
                <c:pt idx="318">
                  <c:v>158203.50186778593</c:v>
                </c:pt>
                <c:pt idx="319">
                  <c:v>158594.36351871284</c:v>
                </c:pt>
                <c:pt idx="320">
                  <c:v>158981.81706190977</c:v>
                </c:pt>
                <c:pt idx="321">
                  <c:v>159365.8918363064</c:v>
                </c:pt>
                <c:pt idx="322">
                  <c:v>159746.61705841203</c:v>
                </c:pt>
                <c:pt idx="323">
                  <c:v>160124.02183280868</c:v>
                </c:pt>
                <c:pt idx="324">
                  <c:v>160498.13513816017</c:v>
                </c:pt>
                <c:pt idx="325">
                  <c:v>160868.98583071004</c:v>
                </c:pt>
                <c:pt idx="326">
                  <c:v>161236.60513466244</c:v>
                </c:pt>
                <c:pt idx="327">
                  <c:v>161601.01666666666</c:v>
                </c:pt>
                <c:pt idx="328">
                  <c:v>161962.25135362014</c:v>
                </c:pt>
                <c:pt idx="329">
                  <c:v>162320.337506121</c:v>
                </c:pt>
                <c:pt idx="330">
                  <c:v>162675.30330535152</c:v>
                </c:pt>
                <c:pt idx="331">
                  <c:v>163027.17678209164</c:v>
                </c:pt>
                <c:pt idx="332">
                  <c:v>163375.98582371458</c:v>
                </c:pt>
                <c:pt idx="333">
                  <c:v>163721.75816019587</c:v>
                </c:pt>
                <c:pt idx="334">
                  <c:v>164064.52138859741</c:v>
                </c:pt>
                <c:pt idx="335">
                  <c:v>164404.30294158796</c:v>
                </c:pt>
                <c:pt idx="336">
                  <c:v>164741.13009443859</c:v>
                </c:pt>
                <c:pt idx="337">
                  <c:v>165075.02997901363</c:v>
                </c:pt>
                <c:pt idx="338">
                  <c:v>165406.029552291</c:v>
                </c:pt>
                <c:pt idx="339">
                  <c:v>165734.15563133961</c:v>
                </c:pt>
                <c:pt idx="340">
                  <c:v>166059.43485134662</c:v>
                </c:pt>
                <c:pt idx="341">
                  <c:v>166381.89370059461</c:v>
                </c:pt>
                <c:pt idx="342">
                  <c:v>166701.55849247987</c:v>
                </c:pt>
                <c:pt idx="343">
                  <c:v>167018.45537950331</c:v>
                </c:pt>
                <c:pt idx="344">
                  <c:v>167332.61034977264</c:v>
                </c:pt>
                <c:pt idx="345">
                  <c:v>167644.04921650927</c:v>
                </c:pt>
                <c:pt idx="346">
                  <c:v>167952.79762854142</c:v>
                </c:pt>
                <c:pt idx="347">
                  <c:v>168258.88106680656</c:v>
                </c:pt>
                <c:pt idx="348">
                  <c:v>168562.32483036027</c:v>
                </c:pt>
                <c:pt idx="349">
                  <c:v>168863.15406086043</c:v>
                </c:pt>
                <c:pt idx="350">
                  <c:v>169161.39371808324</c:v>
                </c:pt>
                <c:pt idx="351">
                  <c:v>169457.0685869185</c:v>
                </c:pt>
                <c:pt idx="352">
                  <c:v>169750.20328436515</c:v>
                </c:pt>
                <c:pt idx="353">
                  <c:v>170040.82224903812</c:v>
                </c:pt>
                <c:pt idx="354">
                  <c:v>170328.94974466594</c:v>
                </c:pt>
                <c:pt idx="355">
                  <c:v>170614.60985659319</c:v>
                </c:pt>
                <c:pt idx="356">
                  <c:v>170897.8265022735</c:v>
                </c:pt>
                <c:pt idx="357">
                  <c:v>171178.6234102833</c:v>
                </c:pt>
                <c:pt idx="358">
                  <c:v>171457.02414480585</c:v>
                </c:pt>
                <c:pt idx="359">
                  <c:v>171733.05208114727</c:v>
                </c:pt>
                <c:pt idx="360">
                  <c:v>172006.73042672261</c:v>
                </c:pt>
                <c:pt idx="361">
                  <c:v>172278.08221056312</c:v>
                </c:pt>
                <c:pt idx="362">
                  <c:v>172547.13027282266</c:v>
                </c:pt>
                <c:pt idx="363">
                  <c:v>172813.89728576425</c:v>
                </c:pt>
                <c:pt idx="364">
                  <c:v>173078.40574676459</c:v>
                </c:pt>
                <c:pt idx="365">
                  <c:v>173340.6779678209</c:v>
                </c:pt>
                <c:pt idx="366">
                  <c:v>173600.73608254633</c:v>
                </c:pt>
                <c:pt idx="367">
                  <c:v>173858.61059461348</c:v>
                </c:pt>
                <c:pt idx="368">
                  <c:v>174114.30561734873</c:v>
                </c:pt>
                <c:pt idx="369">
                  <c:v>174367.85176635184</c:v>
                </c:pt>
                <c:pt idx="370">
                  <c:v>174619.27044770899</c:v>
                </c:pt>
                <c:pt idx="371">
                  <c:v>174868.58289961526</c:v>
                </c:pt>
                <c:pt idx="372">
                  <c:v>175115.81405386497</c:v>
                </c:pt>
                <c:pt idx="373">
                  <c:v>175360.97593913955</c:v>
                </c:pt>
                <c:pt idx="374">
                  <c:v>175604.09431269675</c:v>
                </c:pt>
                <c:pt idx="375">
                  <c:v>175845.18959076601</c:v>
                </c:pt>
                <c:pt idx="376">
                  <c:v>176084.35781392094</c:v>
                </c:pt>
                <c:pt idx="377">
                  <c:v>176321.40342427423</c:v>
                </c:pt>
                <c:pt idx="378">
                  <c:v>176556.56800979361</c:v>
                </c:pt>
                <c:pt idx="379">
                  <c:v>176789.76074851348</c:v>
                </c:pt>
                <c:pt idx="380">
                  <c:v>177021.15425323538</c:v>
                </c:pt>
                <c:pt idx="381">
                  <c:v>177250.43133962923</c:v>
                </c:pt>
                <c:pt idx="382">
                  <c:v>177477.93145155648</c:v>
                </c:pt>
                <c:pt idx="383">
                  <c:v>177703.56686953481</c:v>
                </c:pt>
                <c:pt idx="384">
                  <c:v>177927.35668415527</c:v>
                </c:pt>
                <c:pt idx="385">
                  <c:v>178149.31973417278</c:v>
                </c:pt>
                <c:pt idx="386">
                  <c:v>178369.47467646029</c:v>
                </c:pt>
                <c:pt idx="387">
                  <c:v>178587.84000349769</c:v>
                </c:pt>
                <c:pt idx="388">
                  <c:v>178804.43407834906</c:v>
                </c:pt>
                <c:pt idx="389">
                  <c:v>179019.27499475342</c:v>
                </c:pt>
                <c:pt idx="390">
                  <c:v>179232.38077999302</c:v>
                </c:pt>
                <c:pt idx="391">
                  <c:v>179443.76926547743</c:v>
                </c:pt>
                <c:pt idx="392">
                  <c:v>179653.4580832459</c:v>
                </c:pt>
                <c:pt idx="393">
                  <c:v>179861.46479188526</c:v>
                </c:pt>
                <c:pt idx="394">
                  <c:v>180067.8067086394</c:v>
                </c:pt>
                <c:pt idx="395">
                  <c:v>180272.50100384749</c:v>
                </c:pt>
                <c:pt idx="396">
                  <c:v>180475.56469744668</c:v>
                </c:pt>
                <c:pt idx="397">
                  <c:v>180677.01464498078</c:v>
                </c:pt>
                <c:pt idx="398">
                  <c:v>180876.8675410983</c:v>
                </c:pt>
                <c:pt idx="399">
                  <c:v>181075.13993004547</c:v>
                </c:pt>
                <c:pt idx="400">
                  <c:v>181271.84818817768</c:v>
                </c:pt>
                <c:pt idx="401">
                  <c:v>181467.0085414481</c:v>
                </c:pt>
                <c:pt idx="402">
                  <c:v>181660.63705841205</c:v>
                </c:pt>
                <c:pt idx="403">
                  <c:v>181852.7496572228</c:v>
                </c:pt>
                <c:pt idx="404">
                  <c:v>182043.3620986359</c:v>
                </c:pt>
                <c:pt idx="405">
                  <c:v>182232.48998600911</c:v>
                </c:pt>
                <c:pt idx="406">
                  <c:v>182420.14878279119</c:v>
                </c:pt>
                <c:pt idx="407">
                  <c:v>182606.35379153551</c:v>
                </c:pt>
                <c:pt idx="408">
                  <c:v>182791.12016789088</c:v>
                </c:pt>
                <c:pt idx="409">
                  <c:v>182974.46260930397</c:v>
                </c:pt>
                <c:pt idx="410">
                  <c:v>183156.39659321442</c:v>
                </c:pt>
                <c:pt idx="411">
                  <c:v>183336.93652675764</c:v>
                </c:pt>
                <c:pt idx="412">
                  <c:v>183516.09697096888</c:v>
                </c:pt>
                <c:pt idx="413">
                  <c:v>183693.89235396995</c:v>
                </c:pt>
                <c:pt idx="414">
                  <c:v>183870.33694648481</c:v>
                </c:pt>
                <c:pt idx="415">
                  <c:v>184045.44488982164</c:v>
                </c:pt>
                <c:pt idx="416">
                  <c:v>184219.23017488632</c:v>
                </c:pt>
                <c:pt idx="417">
                  <c:v>184391.70665267576</c:v>
                </c:pt>
                <c:pt idx="418">
                  <c:v>184562.88803777547</c:v>
                </c:pt>
                <c:pt idx="419">
                  <c:v>184732.78790136412</c:v>
                </c:pt>
                <c:pt idx="420">
                  <c:v>184901.41968170687</c:v>
                </c:pt>
                <c:pt idx="421">
                  <c:v>185068.79667715987</c:v>
                </c:pt>
                <c:pt idx="422">
                  <c:v>185234.93204966772</c:v>
                </c:pt>
                <c:pt idx="423">
                  <c:v>185399.83882826165</c:v>
                </c:pt>
                <c:pt idx="424">
                  <c:v>185563.52990905914</c:v>
                </c:pt>
                <c:pt idx="425">
                  <c:v>185726.01805526408</c:v>
                </c:pt>
                <c:pt idx="426">
                  <c:v>185887.31589366915</c:v>
                </c:pt>
                <c:pt idx="427">
                  <c:v>186047.43592864639</c:v>
                </c:pt>
                <c:pt idx="428">
                  <c:v>186206.39052815671</c:v>
                </c:pt>
                <c:pt idx="429">
                  <c:v>186364.19193774048</c:v>
                </c:pt>
                <c:pt idx="430">
                  <c:v>186520.85226652675</c:v>
                </c:pt>
                <c:pt idx="431">
                  <c:v>186676.38350472195</c:v>
                </c:pt>
                <c:pt idx="432">
                  <c:v>186830.7975166142</c:v>
                </c:pt>
                <c:pt idx="433">
                  <c:v>186984.10604057365</c:v>
                </c:pt>
                <c:pt idx="434">
                  <c:v>187136.32068905211</c:v>
                </c:pt>
                <c:pt idx="435">
                  <c:v>187287.45295557889</c:v>
                </c:pt>
                <c:pt idx="436">
                  <c:v>187437.51421476042</c:v>
                </c:pt>
                <c:pt idx="437">
                  <c:v>187586.51571178733</c:v>
                </c:pt>
                <c:pt idx="438">
                  <c:v>187734.46857992306</c:v>
                </c:pt>
                <c:pt idx="439">
                  <c:v>187881.38383700597</c:v>
                </c:pt>
                <c:pt idx="440">
                  <c:v>188027.27237145856</c:v>
                </c:pt>
                <c:pt idx="441">
                  <c:v>188172.14497026932</c:v>
                </c:pt>
                <c:pt idx="442">
                  <c:v>188316.01229101085</c:v>
                </c:pt>
                <c:pt idx="443">
                  <c:v>188458.88488982161</c:v>
                </c:pt>
                <c:pt idx="444">
                  <c:v>188600.77320391746</c:v>
                </c:pt>
                <c:pt idx="445">
                  <c:v>188741.68755159146</c:v>
                </c:pt>
                <c:pt idx="446">
                  <c:v>188881.63815320045</c:v>
                </c:pt>
                <c:pt idx="447">
                  <c:v>189020.63510668065</c:v>
                </c:pt>
                <c:pt idx="448">
                  <c:v>189158.68841203221</c:v>
                </c:pt>
                <c:pt idx="449">
                  <c:v>189295.80863238897</c:v>
                </c:pt>
                <c:pt idx="450">
                  <c:v>189432.00421825814</c:v>
                </c:pt>
                <c:pt idx="451">
                  <c:v>189567.28549492831</c:v>
                </c:pt>
                <c:pt idx="452">
                  <c:v>189701.66202518367</c:v>
                </c:pt>
                <c:pt idx="453">
                  <c:v>189835.1432773697</c:v>
                </c:pt>
                <c:pt idx="454">
                  <c:v>189967.7386114026</c:v>
                </c:pt>
                <c:pt idx="455">
                  <c:v>190099.45727876879</c:v>
                </c:pt>
                <c:pt idx="456">
                  <c:v>190230.30844001399</c:v>
                </c:pt>
                <c:pt idx="457">
                  <c:v>190360.30115075203</c:v>
                </c:pt>
                <c:pt idx="458">
                  <c:v>190489.44436866039</c:v>
                </c:pt>
                <c:pt idx="459">
                  <c:v>190617.74694648481</c:v>
                </c:pt>
                <c:pt idx="460">
                  <c:v>190745.21764952783</c:v>
                </c:pt>
                <c:pt idx="461">
                  <c:v>190871.86513816021</c:v>
                </c:pt>
                <c:pt idx="462">
                  <c:v>190997.69738719834</c:v>
                </c:pt>
                <c:pt idx="463">
                  <c:v>191122.72366211962</c:v>
                </c:pt>
                <c:pt idx="464">
                  <c:v>191246.95238195173</c:v>
                </c:pt>
                <c:pt idx="465">
                  <c:v>191370.39157397693</c:v>
                </c:pt>
                <c:pt idx="466">
                  <c:v>191493.04942637286</c:v>
                </c:pt>
                <c:pt idx="467">
                  <c:v>191614.93404337182</c:v>
                </c:pt>
                <c:pt idx="468">
                  <c:v>191736.05342777196</c:v>
                </c:pt>
                <c:pt idx="469">
                  <c:v>191856.41550891922</c:v>
                </c:pt>
                <c:pt idx="470">
                  <c:v>191976.02811122773</c:v>
                </c:pt>
                <c:pt idx="471">
                  <c:v>192094.8989821616</c:v>
                </c:pt>
                <c:pt idx="472">
                  <c:v>192213.03577824414</c:v>
                </c:pt>
                <c:pt idx="473">
                  <c:v>192330.44606855544</c:v>
                </c:pt>
                <c:pt idx="474">
                  <c:v>192447.13734172791</c:v>
                </c:pt>
                <c:pt idx="475">
                  <c:v>192563.11699895072</c:v>
                </c:pt>
                <c:pt idx="476">
                  <c:v>192678.39235746764</c:v>
                </c:pt>
                <c:pt idx="477">
                  <c:v>192792.97065057716</c:v>
                </c:pt>
                <c:pt idx="478">
                  <c:v>192906.8590346275</c:v>
                </c:pt>
                <c:pt idx="479">
                  <c:v>193020.0645855194</c:v>
                </c:pt>
                <c:pt idx="480">
                  <c:v>193132.71298356069</c:v>
                </c:pt>
                <c:pt idx="481">
                  <c:v>193244.57350472195</c:v>
                </c:pt>
                <c:pt idx="482">
                  <c:v>193355.65350122421</c:v>
                </c:pt>
                <c:pt idx="483">
                  <c:v>193466.196803078</c:v>
                </c:pt>
                <c:pt idx="484">
                  <c:v>193576.09144456103</c:v>
                </c:pt>
                <c:pt idx="485">
                  <c:v>193685.34402588318</c:v>
                </c:pt>
                <c:pt idx="486">
                  <c:v>193793.96107729978</c:v>
                </c:pt>
                <c:pt idx="487">
                  <c:v>193901.94905561386</c:v>
                </c:pt>
                <c:pt idx="488">
                  <c:v>194009.31433368311</c:v>
                </c:pt>
                <c:pt idx="489">
                  <c:v>194116.06322840153</c:v>
                </c:pt>
                <c:pt idx="490">
                  <c:v>194222.20196572228</c:v>
                </c:pt>
                <c:pt idx="491">
                  <c:v>194327.73671563488</c:v>
                </c:pt>
                <c:pt idx="492">
                  <c:v>194432.67357117875</c:v>
                </c:pt>
                <c:pt idx="493">
                  <c:v>194537.01855194123</c:v>
                </c:pt>
                <c:pt idx="494">
                  <c:v>194640.77761455055</c:v>
                </c:pt>
                <c:pt idx="495">
                  <c:v>194743.95664568033</c:v>
                </c:pt>
                <c:pt idx="496">
                  <c:v>194846.56146204969</c:v>
                </c:pt>
                <c:pt idx="497">
                  <c:v>194948.59781741872</c:v>
                </c:pt>
                <c:pt idx="498">
                  <c:v>195050.07139559288</c:v>
                </c:pt>
                <c:pt idx="499">
                  <c:v>195150.98782441416</c:v>
                </c:pt>
                <c:pt idx="500">
                  <c:v>195251.35266526756</c:v>
                </c:pt>
                <c:pt idx="501">
                  <c:v>195351.17121371112</c:v>
                </c:pt>
                <c:pt idx="502">
                  <c:v>195450.44923050018</c:v>
                </c:pt>
                <c:pt idx="503">
                  <c:v>195549.19181881778</c:v>
                </c:pt>
                <c:pt idx="504">
                  <c:v>195647.40438265129</c:v>
                </c:pt>
                <c:pt idx="505">
                  <c:v>195745.09225603359</c:v>
                </c:pt>
                <c:pt idx="506">
                  <c:v>195842.26050367262</c:v>
                </c:pt>
                <c:pt idx="507">
                  <c:v>195938.91412381953</c:v>
                </c:pt>
                <c:pt idx="508">
                  <c:v>196035.05847149354</c:v>
                </c:pt>
                <c:pt idx="509">
                  <c:v>196130.69838754812</c:v>
                </c:pt>
                <c:pt idx="510">
                  <c:v>196225.83881427074</c:v>
                </c:pt>
                <c:pt idx="511">
                  <c:v>196320.48464498075</c:v>
                </c:pt>
                <c:pt idx="512">
                  <c:v>196414.64071003848</c:v>
                </c:pt>
                <c:pt idx="513">
                  <c:v>196508.31177684505</c:v>
                </c:pt>
                <c:pt idx="514">
                  <c:v>196601.50256733125</c:v>
                </c:pt>
                <c:pt idx="515">
                  <c:v>196694.21774046871</c:v>
                </c:pt>
                <c:pt idx="516">
                  <c:v>196786.46190975865</c:v>
                </c:pt>
                <c:pt idx="517">
                  <c:v>196878.239629241</c:v>
                </c:pt>
                <c:pt idx="518">
                  <c:v>196969.55539699199</c:v>
                </c:pt>
                <c:pt idx="519">
                  <c:v>197060.41366211965</c:v>
                </c:pt>
                <c:pt idx="520">
                  <c:v>197150.81882126618</c:v>
                </c:pt>
                <c:pt idx="521">
                  <c:v>197240.77522210567</c:v>
                </c:pt>
                <c:pt idx="522">
                  <c:v>197330.2871633438</c:v>
                </c:pt>
                <c:pt idx="523">
                  <c:v>197419.35888072755</c:v>
                </c:pt>
                <c:pt idx="524">
                  <c:v>197507.99457502624</c:v>
                </c:pt>
                <c:pt idx="525">
                  <c:v>197596.19839104585</c:v>
                </c:pt>
                <c:pt idx="526">
                  <c:v>197683.97442812173</c:v>
                </c:pt>
                <c:pt idx="527">
                  <c:v>197771.32673312345</c:v>
                </c:pt>
                <c:pt idx="528">
                  <c:v>197858.25931094788</c:v>
                </c:pt>
                <c:pt idx="529">
                  <c:v>197944.77611752364</c:v>
                </c:pt>
                <c:pt idx="530">
                  <c:v>198030.88105981113</c:v>
                </c:pt>
                <c:pt idx="531">
                  <c:v>198116.5780027982</c:v>
                </c:pt>
                <c:pt idx="532">
                  <c:v>198201.8707660021</c:v>
                </c:pt>
                <c:pt idx="533">
                  <c:v>198286.76311997202</c:v>
                </c:pt>
                <c:pt idx="534">
                  <c:v>198371.25879678209</c:v>
                </c:pt>
                <c:pt idx="535">
                  <c:v>198455.36148303605</c:v>
                </c:pt>
              </c:numCache>
            </c:numRef>
          </c:yVal>
          <c:smooth val="1"/>
        </c:ser>
        <c:ser>
          <c:idx val="1"/>
          <c:order val="2"/>
          <c:tx>
            <c:v>Vib. mode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Classical!$E$3:$F$3</c:f>
              <c:numCache>
                <c:formatCode>0.000</c:formatCode>
                <c:ptCount val="2"/>
                <c:pt idx="0">
                  <c:v>1.048</c:v>
                </c:pt>
                <c:pt idx="1">
                  <c:v>1.1659999999999999</c:v>
                </c:pt>
              </c:numCache>
            </c:numRef>
          </c:xVal>
          <c:yVal>
            <c:numRef>
              <c:f>Classical!$C$3:$D$3</c:f>
              <c:numCache>
                <c:formatCode>0.00</c:formatCode>
                <c:ptCount val="2"/>
                <c:pt idx="0">
                  <c:v>2738.7198321091291</c:v>
                </c:pt>
                <c:pt idx="1">
                  <c:v>2738.7198321091291</c:v>
                </c:pt>
              </c:numCache>
            </c:numRef>
          </c:yVal>
          <c:smooth val="1"/>
        </c:ser>
        <c:ser>
          <c:idx val="2"/>
          <c:order val="3"/>
          <c:tx>
            <c:v>overtone 1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Classical!$E$4:$F$4</c:f>
              <c:numCache>
                <c:formatCode>0.000</c:formatCode>
                <c:ptCount val="2"/>
                <c:pt idx="0">
                  <c:v>1.026</c:v>
                </c:pt>
                <c:pt idx="1">
                  <c:v>1.194</c:v>
                </c:pt>
              </c:numCache>
            </c:numRef>
          </c:xVal>
          <c:yVal>
            <c:numRef>
              <c:f>Classical!$C$4:$D$4</c:f>
              <c:numCache>
                <c:formatCode>0.00</c:formatCode>
                <c:ptCount val="2"/>
                <c:pt idx="0">
                  <c:v>5477.4396642182583</c:v>
                </c:pt>
                <c:pt idx="1">
                  <c:v>5477.4396642182583</c:v>
                </c:pt>
              </c:numCache>
            </c:numRef>
          </c:yVal>
          <c:smooth val="1"/>
        </c:ser>
        <c:ser>
          <c:idx val="3"/>
          <c:order val="4"/>
          <c:tx>
            <c:v>Overtone 2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Classical!$E$5:$F$5</c:f>
              <c:numCache>
                <c:formatCode>0.000</c:formatCode>
                <c:ptCount val="2"/>
                <c:pt idx="0">
                  <c:v>1.01</c:v>
                </c:pt>
                <c:pt idx="1">
                  <c:v>1.2170000000000001</c:v>
                </c:pt>
              </c:numCache>
            </c:numRef>
          </c:xVal>
          <c:yVal>
            <c:numRef>
              <c:f>Classical!$C$5:$D$5</c:f>
              <c:numCache>
                <c:formatCode>0.00</c:formatCode>
                <c:ptCount val="2"/>
                <c:pt idx="0">
                  <c:v>8216.1594963273874</c:v>
                </c:pt>
                <c:pt idx="1">
                  <c:v>8216.1594963273874</c:v>
                </c:pt>
              </c:numCache>
            </c:numRef>
          </c:yVal>
          <c:smooth val="1"/>
        </c:ser>
        <c:ser>
          <c:idx val="6"/>
          <c:order val="5"/>
          <c:tx>
            <c:v>Morse curve for v=1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Classical!$C$19:$C$199</c:f>
              <c:numCache>
                <c:formatCode>0.000</c:formatCode>
                <c:ptCount val="181"/>
                <c:pt idx="0">
                  <c:v>1.048</c:v>
                </c:pt>
                <c:pt idx="1">
                  <c:v>1.0486550000000001</c:v>
                </c:pt>
                <c:pt idx="2">
                  <c:v>1.04931</c:v>
                </c:pt>
                <c:pt idx="3">
                  <c:v>1.049965</c:v>
                </c:pt>
                <c:pt idx="4">
                  <c:v>1.0506200000000001</c:v>
                </c:pt>
                <c:pt idx="5">
                  <c:v>1.051275</c:v>
                </c:pt>
                <c:pt idx="6">
                  <c:v>1.05193</c:v>
                </c:pt>
                <c:pt idx="7">
                  <c:v>1.0525850000000001</c:v>
                </c:pt>
                <c:pt idx="8">
                  <c:v>1.05324</c:v>
                </c:pt>
                <c:pt idx="9">
                  <c:v>1.053895</c:v>
                </c:pt>
                <c:pt idx="10">
                  <c:v>1.0545500000000001</c:v>
                </c:pt>
                <c:pt idx="11">
                  <c:v>1.0552049999999999</c:v>
                </c:pt>
                <c:pt idx="12">
                  <c:v>1.05586</c:v>
                </c:pt>
                <c:pt idx="13">
                  <c:v>1.0565150000000001</c:v>
                </c:pt>
                <c:pt idx="14">
                  <c:v>1.0571699999999999</c:v>
                </c:pt>
                <c:pt idx="15">
                  <c:v>1.057825</c:v>
                </c:pt>
                <c:pt idx="16">
                  <c:v>1.0584800000000001</c:v>
                </c:pt>
                <c:pt idx="17">
                  <c:v>1.0591349999999999</c:v>
                </c:pt>
                <c:pt idx="18">
                  <c:v>1.05979</c:v>
                </c:pt>
                <c:pt idx="19">
                  <c:v>1.0604450000000001</c:v>
                </c:pt>
                <c:pt idx="20">
                  <c:v>1.0611000000000002</c:v>
                </c:pt>
                <c:pt idx="21">
                  <c:v>1.061755</c:v>
                </c:pt>
                <c:pt idx="22">
                  <c:v>1.0624100000000001</c:v>
                </c:pt>
                <c:pt idx="23">
                  <c:v>1.0630650000000001</c:v>
                </c:pt>
                <c:pt idx="24">
                  <c:v>1.06372</c:v>
                </c:pt>
                <c:pt idx="25">
                  <c:v>1.0643750000000001</c:v>
                </c:pt>
                <c:pt idx="26">
                  <c:v>1.0650300000000001</c:v>
                </c:pt>
                <c:pt idx="27">
                  <c:v>1.065685</c:v>
                </c:pt>
                <c:pt idx="28">
                  <c:v>1.0663400000000001</c:v>
                </c:pt>
                <c:pt idx="29">
                  <c:v>1.0669950000000001</c:v>
                </c:pt>
                <c:pt idx="30">
                  <c:v>1.06765</c:v>
                </c:pt>
                <c:pt idx="31">
                  <c:v>1.0683050000000001</c:v>
                </c:pt>
                <c:pt idx="32">
                  <c:v>1.0689600000000001</c:v>
                </c:pt>
                <c:pt idx="33">
                  <c:v>1.069615</c:v>
                </c:pt>
                <c:pt idx="34">
                  <c:v>1.0702700000000001</c:v>
                </c:pt>
                <c:pt idx="35">
                  <c:v>1.0709250000000001</c:v>
                </c:pt>
                <c:pt idx="36">
                  <c:v>1.07158</c:v>
                </c:pt>
                <c:pt idx="37">
                  <c:v>1.072235</c:v>
                </c:pt>
                <c:pt idx="38">
                  <c:v>1.0728900000000001</c:v>
                </c:pt>
                <c:pt idx="39">
                  <c:v>1.073545</c:v>
                </c:pt>
                <c:pt idx="40">
                  <c:v>1.0742</c:v>
                </c:pt>
                <c:pt idx="41">
                  <c:v>1.0748550000000001</c:v>
                </c:pt>
                <c:pt idx="42">
                  <c:v>1.07551</c:v>
                </c:pt>
                <c:pt idx="43">
                  <c:v>1.076165</c:v>
                </c:pt>
                <c:pt idx="44">
                  <c:v>1.0768200000000001</c:v>
                </c:pt>
                <c:pt idx="45">
                  <c:v>1.077475</c:v>
                </c:pt>
                <c:pt idx="46">
                  <c:v>1.07813</c:v>
                </c:pt>
                <c:pt idx="47">
                  <c:v>1.0787850000000001</c:v>
                </c:pt>
                <c:pt idx="48">
                  <c:v>1.07944</c:v>
                </c:pt>
                <c:pt idx="49">
                  <c:v>1.080095</c:v>
                </c:pt>
                <c:pt idx="50">
                  <c:v>1.0807500000000001</c:v>
                </c:pt>
                <c:pt idx="51">
                  <c:v>1.0814049999999999</c:v>
                </c:pt>
                <c:pt idx="52">
                  <c:v>1.08206</c:v>
                </c:pt>
                <c:pt idx="53">
                  <c:v>1.0827150000000001</c:v>
                </c:pt>
                <c:pt idx="54">
                  <c:v>1.0833699999999999</c:v>
                </c:pt>
                <c:pt idx="55">
                  <c:v>1.084025</c:v>
                </c:pt>
                <c:pt idx="56">
                  <c:v>1.0846800000000001</c:v>
                </c:pt>
                <c:pt idx="57">
                  <c:v>1.0853349999999999</c:v>
                </c:pt>
                <c:pt idx="58">
                  <c:v>1.08599</c:v>
                </c:pt>
                <c:pt idx="59">
                  <c:v>1.0866450000000001</c:v>
                </c:pt>
                <c:pt idx="60">
                  <c:v>1.0872999999999999</c:v>
                </c:pt>
                <c:pt idx="61">
                  <c:v>1.087955</c:v>
                </c:pt>
                <c:pt idx="62">
                  <c:v>1.0886100000000001</c:v>
                </c:pt>
                <c:pt idx="63">
                  <c:v>1.0892650000000001</c:v>
                </c:pt>
                <c:pt idx="64">
                  <c:v>1.08992</c:v>
                </c:pt>
                <c:pt idx="65">
                  <c:v>1.0905750000000001</c:v>
                </c:pt>
                <c:pt idx="66">
                  <c:v>1.0912300000000001</c:v>
                </c:pt>
                <c:pt idx="67">
                  <c:v>1.091885</c:v>
                </c:pt>
                <c:pt idx="68">
                  <c:v>1.0925400000000001</c:v>
                </c:pt>
                <c:pt idx="69">
                  <c:v>1.0931950000000001</c:v>
                </c:pt>
                <c:pt idx="70">
                  <c:v>1.09385</c:v>
                </c:pt>
                <c:pt idx="71">
                  <c:v>1.0945050000000001</c:v>
                </c:pt>
                <c:pt idx="72">
                  <c:v>1.0951600000000001</c:v>
                </c:pt>
                <c:pt idx="73">
                  <c:v>1.095815</c:v>
                </c:pt>
                <c:pt idx="74">
                  <c:v>1.0964700000000001</c:v>
                </c:pt>
                <c:pt idx="75">
                  <c:v>1.0971250000000001</c:v>
                </c:pt>
                <c:pt idx="76">
                  <c:v>1.09778</c:v>
                </c:pt>
                <c:pt idx="77">
                  <c:v>1.0984350000000001</c:v>
                </c:pt>
                <c:pt idx="78">
                  <c:v>1.0990900000000001</c:v>
                </c:pt>
                <c:pt idx="79">
                  <c:v>1.099745</c:v>
                </c:pt>
                <c:pt idx="80">
                  <c:v>1.1004</c:v>
                </c:pt>
                <c:pt idx="81">
                  <c:v>1.1010550000000001</c:v>
                </c:pt>
                <c:pt idx="82">
                  <c:v>1.10171</c:v>
                </c:pt>
                <c:pt idx="83">
                  <c:v>1.102365</c:v>
                </c:pt>
                <c:pt idx="84">
                  <c:v>1.1030200000000001</c:v>
                </c:pt>
                <c:pt idx="85">
                  <c:v>1.103675</c:v>
                </c:pt>
                <c:pt idx="86">
                  <c:v>1.10433</c:v>
                </c:pt>
                <c:pt idx="87">
                  <c:v>1.1049850000000001</c:v>
                </c:pt>
                <c:pt idx="88">
                  <c:v>1.10564</c:v>
                </c:pt>
                <c:pt idx="89">
                  <c:v>1.106295</c:v>
                </c:pt>
                <c:pt idx="90">
                  <c:v>1.1069500000000001</c:v>
                </c:pt>
                <c:pt idx="91">
                  <c:v>1.107605</c:v>
                </c:pt>
                <c:pt idx="92">
                  <c:v>1.10826</c:v>
                </c:pt>
                <c:pt idx="93">
                  <c:v>1.1089150000000001</c:v>
                </c:pt>
                <c:pt idx="94">
                  <c:v>1.1095699999999999</c:v>
                </c:pt>
                <c:pt idx="95">
                  <c:v>1.110225</c:v>
                </c:pt>
                <c:pt idx="96">
                  <c:v>1.1108800000000001</c:v>
                </c:pt>
                <c:pt idx="97">
                  <c:v>1.1115349999999999</c:v>
                </c:pt>
                <c:pt idx="98">
                  <c:v>1.11219</c:v>
                </c:pt>
                <c:pt idx="99">
                  <c:v>1.1128450000000001</c:v>
                </c:pt>
                <c:pt idx="100">
                  <c:v>1.1135000000000002</c:v>
                </c:pt>
                <c:pt idx="101">
                  <c:v>1.114155</c:v>
                </c:pt>
                <c:pt idx="102">
                  <c:v>1.1148100000000001</c:v>
                </c:pt>
                <c:pt idx="103">
                  <c:v>1.1154649999999999</c:v>
                </c:pt>
                <c:pt idx="104">
                  <c:v>1.11612</c:v>
                </c:pt>
                <c:pt idx="105">
                  <c:v>1.1167750000000001</c:v>
                </c:pt>
                <c:pt idx="106">
                  <c:v>1.1174300000000001</c:v>
                </c:pt>
                <c:pt idx="107">
                  <c:v>1.118085</c:v>
                </c:pt>
                <c:pt idx="108">
                  <c:v>1.1187400000000001</c:v>
                </c:pt>
                <c:pt idx="109">
                  <c:v>1.1193950000000001</c:v>
                </c:pt>
                <c:pt idx="110">
                  <c:v>1.12005</c:v>
                </c:pt>
                <c:pt idx="111">
                  <c:v>1.1207050000000001</c:v>
                </c:pt>
                <c:pt idx="112">
                  <c:v>1.1213600000000001</c:v>
                </c:pt>
                <c:pt idx="113">
                  <c:v>1.122015</c:v>
                </c:pt>
                <c:pt idx="114">
                  <c:v>1.1226700000000001</c:v>
                </c:pt>
                <c:pt idx="115">
                  <c:v>1.1233250000000001</c:v>
                </c:pt>
                <c:pt idx="116">
                  <c:v>1.12398</c:v>
                </c:pt>
                <c:pt idx="117">
                  <c:v>1.1246350000000001</c:v>
                </c:pt>
                <c:pt idx="118">
                  <c:v>1.1252900000000001</c:v>
                </c:pt>
                <c:pt idx="119">
                  <c:v>1.125945</c:v>
                </c:pt>
                <c:pt idx="120">
                  <c:v>1.1266</c:v>
                </c:pt>
                <c:pt idx="121">
                  <c:v>1.1272550000000001</c:v>
                </c:pt>
                <c:pt idx="122">
                  <c:v>1.12791</c:v>
                </c:pt>
                <c:pt idx="123">
                  <c:v>1.128565</c:v>
                </c:pt>
                <c:pt idx="124">
                  <c:v>1.1292200000000001</c:v>
                </c:pt>
                <c:pt idx="125">
                  <c:v>1.129875</c:v>
                </c:pt>
                <c:pt idx="126">
                  <c:v>1.13053</c:v>
                </c:pt>
                <c:pt idx="127">
                  <c:v>1.1311850000000001</c:v>
                </c:pt>
                <c:pt idx="128">
                  <c:v>1.13184</c:v>
                </c:pt>
                <c:pt idx="129">
                  <c:v>1.132495</c:v>
                </c:pt>
                <c:pt idx="130">
                  <c:v>1.1331500000000001</c:v>
                </c:pt>
                <c:pt idx="131">
                  <c:v>1.133805</c:v>
                </c:pt>
                <c:pt idx="132">
                  <c:v>1.13446</c:v>
                </c:pt>
                <c:pt idx="133">
                  <c:v>1.1351150000000001</c:v>
                </c:pt>
                <c:pt idx="134">
                  <c:v>1.1357699999999999</c:v>
                </c:pt>
                <c:pt idx="135">
                  <c:v>1.136425</c:v>
                </c:pt>
                <c:pt idx="136">
                  <c:v>1.1370800000000001</c:v>
                </c:pt>
                <c:pt idx="137">
                  <c:v>1.1377349999999999</c:v>
                </c:pt>
                <c:pt idx="138">
                  <c:v>1.13839</c:v>
                </c:pt>
                <c:pt idx="139">
                  <c:v>1.1390450000000001</c:v>
                </c:pt>
                <c:pt idx="140">
                  <c:v>1.1396999999999999</c:v>
                </c:pt>
                <c:pt idx="141">
                  <c:v>1.140355</c:v>
                </c:pt>
                <c:pt idx="142">
                  <c:v>1.1410100000000001</c:v>
                </c:pt>
                <c:pt idx="143">
                  <c:v>1.1416650000000002</c:v>
                </c:pt>
                <c:pt idx="144">
                  <c:v>1.14232</c:v>
                </c:pt>
                <c:pt idx="145">
                  <c:v>1.1429750000000001</c:v>
                </c:pt>
                <c:pt idx="146">
                  <c:v>1.1436299999999999</c:v>
                </c:pt>
                <c:pt idx="147">
                  <c:v>1.144285</c:v>
                </c:pt>
                <c:pt idx="148">
                  <c:v>1.1449400000000001</c:v>
                </c:pt>
                <c:pt idx="149">
                  <c:v>1.1455950000000001</c:v>
                </c:pt>
                <c:pt idx="150">
                  <c:v>1.14625</c:v>
                </c:pt>
                <c:pt idx="151">
                  <c:v>1.1469050000000001</c:v>
                </c:pt>
                <c:pt idx="152">
                  <c:v>1.1475600000000001</c:v>
                </c:pt>
                <c:pt idx="153">
                  <c:v>1.148215</c:v>
                </c:pt>
                <c:pt idx="154">
                  <c:v>1.1488700000000001</c:v>
                </c:pt>
                <c:pt idx="155">
                  <c:v>1.1495250000000001</c:v>
                </c:pt>
                <c:pt idx="156">
                  <c:v>1.15018</c:v>
                </c:pt>
                <c:pt idx="157">
                  <c:v>1.1508350000000001</c:v>
                </c:pt>
                <c:pt idx="158">
                  <c:v>1.1514900000000001</c:v>
                </c:pt>
                <c:pt idx="159">
                  <c:v>1.152145</c:v>
                </c:pt>
                <c:pt idx="160">
                  <c:v>1.1528</c:v>
                </c:pt>
                <c:pt idx="161">
                  <c:v>1.1534550000000001</c:v>
                </c:pt>
                <c:pt idx="162">
                  <c:v>1.15411</c:v>
                </c:pt>
                <c:pt idx="163">
                  <c:v>1.154765</c:v>
                </c:pt>
                <c:pt idx="164">
                  <c:v>1.1554200000000001</c:v>
                </c:pt>
                <c:pt idx="165">
                  <c:v>1.156075</c:v>
                </c:pt>
                <c:pt idx="166">
                  <c:v>1.15673</c:v>
                </c:pt>
                <c:pt idx="167">
                  <c:v>1.1573850000000001</c:v>
                </c:pt>
                <c:pt idx="168">
                  <c:v>1.15804</c:v>
                </c:pt>
                <c:pt idx="169">
                  <c:v>1.158695</c:v>
                </c:pt>
                <c:pt idx="170">
                  <c:v>1.1593500000000001</c:v>
                </c:pt>
                <c:pt idx="171">
                  <c:v>1.160005</c:v>
                </c:pt>
                <c:pt idx="172">
                  <c:v>1.16066</c:v>
                </c:pt>
                <c:pt idx="173">
                  <c:v>1.1613150000000001</c:v>
                </c:pt>
                <c:pt idx="174">
                  <c:v>1.1619699999999999</c:v>
                </c:pt>
                <c:pt idx="175">
                  <c:v>1.162625</c:v>
                </c:pt>
                <c:pt idx="176">
                  <c:v>1.1632800000000001</c:v>
                </c:pt>
                <c:pt idx="177">
                  <c:v>1.1639349999999999</c:v>
                </c:pt>
                <c:pt idx="178">
                  <c:v>1.16459</c:v>
                </c:pt>
                <c:pt idx="179">
                  <c:v>1.1652450000000001</c:v>
                </c:pt>
                <c:pt idx="180">
                  <c:v>1.1658999999999999</c:v>
                </c:pt>
              </c:numCache>
            </c:numRef>
          </c:xVal>
          <c:yVal>
            <c:numRef>
              <c:f>Classical!$D$19:$D$199</c:f>
              <c:numCache>
                <c:formatCode>0.00</c:formatCode>
                <c:ptCount val="181"/>
                <c:pt idx="0">
                  <c:v>2739</c:v>
                </c:pt>
                <c:pt idx="1">
                  <c:v>4739</c:v>
                </c:pt>
                <c:pt idx="2">
                  <c:v>3570.08</c:v>
                </c:pt>
                <c:pt idx="3">
                  <c:v>3378.5</c:v>
                </c:pt>
                <c:pt idx="4">
                  <c:v>3279.66</c:v>
                </c:pt>
                <c:pt idx="5">
                  <c:v>3216.7</c:v>
                </c:pt>
                <c:pt idx="6">
                  <c:v>3172.1</c:v>
                </c:pt>
                <c:pt idx="7">
                  <c:v>3138.44</c:v>
                </c:pt>
                <c:pt idx="8">
                  <c:v>3111.86</c:v>
                </c:pt>
                <c:pt idx="9">
                  <c:v>3090.22</c:v>
                </c:pt>
                <c:pt idx="10">
                  <c:v>3072.18</c:v>
                </c:pt>
                <c:pt idx="11">
                  <c:v>3056.8</c:v>
                </c:pt>
                <c:pt idx="12">
                  <c:v>3043.56</c:v>
                </c:pt>
                <c:pt idx="13">
                  <c:v>3032</c:v>
                </c:pt>
                <c:pt idx="14">
                  <c:v>3021.76</c:v>
                </c:pt>
                <c:pt idx="15">
                  <c:v>3012.64</c:v>
                </c:pt>
                <c:pt idx="16">
                  <c:v>3004.5</c:v>
                </c:pt>
                <c:pt idx="17">
                  <c:v>2997.1</c:v>
                </c:pt>
                <c:pt idx="18">
                  <c:v>2990.38</c:v>
                </c:pt>
                <c:pt idx="19">
                  <c:v>2984.24</c:v>
                </c:pt>
                <c:pt idx="20">
                  <c:v>2978.6</c:v>
                </c:pt>
                <c:pt idx="21">
                  <c:v>2973.42</c:v>
                </c:pt>
                <c:pt idx="22">
                  <c:v>2968.64</c:v>
                </c:pt>
                <c:pt idx="23">
                  <c:v>2964.16</c:v>
                </c:pt>
                <c:pt idx="24">
                  <c:v>2960.04</c:v>
                </c:pt>
                <c:pt idx="25">
                  <c:v>2956.18</c:v>
                </c:pt>
                <c:pt idx="26">
                  <c:v>2952.56</c:v>
                </c:pt>
                <c:pt idx="27">
                  <c:v>2949.16</c:v>
                </c:pt>
                <c:pt idx="28">
                  <c:v>2946</c:v>
                </c:pt>
                <c:pt idx="29">
                  <c:v>2943</c:v>
                </c:pt>
                <c:pt idx="30">
                  <c:v>2940.16</c:v>
                </c:pt>
                <c:pt idx="31">
                  <c:v>2937.52</c:v>
                </c:pt>
                <c:pt idx="32">
                  <c:v>2934.98</c:v>
                </c:pt>
                <c:pt idx="33">
                  <c:v>2932.6</c:v>
                </c:pt>
                <c:pt idx="34">
                  <c:v>2930.34</c:v>
                </c:pt>
                <c:pt idx="35">
                  <c:v>2928.18</c:v>
                </c:pt>
                <c:pt idx="36">
                  <c:v>2926.16</c:v>
                </c:pt>
                <c:pt idx="37">
                  <c:v>2924.22</c:v>
                </c:pt>
                <c:pt idx="38">
                  <c:v>2922.36</c:v>
                </c:pt>
                <c:pt idx="39">
                  <c:v>2920.6</c:v>
                </c:pt>
                <c:pt idx="40">
                  <c:v>2918.94</c:v>
                </c:pt>
                <c:pt idx="41">
                  <c:v>2917.34</c:v>
                </c:pt>
                <c:pt idx="42">
                  <c:v>2915.8</c:v>
                </c:pt>
                <c:pt idx="43">
                  <c:v>2914.34</c:v>
                </c:pt>
                <c:pt idx="44">
                  <c:v>2912.96</c:v>
                </c:pt>
                <c:pt idx="45">
                  <c:v>2911.6</c:v>
                </c:pt>
                <c:pt idx="46">
                  <c:v>2910.34</c:v>
                </c:pt>
                <c:pt idx="47">
                  <c:v>2909.12</c:v>
                </c:pt>
                <c:pt idx="48">
                  <c:v>2907.96</c:v>
                </c:pt>
                <c:pt idx="49">
                  <c:v>2906.84</c:v>
                </c:pt>
                <c:pt idx="50">
                  <c:v>2905.78</c:v>
                </c:pt>
                <c:pt idx="51">
                  <c:v>2904.74</c:v>
                </c:pt>
                <c:pt idx="52">
                  <c:v>2903.78</c:v>
                </c:pt>
                <c:pt idx="53">
                  <c:v>2902.82</c:v>
                </c:pt>
                <c:pt idx="54">
                  <c:v>2901.94</c:v>
                </c:pt>
                <c:pt idx="55">
                  <c:v>2901.06</c:v>
                </c:pt>
                <c:pt idx="56">
                  <c:v>2900.26</c:v>
                </c:pt>
                <c:pt idx="57">
                  <c:v>2899.46</c:v>
                </c:pt>
                <c:pt idx="58">
                  <c:v>2898.72</c:v>
                </c:pt>
                <c:pt idx="59">
                  <c:v>2897.98</c:v>
                </c:pt>
                <c:pt idx="60">
                  <c:v>2897.32</c:v>
                </c:pt>
                <c:pt idx="61">
                  <c:v>2896.64</c:v>
                </c:pt>
                <c:pt idx="62">
                  <c:v>2896</c:v>
                </c:pt>
                <c:pt idx="63">
                  <c:v>2895.42</c:v>
                </c:pt>
                <c:pt idx="64">
                  <c:v>2894.84</c:v>
                </c:pt>
                <c:pt idx="65">
                  <c:v>2894.3</c:v>
                </c:pt>
                <c:pt idx="66">
                  <c:v>2893.78</c:v>
                </c:pt>
                <c:pt idx="67">
                  <c:v>2893.28</c:v>
                </c:pt>
                <c:pt idx="68">
                  <c:v>2892.8</c:v>
                </c:pt>
                <c:pt idx="69">
                  <c:v>2892.38</c:v>
                </c:pt>
                <c:pt idx="70">
                  <c:v>2891.94</c:v>
                </c:pt>
                <c:pt idx="71">
                  <c:v>2891.56</c:v>
                </c:pt>
                <c:pt idx="72">
                  <c:v>2891.18</c:v>
                </c:pt>
                <c:pt idx="73">
                  <c:v>2890.82</c:v>
                </c:pt>
                <c:pt idx="74">
                  <c:v>2890.52</c:v>
                </c:pt>
                <c:pt idx="75">
                  <c:v>2890.2</c:v>
                </c:pt>
                <c:pt idx="76">
                  <c:v>2889.9</c:v>
                </c:pt>
                <c:pt idx="77">
                  <c:v>2889.64</c:v>
                </c:pt>
                <c:pt idx="78">
                  <c:v>2889.38</c:v>
                </c:pt>
                <c:pt idx="79">
                  <c:v>2889.16</c:v>
                </c:pt>
                <c:pt idx="80">
                  <c:v>2888.98</c:v>
                </c:pt>
                <c:pt idx="81">
                  <c:v>2888.76</c:v>
                </c:pt>
                <c:pt idx="82">
                  <c:v>2888.6</c:v>
                </c:pt>
                <c:pt idx="83">
                  <c:v>2888.46</c:v>
                </c:pt>
                <c:pt idx="84">
                  <c:v>2888.32</c:v>
                </c:pt>
                <c:pt idx="85">
                  <c:v>2888.22</c:v>
                </c:pt>
                <c:pt idx="86">
                  <c:v>2888.12</c:v>
                </c:pt>
                <c:pt idx="87">
                  <c:v>2888.04</c:v>
                </c:pt>
                <c:pt idx="88">
                  <c:v>2887.98</c:v>
                </c:pt>
                <c:pt idx="89">
                  <c:v>2887.96</c:v>
                </c:pt>
                <c:pt idx="90">
                  <c:v>2887.94</c:v>
                </c:pt>
                <c:pt idx="91">
                  <c:v>2887.96</c:v>
                </c:pt>
                <c:pt idx="92">
                  <c:v>2887.98</c:v>
                </c:pt>
                <c:pt idx="93">
                  <c:v>2888.04</c:v>
                </c:pt>
                <c:pt idx="94">
                  <c:v>2888.12</c:v>
                </c:pt>
                <c:pt idx="95">
                  <c:v>2888.22</c:v>
                </c:pt>
                <c:pt idx="96">
                  <c:v>2888.32</c:v>
                </c:pt>
                <c:pt idx="97">
                  <c:v>2888.46</c:v>
                </c:pt>
                <c:pt idx="98">
                  <c:v>2888.6</c:v>
                </c:pt>
                <c:pt idx="99">
                  <c:v>2888.76</c:v>
                </c:pt>
                <c:pt idx="100">
                  <c:v>2888.98</c:v>
                </c:pt>
                <c:pt idx="101">
                  <c:v>2889.16</c:v>
                </c:pt>
                <c:pt idx="102">
                  <c:v>2889.38</c:v>
                </c:pt>
                <c:pt idx="103">
                  <c:v>2889.64</c:v>
                </c:pt>
                <c:pt idx="104">
                  <c:v>2889.9</c:v>
                </c:pt>
                <c:pt idx="105">
                  <c:v>2890.2</c:v>
                </c:pt>
                <c:pt idx="106">
                  <c:v>2890.52</c:v>
                </c:pt>
                <c:pt idx="107">
                  <c:v>2890.82</c:v>
                </c:pt>
                <c:pt idx="108">
                  <c:v>2891.18</c:v>
                </c:pt>
                <c:pt idx="109">
                  <c:v>2891.56</c:v>
                </c:pt>
                <c:pt idx="110">
                  <c:v>2891.94</c:v>
                </c:pt>
                <c:pt idx="111">
                  <c:v>2892.38</c:v>
                </c:pt>
                <c:pt idx="112">
                  <c:v>2892.8</c:v>
                </c:pt>
                <c:pt idx="113">
                  <c:v>2893.28</c:v>
                </c:pt>
                <c:pt idx="114">
                  <c:v>2893.78</c:v>
                </c:pt>
                <c:pt idx="115">
                  <c:v>2894.3</c:v>
                </c:pt>
                <c:pt idx="116">
                  <c:v>2894.84</c:v>
                </c:pt>
                <c:pt idx="117">
                  <c:v>2895.42</c:v>
                </c:pt>
                <c:pt idx="118">
                  <c:v>2896</c:v>
                </c:pt>
                <c:pt idx="119">
                  <c:v>2896.64</c:v>
                </c:pt>
                <c:pt idx="120">
                  <c:v>2897.32</c:v>
                </c:pt>
                <c:pt idx="121">
                  <c:v>2897.98</c:v>
                </c:pt>
                <c:pt idx="122">
                  <c:v>2898.72</c:v>
                </c:pt>
                <c:pt idx="123">
                  <c:v>2899.46</c:v>
                </c:pt>
                <c:pt idx="124">
                  <c:v>2900.26</c:v>
                </c:pt>
                <c:pt idx="125">
                  <c:v>2901.06</c:v>
                </c:pt>
                <c:pt idx="126">
                  <c:v>2901.94</c:v>
                </c:pt>
                <c:pt idx="127">
                  <c:v>2902.82</c:v>
                </c:pt>
                <c:pt idx="128">
                  <c:v>2903.78</c:v>
                </c:pt>
                <c:pt idx="129">
                  <c:v>2904.74</c:v>
                </c:pt>
                <c:pt idx="130">
                  <c:v>2905.78</c:v>
                </c:pt>
                <c:pt idx="131">
                  <c:v>2906.84</c:v>
                </c:pt>
                <c:pt idx="132">
                  <c:v>2907.96</c:v>
                </c:pt>
                <c:pt idx="133">
                  <c:v>2909.12</c:v>
                </c:pt>
                <c:pt idx="134">
                  <c:v>2910.34</c:v>
                </c:pt>
                <c:pt idx="135">
                  <c:v>2911.6</c:v>
                </c:pt>
                <c:pt idx="136">
                  <c:v>2912.96</c:v>
                </c:pt>
                <c:pt idx="137">
                  <c:v>2914.34</c:v>
                </c:pt>
                <c:pt idx="138">
                  <c:v>2915.8</c:v>
                </c:pt>
                <c:pt idx="139">
                  <c:v>2917.34</c:v>
                </c:pt>
                <c:pt idx="140">
                  <c:v>2918.94</c:v>
                </c:pt>
                <c:pt idx="141">
                  <c:v>2920.6</c:v>
                </c:pt>
                <c:pt idx="142">
                  <c:v>2922.36</c:v>
                </c:pt>
                <c:pt idx="143">
                  <c:v>2924.22</c:v>
                </c:pt>
                <c:pt idx="144">
                  <c:v>2926.16</c:v>
                </c:pt>
                <c:pt idx="145">
                  <c:v>2928.18</c:v>
                </c:pt>
                <c:pt idx="146">
                  <c:v>2930.34</c:v>
                </c:pt>
                <c:pt idx="147">
                  <c:v>2932.6</c:v>
                </c:pt>
                <c:pt idx="148">
                  <c:v>2934.98</c:v>
                </c:pt>
                <c:pt idx="149">
                  <c:v>2937.52</c:v>
                </c:pt>
                <c:pt idx="150">
                  <c:v>2940.16</c:v>
                </c:pt>
                <c:pt idx="151">
                  <c:v>2943</c:v>
                </c:pt>
                <c:pt idx="152">
                  <c:v>2946</c:v>
                </c:pt>
                <c:pt idx="153">
                  <c:v>2949.16</c:v>
                </c:pt>
                <c:pt idx="154">
                  <c:v>2952.56</c:v>
                </c:pt>
                <c:pt idx="155">
                  <c:v>2956.18</c:v>
                </c:pt>
                <c:pt idx="156">
                  <c:v>2960.04</c:v>
                </c:pt>
                <c:pt idx="157">
                  <c:v>2964.16</c:v>
                </c:pt>
                <c:pt idx="158">
                  <c:v>2968.64</c:v>
                </c:pt>
                <c:pt idx="159">
                  <c:v>2973.42</c:v>
                </c:pt>
                <c:pt idx="160">
                  <c:v>2978.6</c:v>
                </c:pt>
                <c:pt idx="161">
                  <c:v>2984.24</c:v>
                </c:pt>
                <c:pt idx="162">
                  <c:v>2990.38</c:v>
                </c:pt>
                <c:pt idx="163">
                  <c:v>2997.1</c:v>
                </c:pt>
                <c:pt idx="164">
                  <c:v>3004.5</c:v>
                </c:pt>
                <c:pt idx="165">
                  <c:v>3012.64</c:v>
                </c:pt>
                <c:pt idx="166">
                  <c:v>3021.76</c:v>
                </c:pt>
                <c:pt idx="167">
                  <c:v>3032</c:v>
                </c:pt>
                <c:pt idx="168">
                  <c:v>3043.56</c:v>
                </c:pt>
                <c:pt idx="169">
                  <c:v>3056.8</c:v>
                </c:pt>
                <c:pt idx="170">
                  <c:v>3072.18</c:v>
                </c:pt>
                <c:pt idx="171">
                  <c:v>3090.22</c:v>
                </c:pt>
                <c:pt idx="172">
                  <c:v>3111.86</c:v>
                </c:pt>
                <c:pt idx="173">
                  <c:v>3138.44</c:v>
                </c:pt>
                <c:pt idx="174">
                  <c:v>3172.1</c:v>
                </c:pt>
                <c:pt idx="175">
                  <c:v>3216.7</c:v>
                </c:pt>
                <c:pt idx="176">
                  <c:v>3279.66</c:v>
                </c:pt>
                <c:pt idx="177">
                  <c:v>3378.5</c:v>
                </c:pt>
                <c:pt idx="178">
                  <c:v>3570.08</c:v>
                </c:pt>
                <c:pt idx="179">
                  <c:v>4739</c:v>
                </c:pt>
                <c:pt idx="180">
                  <c:v>2739</c:v>
                </c:pt>
              </c:numCache>
            </c:numRef>
          </c:yVal>
          <c:smooth val="1"/>
        </c:ser>
        <c:ser>
          <c:idx val="7"/>
          <c:order val="6"/>
          <c:tx>
            <c:v>Morse curve for v=2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Classical!$F$19:$F$199</c:f>
              <c:numCache>
                <c:formatCode>0.000</c:formatCode>
                <c:ptCount val="181"/>
                <c:pt idx="0">
                  <c:v>1.026</c:v>
                </c:pt>
                <c:pt idx="1">
                  <c:v>1.0269349999999999</c:v>
                </c:pt>
                <c:pt idx="2">
                  <c:v>1.0278700000000001</c:v>
                </c:pt>
                <c:pt idx="3">
                  <c:v>1.028805</c:v>
                </c:pt>
                <c:pt idx="4">
                  <c:v>1.0297400000000001</c:v>
                </c:pt>
                <c:pt idx="5">
                  <c:v>1.030675</c:v>
                </c:pt>
                <c:pt idx="6">
                  <c:v>1.0316099999999999</c:v>
                </c:pt>
                <c:pt idx="7">
                  <c:v>1.032545</c:v>
                </c:pt>
                <c:pt idx="8">
                  <c:v>1.03348</c:v>
                </c:pt>
                <c:pt idx="9">
                  <c:v>1.0344150000000001</c:v>
                </c:pt>
                <c:pt idx="10">
                  <c:v>1.03535</c:v>
                </c:pt>
                <c:pt idx="11">
                  <c:v>1.0362850000000001</c:v>
                </c:pt>
                <c:pt idx="12">
                  <c:v>1.03722</c:v>
                </c:pt>
                <c:pt idx="13">
                  <c:v>1.0381549999999999</c:v>
                </c:pt>
                <c:pt idx="14">
                  <c:v>1.0390900000000001</c:v>
                </c:pt>
                <c:pt idx="15">
                  <c:v>1.040025</c:v>
                </c:pt>
                <c:pt idx="16">
                  <c:v>1.0409600000000001</c:v>
                </c:pt>
                <c:pt idx="17">
                  <c:v>1.041895</c:v>
                </c:pt>
                <c:pt idx="18">
                  <c:v>1.0428299999999999</c:v>
                </c:pt>
                <c:pt idx="19">
                  <c:v>1.0437650000000001</c:v>
                </c:pt>
                <c:pt idx="20">
                  <c:v>1.0447</c:v>
                </c:pt>
                <c:pt idx="21">
                  <c:v>1.0456350000000001</c:v>
                </c:pt>
                <c:pt idx="22">
                  <c:v>1.04657</c:v>
                </c:pt>
                <c:pt idx="23">
                  <c:v>1.0475050000000001</c:v>
                </c:pt>
                <c:pt idx="24">
                  <c:v>1.04844</c:v>
                </c:pt>
                <c:pt idx="25">
                  <c:v>1.0493749999999999</c:v>
                </c:pt>
                <c:pt idx="26">
                  <c:v>1.0503100000000001</c:v>
                </c:pt>
                <c:pt idx="27">
                  <c:v>1.051245</c:v>
                </c:pt>
                <c:pt idx="28">
                  <c:v>1.0521800000000001</c:v>
                </c:pt>
                <c:pt idx="29">
                  <c:v>1.053115</c:v>
                </c:pt>
                <c:pt idx="30">
                  <c:v>1.0540499999999999</c:v>
                </c:pt>
                <c:pt idx="31">
                  <c:v>1.0549850000000001</c:v>
                </c:pt>
                <c:pt idx="32">
                  <c:v>1.05592</c:v>
                </c:pt>
                <c:pt idx="33">
                  <c:v>1.0568550000000001</c:v>
                </c:pt>
                <c:pt idx="34">
                  <c:v>1.05779</c:v>
                </c:pt>
                <c:pt idx="35">
                  <c:v>1.0587249999999999</c:v>
                </c:pt>
                <c:pt idx="36">
                  <c:v>1.05966</c:v>
                </c:pt>
                <c:pt idx="37">
                  <c:v>1.060595</c:v>
                </c:pt>
                <c:pt idx="38">
                  <c:v>1.0615300000000001</c:v>
                </c:pt>
                <c:pt idx="39">
                  <c:v>1.062465</c:v>
                </c:pt>
                <c:pt idx="40">
                  <c:v>1.0634000000000001</c:v>
                </c:pt>
                <c:pt idx="41">
                  <c:v>1.064335</c:v>
                </c:pt>
                <c:pt idx="42">
                  <c:v>1.0652699999999999</c:v>
                </c:pt>
                <c:pt idx="43">
                  <c:v>1.0662050000000001</c:v>
                </c:pt>
                <c:pt idx="44">
                  <c:v>1.06714</c:v>
                </c:pt>
                <c:pt idx="45">
                  <c:v>1.0680750000000001</c:v>
                </c:pt>
                <c:pt idx="46">
                  <c:v>1.06901</c:v>
                </c:pt>
                <c:pt idx="47">
                  <c:v>1.0699449999999999</c:v>
                </c:pt>
                <c:pt idx="48">
                  <c:v>1.0708800000000001</c:v>
                </c:pt>
                <c:pt idx="49">
                  <c:v>1.071815</c:v>
                </c:pt>
                <c:pt idx="50">
                  <c:v>1.0727500000000001</c:v>
                </c:pt>
                <c:pt idx="51">
                  <c:v>1.073685</c:v>
                </c:pt>
                <c:pt idx="52">
                  <c:v>1.0746199999999999</c:v>
                </c:pt>
                <c:pt idx="53">
                  <c:v>1.075555</c:v>
                </c:pt>
                <c:pt idx="54">
                  <c:v>1.0764899999999999</c:v>
                </c:pt>
                <c:pt idx="55">
                  <c:v>1.0774250000000001</c:v>
                </c:pt>
                <c:pt idx="56">
                  <c:v>1.07836</c:v>
                </c:pt>
                <c:pt idx="57">
                  <c:v>1.0792950000000001</c:v>
                </c:pt>
                <c:pt idx="58">
                  <c:v>1.08023</c:v>
                </c:pt>
                <c:pt idx="59">
                  <c:v>1.0811649999999999</c:v>
                </c:pt>
                <c:pt idx="60">
                  <c:v>1.0821000000000001</c:v>
                </c:pt>
                <c:pt idx="61">
                  <c:v>1.083035</c:v>
                </c:pt>
                <c:pt idx="62">
                  <c:v>1.0839700000000001</c:v>
                </c:pt>
                <c:pt idx="63">
                  <c:v>1.084905</c:v>
                </c:pt>
                <c:pt idx="64">
                  <c:v>1.0858399999999999</c:v>
                </c:pt>
                <c:pt idx="65">
                  <c:v>1.086775</c:v>
                </c:pt>
                <c:pt idx="66">
                  <c:v>1.08771</c:v>
                </c:pt>
                <c:pt idx="67">
                  <c:v>1.0886450000000001</c:v>
                </c:pt>
                <c:pt idx="68">
                  <c:v>1.08958</c:v>
                </c:pt>
                <c:pt idx="69">
                  <c:v>1.0905150000000001</c:v>
                </c:pt>
                <c:pt idx="70">
                  <c:v>1.09145</c:v>
                </c:pt>
                <c:pt idx="71">
                  <c:v>1.0923849999999999</c:v>
                </c:pt>
                <c:pt idx="72">
                  <c:v>1.0933200000000001</c:v>
                </c:pt>
                <c:pt idx="73">
                  <c:v>1.094255</c:v>
                </c:pt>
                <c:pt idx="74">
                  <c:v>1.0951900000000001</c:v>
                </c:pt>
                <c:pt idx="75">
                  <c:v>1.096125</c:v>
                </c:pt>
                <c:pt idx="76">
                  <c:v>1.0970599999999999</c:v>
                </c:pt>
                <c:pt idx="77">
                  <c:v>1.0979950000000001</c:v>
                </c:pt>
                <c:pt idx="78">
                  <c:v>1.09893</c:v>
                </c:pt>
                <c:pt idx="79">
                  <c:v>1.0998650000000001</c:v>
                </c:pt>
                <c:pt idx="80">
                  <c:v>1.1008</c:v>
                </c:pt>
                <c:pt idx="81">
                  <c:v>1.1017350000000001</c:v>
                </c:pt>
                <c:pt idx="82">
                  <c:v>1.10267</c:v>
                </c:pt>
                <c:pt idx="83">
                  <c:v>1.1036049999999999</c:v>
                </c:pt>
                <c:pt idx="84">
                  <c:v>1.1045400000000001</c:v>
                </c:pt>
                <c:pt idx="85">
                  <c:v>1.105475</c:v>
                </c:pt>
                <c:pt idx="86">
                  <c:v>1.1064100000000001</c:v>
                </c:pt>
                <c:pt idx="87">
                  <c:v>1.107345</c:v>
                </c:pt>
                <c:pt idx="88">
                  <c:v>1.1082799999999999</c:v>
                </c:pt>
                <c:pt idx="89">
                  <c:v>1.1092150000000001</c:v>
                </c:pt>
                <c:pt idx="90">
                  <c:v>1.11015</c:v>
                </c:pt>
                <c:pt idx="91">
                  <c:v>1.1110850000000001</c:v>
                </c:pt>
                <c:pt idx="92">
                  <c:v>1.11202</c:v>
                </c:pt>
                <c:pt idx="93">
                  <c:v>1.1129549999999999</c:v>
                </c:pt>
                <c:pt idx="94">
                  <c:v>1.11389</c:v>
                </c:pt>
                <c:pt idx="95">
                  <c:v>1.114825</c:v>
                </c:pt>
                <c:pt idx="96">
                  <c:v>1.1157600000000001</c:v>
                </c:pt>
                <c:pt idx="97">
                  <c:v>1.116695</c:v>
                </c:pt>
                <c:pt idx="98">
                  <c:v>1.1176300000000001</c:v>
                </c:pt>
                <c:pt idx="99">
                  <c:v>1.118565</c:v>
                </c:pt>
                <c:pt idx="100">
                  <c:v>1.1194999999999999</c:v>
                </c:pt>
                <c:pt idx="101">
                  <c:v>1.1204350000000001</c:v>
                </c:pt>
                <c:pt idx="102">
                  <c:v>1.12137</c:v>
                </c:pt>
                <c:pt idx="103">
                  <c:v>1.1223050000000001</c:v>
                </c:pt>
                <c:pt idx="104">
                  <c:v>1.12324</c:v>
                </c:pt>
                <c:pt idx="105">
                  <c:v>1.1241749999999999</c:v>
                </c:pt>
                <c:pt idx="106">
                  <c:v>1.1251100000000001</c:v>
                </c:pt>
                <c:pt idx="107">
                  <c:v>1.126045</c:v>
                </c:pt>
                <c:pt idx="108">
                  <c:v>1.1269800000000001</c:v>
                </c:pt>
                <c:pt idx="109">
                  <c:v>1.127915</c:v>
                </c:pt>
                <c:pt idx="110">
                  <c:v>1.1288499999999999</c:v>
                </c:pt>
                <c:pt idx="111">
                  <c:v>1.129785</c:v>
                </c:pt>
                <c:pt idx="112">
                  <c:v>1.1307199999999999</c:v>
                </c:pt>
                <c:pt idx="113">
                  <c:v>1.1316550000000001</c:v>
                </c:pt>
                <c:pt idx="114">
                  <c:v>1.13259</c:v>
                </c:pt>
                <c:pt idx="115">
                  <c:v>1.1335250000000001</c:v>
                </c:pt>
                <c:pt idx="116">
                  <c:v>1.13446</c:v>
                </c:pt>
                <c:pt idx="117">
                  <c:v>1.1353949999999999</c:v>
                </c:pt>
                <c:pt idx="118">
                  <c:v>1.1363300000000001</c:v>
                </c:pt>
                <c:pt idx="119">
                  <c:v>1.137265</c:v>
                </c:pt>
                <c:pt idx="120">
                  <c:v>1.1382000000000001</c:v>
                </c:pt>
                <c:pt idx="121">
                  <c:v>1.139135</c:v>
                </c:pt>
                <c:pt idx="122">
                  <c:v>1.1400699999999999</c:v>
                </c:pt>
                <c:pt idx="123">
                  <c:v>1.141005</c:v>
                </c:pt>
                <c:pt idx="124">
                  <c:v>1.14194</c:v>
                </c:pt>
                <c:pt idx="125">
                  <c:v>1.1428750000000001</c:v>
                </c:pt>
                <c:pt idx="126">
                  <c:v>1.14381</c:v>
                </c:pt>
                <c:pt idx="127">
                  <c:v>1.1447449999999999</c:v>
                </c:pt>
                <c:pt idx="128">
                  <c:v>1.14568</c:v>
                </c:pt>
                <c:pt idx="129">
                  <c:v>1.1466149999999999</c:v>
                </c:pt>
                <c:pt idx="130">
                  <c:v>1.1475500000000001</c:v>
                </c:pt>
                <c:pt idx="131">
                  <c:v>1.148485</c:v>
                </c:pt>
                <c:pt idx="132">
                  <c:v>1.1494200000000001</c:v>
                </c:pt>
                <c:pt idx="133">
                  <c:v>1.150355</c:v>
                </c:pt>
                <c:pt idx="134">
                  <c:v>1.1512899999999999</c:v>
                </c:pt>
                <c:pt idx="135">
                  <c:v>1.1522250000000001</c:v>
                </c:pt>
                <c:pt idx="136">
                  <c:v>1.15316</c:v>
                </c:pt>
                <c:pt idx="137">
                  <c:v>1.1540950000000001</c:v>
                </c:pt>
                <c:pt idx="138">
                  <c:v>1.15503</c:v>
                </c:pt>
                <c:pt idx="139">
                  <c:v>1.1559650000000001</c:v>
                </c:pt>
                <c:pt idx="140">
                  <c:v>1.1569</c:v>
                </c:pt>
                <c:pt idx="141">
                  <c:v>1.1578349999999999</c:v>
                </c:pt>
                <c:pt idx="142">
                  <c:v>1.1587700000000001</c:v>
                </c:pt>
                <c:pt idx="143">
                  <c:v>1.159705</c:v>
                </c:pt>
                <c:pt idx="144">
                  <c:v>1.1606399999999999</c:v>
                </c:pt>
                <c:pt idx="145">
                  <c:v>1.161575</c:v>
                </c:pt>
                <c:pt idx="146">
                  <c:v>1.1625099999999999</c:v>
                </c:pt>
                <c:pt idx="147">
                  <c:v>1.1634450000000001</c:v>
                </c:pt>
                <c:pt idx="148">
                  <c:v>1.16438</c:v>
                </c:pt>
                <c:pt idx="149">
                  <c:v>1.1653150000000001</c:v>
                </c:pt>
                <c:pt idx="150">
                  <c:v>1.16625</c:v>
                </c:pt>
                <c:pt idx="151">
                  <c:v>1.1671849999999999</c:v>
                </c:pt>
                <c:pt idx="152">
                  <c:v>1.16812</c:v>
                </c:pt>
                <c:pt idx="153">
                  <c:v>1.169055</c:v>
                </c:pt>
                <c:pt idx="154">
                  <c:v>1.1699900000000001</c:v>
                </c:pt>
                <c:pt idx="155">
                  <c:v>1.170925</c:v>
                </c:pt>
                <c:pt idx="156">
                  <c:v>1.1718600000000001</c:v>
                </c:pt>
                <c:pt idx="157">
                  <c:v>1.172795</c:v>
                </c:pt>
                <c:pt idx="158">
                  <c:v>1.1737299999999999</c:v>
                </c:pt>
                <c:pt idx="159">
                  <c:v>1.1746650000000001</c:v>
                </c:pt>
                <c:pt idx="160">
                  <c:v>1.1756</c:v>
                </c:pt>
                <c:pt idx="161">
                  <c:v>1.1765350000000001</c:v>
                </c:pt>
                <c:pt idx="162">
                  <c:v>1.17747</c:v>
                </c:pt>
                <c:pt idx="163">
                  <c:v>1.1784049999999999</c:v>
                </c:pt>
                <c:pt idx="164">
                  <c:v>1.1793400000000001</c:v>
                </c:pt>
                <c:pt idx="165">
                  <c:v>1.180275</c:v>
                </c:pt>
                <c:pt idx="166">
                  <c:v>1.1812100000000001</c:v>
                </c:pt>
                <c:pt idx="167">
                  <c:v>1.182145</c:v>
                </c:pt>
                <c:pt idx="168">
                  <c:v>1.1830799999999999</c:v>
                </c:pt>
                <c:pt idx="169">
                  <c:v>1.184015</c:v>
                </c:pt>
                <c:pt idx="170">
                  <c:v>1.1849499999999999</c:v>
                </c:pt>
                <c:pt idx="171">
                  <c:v>1.1858850000000001</c:v>
                </c:pt>
                <c:pt idx="172">
                  <c:v>1.18682</c:v>
                </c:pt>
                <c:pt idx="173">
                  <c:v>1.1877550000000001</c:v>
                </c:pt>
                <c:pt idx="174">
                  <c:v>1.18869</c:v>
                </c:pt>
                <c:pt idx="175">
                  <c:v>1.1896249999999999</c:v>
                </c:pt>
                <c:pt idx="176">
                  <c:v>1.1905600000000001</c:v>
                </c:pt>
                <c:pt idx="177">
                  <c:v>1.191495</c:v>
                </c:pt>
                <c:pt idx="178">
                  <c:v>1.1924300000000001</c:v>
                </c:pt>
                <c:pt idx="179">
                  <c:v>1.193365</c:v>
                </c:pt>
                <c:pt idx="180">
                  <c:v>1.1943000000000001</c:v>
                </c:pt>
              </c:numCache>
            </c:numRef>
          </c:xVal>
          <c:yVal>
            <c:numRef>
              <c:f>Classical!$G$19:$G$199</c:f>
              <c:numCache>
                <c:formatCode>0.00</c:formatCode>
                <c:ptCount val="181"/>
                <c:pt idx="0">
                  <c:v>5477</c:v>
                </c:pt>
                <c:pt idx="1">
                  <c:v>6878</c:v>
                </c:pt>
                <c:pt idx="2">
                  <c:v>6059.1715400000003</c:v>
                </c:pt>
                <c:pt idx="3">
                  <c:v>5924.9697500000002</c:v>
                </c:pt>
                <c:pt idx="4">
                  <c:v>5855.7323299999998</c:v>
                </c:pt>
                <c:pt idx="5">
                  <c:v>5811.6288500000001</c:v>
                </c:pt>
                <c:pt idx="6">
                  <c:v>5780.3865500000002</c:v>
                </c:pt>
                <c:pt idx="7">
                  <c:v>5756.8077199999998</c:v>
                </c:pt>
                <c:pt idx="8">
                  <c:v>5738.1884300000002</c:v>
                </c:pt>
                <c:pt idx="9">
                  <c:v>5723.0296099999996</c:v>
                </c:pt>
                <c:pt idx="10">
                  <c:v>5710.3925900000004</c:v>
                </c:pt>
                <c:pt idx="11">
                  <c:v>5699.6189000000004</c:v>
                </c:pt>
                <c:pt idx="12">
                  <c:v>5690.3442800000003</c:v>
                </c:pt>
                <c:pt idx="13">
                  <c:v>5682.2465000000002</c:v>
                </c:pt>
                <c:pt idx="14">
                  <c:v>5675.0733799999998</c:v>
                </c:pt>
                <c:pt idx="15">
                  <c:v>5668.6848200000004</c:v>
                </c:pt>
                <c:pt idx="16">
                  <c:v>5662.9827500000001</c:v>
                </c:pt>
                <c:pt idx="17">
                  <c:v>5657.7990499999996</c:v>
                </c:pt>
                <c:pt idx="18">
                  <c:v>5653.0916900000002</c:v>
                </c:pt>
                <c:pt idx="19">
                  <c:v>5648.7906199999998</c:v>
                </c:pt>
                <c:pt idx="20">
                  <c:v>5644.8397999999997</c:v>
                </c:pt>
                <c:pt idx="21">
                  <c:v>5641.2112100000004</c:v>
                </c:pt>
                <c:pt idx="22">
                  <c:v>5637.8628200000003</c:v>
                </c:pt>
                <c:pt idx="23">
                  <c:v>5634.7245800000001</c:v>
                </c:pt>
                <c:pt idx="24">
                  <c:v>5631.8385200000002</c:v>
                </c:pt>
                <c:pt idx="25">
                  <c:v>5629.1345899999997</c:v>
                </c:pt>
                <c:pt idx="26">
                  <c:v>5626.5987800000003</c:v>
                </c:pt>
                <c:pt idx="27">
                  <c:v>5624.2170800000004</c:v>
                </c:pt>
                <c:pt idx="28">
                  <c:v>5622.0034999999998</c:v>
                </c:pt>
                <c:pt idx="29">
                  <c:v>5619.902</c:v>
                </c:pt>
                <c:pt idx="30">
                  <c:v>5617.9125800000002</c:v>
                </c:pt>
                <c:pt idx="31">
                  <c:v>5616.0632599999999</c:v>
                </c:pt>
                <c:pt idx="32">
                  <c:v>5614.2839899999999</c:v>
                </c:pt>
                <c:pt idx="33">
                  <c:v>5612.6167999999998</c:v>
                </c:pt>
                <c:pt idx="34">
                  <c:v>5611.0336699999998</c:v>
                </c:pt>
                <c:pt idx="35">
                  <c:v>5609.5205900000001</c:v>
                </c:pt>
                <c:pt idx="36">
                  <c:v>5608.1055800000004</c:v>
                </c:pt>
                <c:pt idx="37">
                  <c:v>5606.7466100000001</c:v>
                </c:pt>
                <c:pt idx="38">
                  <c:v>5605.4436800000003</c:v>
                </c:pt>
                <c:pt idx="39">
                  <c:v>5604.2107999999998</c:v>
                </c:pt>
                <c:pt idx="40">
                  <c:v>5603.0479699999996</c:v>
                </c:pt>
                <c:pt idx="41">
                  <c:v>5601.9271699999999</c:v>
                </c:pt>
                <c:pt idx="42">
                  <c:v>5600.8483999999999</c:v>
                </c:pt>
                <c:pt idx="43">
                  <c:v>5599.8256700000002</c:v>
                </c:pt>
                <c:pt idx="44">
                  <c:v>5598.85898</c:v>
                </c:pt>
                <c:pt idx="45">
                  <c:v>5597.9062999999996</c:v>
                </c:pt>
                <c:pt idx="46">
                  <c:v>5597.0236699999996</c:v>
                </c:pt>
                <c:pt idx="47">
                  <c:v>5596.1690600000002</c:v>
                </c:pt>
                <c:pt idx="48">
                  <c:v>5595.3564800000004</c:v>
                </c:pt>
                <c:pt idx="49">
                  <c:v>5594.5719200000003</c:v>
                </c:pt>
                <c:pt idx="50">
                  <c:v>5593.8293899999999</c:v>
                </c:pt>
                <c:pt idx="51">
                  <c:v>5593.1008700000002</c:v>
                </c:pt>
                <c:pt idx="52">
                  <c:v>5592.42839</c:v>
                </c:pt>
                <c:pt idx="53">
                  <c:v>5591.7559099999999</c:v>
                </c:pt>
                <c:pt idx="54">
                  <c:v>5591.1394700000001</c:v>
                </c:pt>
                <c:pt idx="55">
                  <c:v>5590.5230300000003</c:v>
                </c:pt>
                <c:pt idx="56">
                  <c:v>5589.96263</c:v>
                </c:pt>
                <c:pt idx="57">
                  <c:v>5589.4022299999997</c:v>
                </c:pt>
                <c:pt idx="58">
                  <c:v>5588.8838599999999</c:v>
                </c:pt>
                <c:pt idx="59">
                  <c:v>5588.3654900000001</c:v>
                </c:pt>
                <c:pt idx="60">
                  <c:v>5587.9031599999998</c:v>
                </c:pt>
                <c:pt idx="61">
                  <c:v>5587.4268199999997</c:v>
                </c:pt>
                <c:pt idx="62">
                  <c:v>5586.9785000000002</c:v>
                </c:pt>
                <c:pt idx="63">
                  <c:v>5586.5722100000003</c:v>
                </c:pt>
                <c:pt idx="64">
                  <c:v>5586.1659200000004</c:v>
                </c:pt>
                <c:pt idx="65">
                  <c:v>5585.7876500000002</c:v>
                </c:pt>
                <c:pt idx="66">
                  <c:v>5585.4233899999999</c:v>
                </c:pt>
                <c:pt idx="67">
                  <c:v>5585.0731400000004</c:v>
                </c:pt>
                <c:pt idx="68">
                  <c:v>5584.7368999999999</c:v>
                </c:pt>
                <c:pt idx="69">
                  <c:v>5584.4426899999999</c:v>
                </c:pt>
                <c:pt idx="70">
                  <c:v>5584.13447</c:v>
                </c:pt>
                <c:pt idx="71">
                  <c:v>5583.8682799999997</c:v>
                </c:pt>
                <c:pt idx="72">
                  <c:v>5583.6020900000003</c:v>
                </c:pt>
                <c:pt idx="73">
                  <c:v>5583.3499099999999</c:v>
                </c:pt>
                <c:pt idx="74">
                  <c:v>5583.13976</c:v>
                </c:pt>
                <c:pt idx="75">
                  <c:v>5582.9156000000003</c:v>
                </c:pt>
                <c:pt idx="76">
                  <c:v>5582.7054500000004</c:v>
                </c:pt>
                <c:pt idx="77">
                  <c:v>5582.5233200000002</c:v>
                </c:pt>
                <c:pt idx="78">
                  <c:v>5582.3411900000001</c:v>
                </c:pt>
                <c:pt idx="79">
                  <c:v>5582.1870799999997</c:v>
                </c:pt>
                <c:pt idx="80">
                  <c:v>5582.0609899999999</c:v>
                </c:pt>
                <c:pt idx="81">
                  <c:v>5581.9068800000005</c:v>
                </c:pt>
                <c:pt idx="82">
                  <c:v>5581.7947999999997</c:v>
                </c:pt>
                <c:pt idx="83">
                  <c:v>5581.6967299999997</c:v>
                </c:pt>
                <c:pt idx="84">
                  <c:v>5581.5986599999997</c:v>
                </c:pt>
                <c:pt idx="85">
                  <c:v>5581.5286100000003</c:v>
                </c:pt>
                <c:pt idx="86">
                  <c:v>5581.45856</c:v>
                </c:pt>
                <c:pt idx="87">
                  <c:v>5581.4025199999996</c:v>
                </c:pt>
                <c:pt idx="88">
                  <c:v>5581.36049</c:v>
                </c:pt>
                <c:pt idx="89">
                  <c:v>5581.3464800000002</c:v>
                </c:pt>
                <c:pt idx="90">
                  <c:v>5581.3324700000003</c:v>
                </c:pt>
                <c:pt idx="91">
                  <c:v>5581.3464800000002</c:v>
                </c:pt>
                <c:pt idx="92">
                  <c:v>5581.36049</c:v>
                </c:pt>
                <c:pt idx="93">
                  <c:v>5581.4025199999996</c:v>
                </c:pt>
                <c:pt idx="94">
                  <c:v>5581.45856</c:v>
                </c:pt>
                <c:pt idx="95">
                  <c:v>5581.5286100000003</c:v>
                </c:pt>
                <c:pt idx="96">
                  <c:v>5581.5986599999997</c:v>
                </c:pt>
                <c:pt idx="97">
                  <c:v>5581.6967299999997</c:v>
                </c:pt>
                <c:pt idx="98">
                  <c:v>5581.7947999999997</c:v>
                </c:pt>
                <c:pt idx="99">
                  <c:v>5581.9068800000005</c:v>
                </c:pt>
                <c:pt idx="100">
                  <c:v>5582.0609899999999</c:v>
                </c:pt>
                <c:pt idx="101">
                  <c:v>5582.1870799999997</c:v>
                </c:pt>
                <c:pt idx="102">
                  <c:v>5582.3411900000001</c:v>
                </c:pt>
                <c:pt idx="103">
                  <c:v>5582.5233200000002</c:v>
                </c:pt>
                <c:pt idx="104">
                  <c:v>5582.7054500000004</c:v>
                </c:pt>
                <c:pt idx="105">
                  <c:v>5582.9156000000003</c:v>
                </c:pt>
                <c:pt idx="106">
                  <c:v>5583.13976</c:v>
                </c:pt>
                <c:pt idx="107">
                  <c:v>5583.3499099999999</c:v>
                </c:pt>
                <c:pt idx="108">
                  <c:v>5583.6020900000003</c:v>
                </c:pt>
                <c:pt idx="109">
                  <c:v>5583.8682799999997</c:v>
                </c:pt>
                <c:pt idx="110">
                  <c:v>5584.13447</c:v>
                </c:pt>
                <c:pt idx="111">
                  <c:v>5584.4426899999999</c:v>
                </c:pt>
                <c:pt idx="112">
                  <c:v>5584.7368999999999</c:v>
                </c:pt>
                <c:pt idx="113">
                  <c:v>5585.0731400000004</c:v>
                </c:pt>
                <c:pt idx="114">
                  <c:v>5585.4233899999999</c:v>
                </c:pt>
                <c:pt idx="115">
                  <c:v>5585.7876500000002</c:v>
                </c:pt>
                <c:pt idx="116">
                  <c:v>5586.1659200000004</c:v>
                </c:pt>
                <c:pt idx="117">
                  <c:v>5586.5722100000003</c:v>
                </c:pt>
                <c:pt idx="118">
                  <c:v>5586.9785000000002</c:v>
                </c:pt>
                <c:pt idx="119">
                  <c:v>5587.4268199999997</c:v>
                </c:pt>
                <c:pt idx="120">
                  <c:v>5587.9031599999998</c:v>
                </c:pt>
                <c:pt idx="121">
                  <c:v>5588.3654900000001</c:v>
                </c:pt>
                <c:pt idx="122">
                  <c:v>5588.8838599999999</c:v>
                </c:pt>
                <c:pt idx="123">
                  <c:v>5589.4022299999997</c:v>
                </c:pt>
                <c:pt idx="124">
                  <c:v>5589.96263</c:v>
                </c:pt>
                <c:pt idx="125">
                  <c:v>5590.5230300000003</c:v>
                </c:pt>
                <c:pt idx="126">
                  <c:v>5591.1394700000001</c:v>
                </c:pt>
                <c:pt idx="127">
                  <c:v>5591.7559099999999</c:v>
                </c:pt>
                <c:pt idx="128">
                  <c:v>5592.42839</c:v>
                </c:pt>
                <c:pt idx="129">
                  <c:v>5593.1008700000002</c:v>
                </c:pt>
                <c:pt idx="130">
                  <c:v>5593.8293899999999</c:v>
                </c:pt>
                <c:pt idx="131">
                  <c:v>5594.5719200000003</c:v>
                </c:pt>
                <c:pt idx="132">
                  <c:v>5595.3564800000004</c:v>
                </c:pt>
                <c:pt idx="133">
                  <c:v>5596.1690600000002</c:v>
                </c:pt>
                <c:pt idx="134">
                  <c:v>5597.0236699999996</c:v>
                </c:pt>
                <c:pt idx="135">
                  <c:v>5597.9062999999996</c:v>
                </c:pt>
                <c:pt idx="136">
                  <c:v>5598.85898</c:v>
                </c:pt>
                <c:pt idx="137">
                  <c:v>5599.8256700000002</c:v>
                </c:pt>
                <c:pt idx="138">
                  <c:v>5600.8483999999999</c:v>
                </c:pt>
                <c:pt idx="139">
                  <c:v>5601.9271699999999</c:v>
                </c:pt>
                <c:pt idx="140">
                  <c:v>5603.0479699999996</c:v>
                </c:pt>
                <c:pt idx="141">
                  <c:v>5604.2107999999998</c:v>
                </c:pt>
                <c:pt idx="142">
                  <c:v>5605.4436800000003</c:v>
                </c:pt>
                <c:pt idx="143">
                  <c:v>5606.7466100000001</c:v>
                </c:pt>
                <c:pt idx="144">
                  <c:v>5608.1055800000004</c:v>
                </c:pt>
                <c:pt idx="145">
                  <c:v>5609.5205900000001</c:v>
                </c:pt>
                <c:pt idx="146">
                  <c:v>5611.0336699999998</c:v>
                </c:pt>
                <c:pt idx="147">
                  <c:v>5612.6167999999998</c:v>
                </c:pt>
                <c:pt idx="148">
                  <c:v>5614.2839899999999</c:v>
                </c:pt>
                <c:pt idx="149">
                  <c:v>5616.0632599999999</c:v>
                </c:pt>
                <c:pt idx="150">
                  <c:v>5617.9125800000002</c:v>
                </c:pt>
                <c:pt idx="151">
                  <c:v>5619.902</c:v>
                </c:pt>
                <c:pt idx="152">
                  <c:v>5622.0034999999998</c:v>
                </c:pt>
                <c:pt idx="153">
                  <c:v>5624.2170800000004</c:v>
                </c:pt>
                <c:pt idx="154">
                  <c:v>5626.5987800000003</c:v>
                </c:pt>
                <c:pt idx="155">
                  <c:v>5629.1345899999997</c:v>
                </c:pt>
                <c:pt idx="156">
                  <c:v>5631.8385200000002</c:v>
                </c:pt>
                <c:pt idx="157">
                  <c:v>5634.7245800000001</c:v>
                </c:pt>
                <c:pt idx="158">
                  <c:v>5637.8628200000003</c:v>
                </c:pt>
                <c:pt idx="159">
                  <c:v>5641.2112100000004</c:v>
                </c:pt>
                <c:pt idx="160">
                  <c:v>5644.8397999999997</c:v>
                </c:pt>
                <c:pt idx="161">
                  <c:v>5648.7906199999998</c:v>
                </c:pt>
                <c:pt idx="162">
                  <c:v>5653.0916900000002</c:v>
                </c:pt>
                <c:pt idx="163">
                  <c:v>5657.7990499999996</c:v>
                </c:pt>
                <c:pt idx="164">
                  <c:v>5662.9827500000001</c:v>
                </c:pt>
                <c:pt idx="165">
                  <c:v>5668.6848200000004</c:v>
                </c:pt>
                <c:pt idx="166">
                  <c:v>5675.0733799999998</c:v>
                </c:pt>
                <c:pt idx="167">
                  <c:v>5682.2465000000002</c:v>
                </c:pt>
                <c:pt idx="168">
                  <c:v>5690.3442800000003</c:v>
                </c:pt>
                <c:pt idx="169">
                  <c:v>5699.6189000000004</c:v>
                </c:pt>
                <c:pt idx="170">
                  <c:v>5710.3925900000004</c:v>
                </c:pt>
                <c:pt idx="171">
                  <c:v>5723.0296099999996</c:v>
                </c:pt>
                <c:pt idx="172">
                  <c:v>5738.1884300000002</c:v>
                </c:pt>
                <c:pt idx="173">
                  <c:v>5756.8077199999998</c:v>
                </c:pt>
                <c:pt idx="174">
                  <c:v>5780.3865500000002</c:v>
                </c:pt>
                <c:pt idx="175">
                  <c:v>5811.6288500000001</c:v>
                </c:pt>
                <c:pt idx="176">
                  <c:v>5855.7323299999998</c:v>
                </c:pt>
                <c:pt idx="177">
                  <c:v>5924.9697500000002</c:v>
                </c:pt>
                <c:pt idx="178">
                  <c:v>6059.1715400000003</c:v>
                </c:pt>
                <c:pt idx="179">
                  <c:v>6878</c:v>
                </c:pt>
                <c:pt idx="180">
                  <c:v>5477</c:v>
                </c:pt>
              </c:numCache>
            </c:numRef>
          </c:yVal>
          <c:smooth val="1"/>
        </c:ser>
        <c:ser>
          <c:idx val="8"/>
          <c:order val="7"/>
          <c:tx>
            <c:v>Morse curve for v=3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Classical!$I$19:$I$199</c:f>
              <c:numCache>
                <c:formatCode>0.000</c:formatCode>
                <c:ptCount val="181"/>
                <c:pt idx="0">
                  <c:v>1.01</c:v>
                </c:pt>
                <c:pt idx="1">
                  <c:v>1.01115</c:v>
                </c:pt>
                <c:pt idx="2">
                  <c:v>1.0123</c:v>
                </c:pt>
                <c:pt idx="3">
                  <c:v>1.01345</c:v>
                </c:pt>
                <c:pt idx="4">
                  <c:v>1.0145999999999999</c:v>
                </c:pt>
                <c:pt idx="5">
                  <c:v>1.0157499999999999</c:v>
                </c:pt>
                <c:pt idx="6">
                  <c:v>1.0168999999999999</c:v>
                </c:pt>
                <c:pt idx="7">
                  <c:v>1.0180499999999999</c:v>
                </c:pt>
                <c:pt idx="8">
                  <c:v>1.0192000000000001</c:v>
                </c:pt>
                <c:pt idx="9">
                  <c:v>1.0203500000000001</c:v>
                </c:pt>
                <c:pt idx="10">
                  <c:v>1.0215000000000001</c:v>
                </c:pt>
                <c:pt idx="11">
                  <c:v>1.0226500000000001</c:v>
                </c:pt>
                <c:pt idx="12">
                  <c:v>1.0238</c:v>
                </c:pt>
                <c:pt idx="13">
                  <c:v>1.02495</c:v>
                </c:pt>
                <c:pt idx="14">
                  <c:v>1.0261</c:v>
                </c:pt>
                <c:pt idx="15">
                  <c:v>1.02725</c:v>
                </c:pt>
                <c:pt idx="16">
                  <c:v>1.0284</c:v>
                </c:pt>
                <c:pt idx="17">
                  <c:v>1.02955</c:v>
                </c:pt>
                <c:pt idx="18">
                  <c:v>1.0306999999999999</c:v>
                </c:pt>
                <c:pt idx="19">
                  <c:v>1.0318499999999999</c:v>
                </c:pt>
                <c:pt idx="20">
                  <c:v>1.0329999999999999</c:v>
                </c:pt>
                <c:pt idx="21">
                  <c:v>1.0341499999999999</c:v>
                </c:pt>
                <c:pt idx="22">
                  <c:v>1.0353000000000001</c:v>
                </c:pt>
                <c:pt idx="23">
                  <c:v>1.0364500000000001</c:v>
                </c:pt>
                <c:pt idx="24">
                  <c:v>1.0376000000000001</c:v>
                </c:pt>
                <c:pt idx="25">
                  <c:v>1.0387500000000001</c:v>
                </c:pt>
                <c:pt idx="26">
                  <c:v>1.0399</c:v>
                </c:pt>
                <c:pt idx="27">
                  <c:v>1.04105</c:v>
                </c:pt>
                <c:pt idx="28">
                  <c:v>1.0422</c:v>
                </c:pt>
                <c:pt idx="29">
                  <c:v>1.04335</c:v>
                </c:pt>
                <c:pt idx="30">
                  <c:v>1.0445</c:v>
                </c:pt>
                <c:pt idx="31">
                  <c:v>1.04565</c:v>
                </c:pt>
                <c:pt idx="32">
                  <c:v>1.0468</c:v>
                </c:pt>
                <c:pt idx="33">
                  <c:v>1.0479499999999999</c:v>
                </c:pt>
                <c:pt idx="34">
                  <c:v>1.0490999999999999</c:v>
                </c:pt>
                <c:pt idx="35">
                  <c:v>1.0502499999999999</c:v>
                </c:pt>
                <c:pt idx="36">
                  <c:v>1.0514000000000001</c:v>
                </c:pt>
                <c:pt idx="37">
                  <c:v>1.0525500000000001</c:v>
                </c:pt>
                <c:pt idx="38">
                  <c:v>1.0537000000000001</c:v>
                </c:pt>
                <c:pt idx="39">
                  <c:v>1.0548500000000001</c:v>
                </c:pt>
                <c:pt idx="40">
                  <c:v>1.056</c:v>
                </c:pt>
                <c:pt idx="41">
                  <c:v>1.05715</c:v>
                </c:pt>
                <c:pt idx="42">
                  <c:v>1.0583</c:v>
                </c:pt>
                <c:pt idx="43">
                  <c:v>1.05945</c:v>
                </c:pt>
                <c:pt idx="44">
                  <c:v>1.0606</c:v>
                </c:pt>
                <c:pt idx="45">
                  <c:v>1.06175</c:v>
                </c:pt>
                <c:pt idx="46">
                  <c:v>1.0629</c:v>
                </c:pt>
                <c:pt idx="47">
                  <c:v>1.0640499999999999</c:v>
                </c:pt>
                <c:pt idx="48">
                  <c:v>1.0651999999999999</c:v>
                </c:pt>
                <c:pt idx="49">
                  <c:v>1.0663499999999999</c:v>
                </c:pt>
                <c:pt idx="50">
                  <c:v>1.0674999999999999</c:v>
                </c:pt>
                <c:pt idx="51">
                  <c:v>1.0686500000000001</c:v>
                </c:pt>
                <c:pt idx="52">
                  <c:v>1.0698000000000001</c:v>
                </c:pt>
                <c:pt idx="53">
                  <c:v>1.0709500000000001</c:v>
                </c:pt>
                <c:pt idx="54">
                  <c:v>1.0721000000000001</c:v>
                </c:pt>
                <c:pt idx="55">
                  <c:v>1.07325</c:v>
                </c:pt>
                <c:pt idx="56">
                  <c:v>1.0744</c:v>
                </c:pt>
                <c:pt idx="57">
                  <c:v>1.07555</c:v>
                </c:pt>
                <c:pt idx="58">
                  <c:v>1.0767</c:v>
                </c:pt>
                <c:pt idx="59">
                  <c:v>1.07785</c:v>
                </c:pt>
                <c:pt idx="60">
                  <c:v>1.079</c:v>
                </c:pt>
                <c:pt idx="61">
                  <c:v>1.0801499999999999</c:v>
                </c:pt>
                <c:pt idx="62">
                  <c:v>1.0812999999999999</c:v>
                </c:pt>
                <c:pt idx="63">
                  <c:v>1.0824499999999999</c:v>
                </c:pt>
                <c:pt idx="64">
                  <c:v>1.0836000000000001</c:v>
                </c:pt>
                <c:pt idx="65">
                  <c:v>1.0847500000000001</c:v>
                </c:pt>
                <c:pt idx="66">
                  <c:v>1.0859000000000001</c:v>
                </c:pt>
                <c:pt idx="67">
                  <c:v>1.0870500000000001</c:v>
                </c:pt>
                <c:pt idx="68">
                  <c:v>1.0882000000000001</c:v>
                </c:pt>
                <c:pt idx="69">
                  <c:v>1.08935</c:v>
                </c:pt>
                <c:pt idx="70">
                  <c:v>1.0905</c:v>
                </c:pt>
                <c:pt idx="71">
                  <c:v>1.09165</c:v>
                </c:pt>
                <c:pt idx="72">
                  <c:v>1.0928</c:v>
                </c:pt>
                <c:pt idx="73">
                  <c:v>1.09395</c:v>
                </c:pt>
                <c:pt idx="74">
                  <c:v>1.0951</c:v>
                </c:pt>
                <c:pt idx="75">
                  <c:v>1.0962499999999999</c:v>
                </c:pt>
                <c:pt idx="76">
                  <c:v>1.0973999999999999</c:v>
                </c:pt>
                <c:pt idx="77">
                  <c:v>1.0985499999999999</c:v>
                </c:pt>
                <c:pt idx="78">
                  <c:v>1.0996999999999999</c:v>
                </c:pt>
                <c:pt idx="79">
                  <c:v>1.1008500000000001</c:v>
                </c:pt>
                <c:pt idx="80">
                  <c:v>1.1020000000000001</c:v>
                </c:pt>
                <c:pt idx="81">
                  <c:v>1.1031500000000001</c:v>
                </c:pt>
                <c:pt idx="82">
                  <c:v>1.1043000000000001</c:v>
                </c:pt>
                <c:pt idx="83">
                  <c:v>1.10545</c:v>
                </c:pt>
                <c:pt idx="84">
                  <c:v>1.1066</c:v>
                </c:pt>
                <c:pt idx="85">
                  <c:v>1.10775</c:v>
                </c:pt>
                <c:pt idx="86">
                  <c:v>1.1089</c:v>
                </c:pt>
                <c:pt idx="87">
                  <c:v>1.11005</c:v>
                </c:pt>
                <c:pt idx="88">
                  <c:v>1.1112</c:v>
                </c:pt>
                <c:pt idx="89">
                  <c:v>1.1123499999999999</c:v>
                </c:pt>
                <c:pt idx="90">
                  <c:v>1.1134999999999999</c:v>
                </c:pt>
                <c:pt idx="91">
                  <c:v>1.1146499999999999</c:v>
                </c:pt>
                <c:pt idx="92">
                  <c:v>1.1158000000000001</c:v>
                </c:pt>
                <c:pt idx="93">
                  <c:v>1.1169500000000001</c:v>
                </c:pt>
                <c:pt idx="94">
                  <c:v>1.1181000000000001</c:v>
                </c:pt>
                <c:pt idx="95">
                  <c:v>1.1192500000000001</c:v>
                </c:pt>
                <c:pt idx="96">
                  <c:v>1.1204000000000001</c:v>
                </c:pt>
                <c:pt idx="97">
                  <c:v>1.12155</c:v>
                </c:pt>
                <c:pt idx="98">
                  <c:v>1.1227</c:v>
                </c:pt>
                <c:pt idx="99">
                  <c:v>1.12385</c:v>
                </c:pt>
                <c:pt idx="100">
                  <c:v>1.125</c:v>
                </c:pt>
                <c:pt idx="101">
                  <c:v>1.12615</c:v>
                </c:pt>
                <c:pt idx="102">
                  <c:v>1.1273</c:v>
                </c:pt>
                <c:pt idx="103">
                  <c:v>1.12845</c:v>
                </c:pt>
                <c:pt idx="104">
                  <c:v>1.1295999999999999</c:v>
                </c:pt>
                <c:pt idx="105">
                  <c:v>1.1307499999999999</c:v>
                </c:pt>
                <c:pt idx="106">
                  <c:v>1.1318999999999999</c:v>
                </c:pt>
                <c:pt idx="107">
                  <c:v>1.1330499999999999</c:v>
                </c:pt>
                <c:pt idx="108">
                  <c:v>1.1342000000000001</c:v>
                </c:pt>
                <c:pt idx="109">
                  <c:v>1.1353500000000001</c:v>
                </c:pt>
                <c:pt idx="110">
                  <c:v>1.1365000000000001</c:v>
                </c:pt>
                <c:pt idx="111">
                  <c:v>1.1376500000000001</c:v>
                </c:pt>
                <c:pt idx="112">
                  <c:v>1.1388</c:v>
                </c:pt>
                <c:pt idx="113">
                  <c:v>1.13995</c:v>
                </c:pt>
                <c:pt idx="114">
                  <c:v>1.1411</c:v>
                </c:pt>
                <c:pt idx="115">
                  <c:v>1.14225</c:v>
                </c:pt>
                <c:pt idx="116">
                  <c:v>1.1434</c:v>
                </c:pt>
                <c:pt idx="117">
                  <c:v>1.14455</c:v>
                </c:pt>
                <c:pt idx="118">
                  <c:v>1.1456999999999999</c:v>
                </c:pt>
                <c:pt idx="119">
                  <c:v>1.1468499999999999</c:v>
                </c:pt>
                <c:pt idx="120">
                  <c:v>1.1480000000000001</c:v>
                </c:pt>
                <c:pt idx="121">
                  <c:v>1.1491500000000001</c:v>
                </c:pt>
                <c:pt idx="122">
                  <c:v>1.1503000000000001</c:v>
                </c:pt>
                <c:pt idx="123">
                  <c:v>1.1514500000000001</c:v>
                </c:pt>
                <c:pt idx="124">
                  <c:v>1.1526000000000001</c:v>
                </c:pt>
                <c:pt idx="125">
                  <c:v>1.1537500000000001</c:v>
                </c:pt>
                <c:pt idx="126">
                  <c:v>1.1549</c:v>
                </c:pt>
                <c:pt idx="127">
                  <c:v>1.15605</c:v>
                </c:pt>
                <c:pt idx="128">
                  <c:v>1.1572</c:v>
                </c:pt>
                <c:pt idx="129">
                  <c:v>1.15835</c:v>
                </c:pt>
                <c:pt idx="130">
                  <c:v>1.1595</c:v>
                </c:pt>
                <c:pt idx="131">
                  <c:v>1.16065</c:v>
                </c:pt>
                <c:pt idx="132">
                  <c:v>1.1617999999999999</c:v>
                </c:pt>
                <c:pt idx="133">
                  <c:v>1.1629499999999999</c:v>
                </c:pt>
                <c:pt idx="134">
                  <c:v>1.1640999999999999</c:v>
                </c:pt>
                <c:pt idx="135">
                  <c:v>1.1652499999999999</c:v>
                </c:pt>
                <c:pt idx="136">
                  <c:v>1.1663999999999999</c:v>
                </c:pt>
                <c:pt idx="137">
                  <c:v>1.1675500000000001</c:v>
                </c:pt>
                <c:pt idx="138">
                  <c:v>1.1687000000000001</c:v>
                </c:pt>
                <c:pt idx="139">
                  <c:v>1.1698500000000001</c:v>
                </c:pt>
                <c:pt idx="140">
                  <c:v>1.171</c:v>
                </c:pt>
                <c:pt idx="141">
                  <c:v>1.17215</c:v>
                </c:pt>
                <c:pt idx="142">
                  <c:v>1.1733</c:v>
                </c:pt>
                <c:pt idx="143">
                  <c:v>1.17445</c:v>
                </c:pt>
                <c:pt idx="144">
                  <c:v>1.1756</c:v>
                </c:pt>
                <c:pt idx="145">
                  <c:v>1.17675</c:v>
                </c:pt>
                <c:pt idx="146">
                  <c:v>1.1778999999999999</c:v>
                </c:pt>
                <c:pt idx="147">
                  <c:v>1.1790499999999999</c:v>
                </c:pt>
                <c:pt idx="148">
                  <c:v>1.1801999999999999</c:v>
                </c:pt>
                <c:pt idx="149">
                  <c:v>1.1813500000000001</c:v>
                </c:pt>
                <c:pt idx="150">
                  <c:v>1.1825000000000001</c:v>
                </c:pt>
                <c:pt idx="151">
                  <c:v>1.1836500000000001</c:v>
                </c:pt>
                <c:pt idx="152">
                  <c:v>1.1848000000000001</c:v>
                </c:pt>
                <c:pt idx="153">
                  <c:v>1.1859500000000001</c:v>
                </c:pt>
                <c:pt idx="154">
                  <c:v>1.1871</c:v>
                </c:pt>
                <c:pt idx="155">
                  <c:v>1.18825</c:v>
                </c:pt>
                <c:pt idx="156">
                  <c:v>1.1894</c:v>
                </c:pt>
                <c:pt idx="157">
                  <c:v>1.19055</c:v>
                </c:pt>
                <c:pt idx="158">
                  <c:v>1.1917</c:v>
                </c:pt>
                <c:pt idx="159">
                  <c:v>1.19285</c:v>
                </c:pt>
                <c:pt idx="160">
                  <c:v>1.194</c:v>
                </c:pt>
                <c:pt idx="161">
                  <c:v>1.1951499999999999</c:v>
                </c:pt>
                <c:pt idx="162">
                  <c:v>1.1962999999999999</c:v>
                </c:pt>
                <c:pt idx="163">
                  <c:v>1.1974499999999999</c:v>
                </c:pt>
                <c:pt idx="164">
                  <c:v>1.1985999999999999</c:v>
                </c:pt>
                <c:pt idx="165">
                  <c:v>1.1997500000000001</c:v>
                </c:pt>
                <c:pt idx="166">
                  <c:v>1.2009000000000001</c:v>
                </c:pt>
                <c:pt idx="167">
                  <c:v>1.2020500000000001</c:v>
                </c:pt>
                <c:pt idx="168">
                  <c:v>1.2032</c:v>
                </c:pt>
                <c:pt idx="169">
                  <c:v>1.20435</c:v>
                </c:pt>
                <c:pt idx="170">
                  <c:v>1.2055</c:v>
                </c:pt>
                <c:pt idx="171">
                  <c:v>1.20665</c:v>
                </c:pt>
                <c:pt idx="172">
                  <c:v>1.2078</c:v>
                </c:pt>
                <c:pt idx="173">
                  <c:v>1.20895</c:v>
                </c:pt>
                <c:pt idx="174">
                  <c:v>1.2101</c:v>
                </c:pt>
                <c:pt idx="175">
                  <c:v>1.2112499999999999</c:v>
                </c:pt>
                <c:pt idx="176">
                  <c:v>1.2123999999999999</c:v>
                </c:pt>
                <c:pt idx="177">
                  <c:v>1.2135500000000001</c:v>
                </c:pt>
                <c:pt idx="178">
                  <c:v>1.2147000000000001</c:v>
                </c:pt>
                <c:pt idx="179">
                  <c:v>1.2158500000000001</c:v>
                </c:pt>
                <c:pt idx="180">
                  <c:v>1.2170000000000001</c:v>
                </c:pt>
              </c:numCache>
            </c:numRef>
          </c:xVal>
          <c:yVal>
            <c:numRef>
              <c:f>Classical!$J$19:$J$199</c:f>
              <c:numCache>
                <c:formatCode>0.00</c:formatCode>
                <c:ptCount val="181"/>
                <c:pt idx="0">
                  <c:v>8216</c:v>
                </c:pt>
                <c:pt idx="1">
                  <c:v>9355</c:v>
                </c:pt>
                <c:pt idx="2">
                  <c:v>8689.3000599999996</c:v>
                </c:pt>
                <c:pt idx="3">
                  <c:v>8580.1952500000007</c:v>
                </c:pt>
                <c:pt idx="4">
                  <c:v>8523.9058700000005</c:v>
                </c:pt>
                <c:pt idx="5">
                  <c:v>8488.0501499999991</c:v>
                </c:pt>
                <c:pt idx="6">
                  <c:v>8462.6504499999992</c:v>
                </c:pt>
                <c:pt idx="7">
                  <c:v>8443.4810799999996</c:v>
                </c:pt>
                <c:pt idx="8">
                  <c:v>8428.3437699999995</c:v>
                </c:pt>
                <c:pt idx="9">
                  <c:v>8416.0197900000003</c:v>
                </c:pt>
                <c:pt idx="10">
                  <c:v>8405.7460100000008</c:v>
                </c:pt>
                <c:pt idx="11">
                  <c:v>8396.9871000000003</c:v>
                </c:pt>
                <c:pt idx="12">
                  <c:v>8389.4469200000003</c:v>
                </c:pt>
                <c:pt idx="13">
                  <c:v>8382.8634999999995</c:v>
                </c:pt>
                <c:pt idx="14">
                  <c:v>8377.0318200000002</c:v>
                </c:pt>
                <c:pt idx="15">
                  <c:v>8371.8379800000002</c:v>
                </c:pt>
                <c:pt idx="16">
                  <c:v>8367.2022500000003</c:v>
                </c:pt>
                <c:pt idx="17">
                  <c:v>8362.9879500000006</c:v>
                </c:pt>
                <c:pt idx="18">
                  <c:v>8359.1609100000005</c:v>
                </c:pt>
                <c:pt idx="19">
                  <c:v>8355.6641799999998</c:v>
                </c:pt>
                <c:pt idx="20">
                  <c:v>8352.4521999999997</c:v>
                </c:pt>
                <c:pt idx="21">
                  <c:v>8349.5021899999992</c:v>
                </c:pt>
                <c:pt idx="22">
                  <c:v>8346.7799799999993</c:v>
                </c:pt>
                <c:pt idx="23">
                  <c:v>8344.2286199999999</c:v>
                </c:pt>
                <c:pt idx="24">
                  <c:v>8341.8822799999998</c:v>
                </c:pt>
                <c:pt idx="25">
                  <c:v>8339.6840100000009</c:v>
                </c:pt>
                <c:pt idx="26">
                  <c:v>8337.6224199999997</c:v>
                </c:pt>
                <c:pt idx="27">
                  <c:v>8335.6861200000003</c:v>
                </c:pt>
                <c:pt idx="28">
                  <c:v>8333.8865000000005</c:v>
                </c:pt>
                <c:pt idx="29">
                  <c:v>8332.1779999999999</c:v>
                </c:pt>
                <c:pt idx="30">
                  <c:v>8330.5606200000002</c:v>
                </c:pt>
                <c:pt idx="31">
                  <c:v>8329.0571400000008</c:v>
                </c:pt>
                <c:pt idx="32">
                  <c:v>8327.6106099999997</c:v>
                </c:pt>
                <c:pt idx="33">
                  <c:v>8326.2551999999996</c:v>
                </c:pt>
                <c:pt idx="34">
                  <c:v>8324.9681299999993</c:v>
                </c:pt>
                <c:pt idx="35">
                  <c:v>8323.7380099999991</c:v>
                </c:pt>
                <c:pt idx="36">
                  <c:v>8322.5876200000002</c:v>
                </c:pt>
                <c:pt idx="37">
                  <c:v>8321.48279</c:v>
                </c:pt>
                <c:pt idx="38">
                  <c:v>8320.4235200000003</c:v>
                </c:pt>
                <c:pt idx="39">
                  <c:v>8319.4212000000007</c:v>
                </c:pt>
                <c:pt idx="40">
                  <c:v>8318.4758299999994</c:v>
                </c:pt>
                <c:pt idx="41">
                  <c:v>8317.5646300000008</c:v>
                </c:pt>
                <c:pt idx="42">
                  <c:v>8316.6875999999993</c:v>
                </c:pt>
                <c:pt idx="43">
                  <c:v>8315.8561300000001</c:v>
                </c:pt>
                <c:pt idx="44">
                  <c:v>8315.0702199999996</c:v>
                </c:pt>
                <c:pt idx="45">
                  <c:v>8314.2957000000006</c:v>
                </c:pt>
                <c:pt idx="46">
                  <c:v>8313.5781299999999</c:v>
                </c:pt>
                <c:pt idx="47">
                  <c:v>8312.8833400000003</c:v>
                </c:pt>
                <c:pt idx="48">
                  <c:v>8312.2227199999998</c:v>
                </c:pt>
                <c:pt idx="49">
                  <c:v>8311.5848800000003</c:v>
                </c:pt>
                <c:pt idx="50">
                  <c:v>8310.9812099999999</c:v>
                </c:pt>
                <c:pt idx="51">
                  <c:v>8310.3889299999992</c:v>
                </c:pt>
                <c:pt idx="52">
                  <c:v>8309.8422100000007</c:v>
                </c:pt>
                <c:pt idx="53">
                  <c:v>8309.2954900000004</c:v>
                </c:pt>
                <c:pt idx="54">
                  <c:v>8308.7943300000006</c:v>
                </c:pt>
                <c:pt idx="55">
                  <c:v>8308.2931700000008</c:v>
                </c:pt>
                <c:pt idx="56">
                  <c:v>8307.8375699999997</c:v>
                </c:pt>
                <c:pt idx="57">
                  <c:v>8307.3819700000004</c:v>
                </c:pt>
                <c:pt idx="58">
                  <c:v>8306.96054</c:v>
                </c:pt>
                <c:pt idx="59">
                  <c:v>8306.5391099999997</c:v>
                </c:pt>
                <c:pt idx="60">
                  <c:v>8306.1632399999999</c:v>
                </c:pt>
                <c:pt idx="61">
                  <c:v>8305.7759800000003</c:v>
                </c:pt>
                <c:pt idx="62">
                  <c:v>8305.4115000000002</c:v>
                </c:pt>
                <c:pt idx="63">
                  <c:v>8305.0811900000008</c:v>
                </c:pt>
                <c:pt idx="64">
                  <c:v>8304.7508799999996</c:v>
                </c:pt>
                <c:pt idx="65">
                  <c:v>8304.4433499999996</c:v>
                </c:pt>
                <c:pt idx="66">
                  <c:v>8304.1472099999992</c:v>
                </c:pt>
                <c:pt idx="67">
                  <c:v>8303.8624600000003</c:v>
                </c:pt>
                <c:pt idx="68">
                  <c:v>8303.5890999999992</c:v>
                </c:pt>
                <c:pt idx="69">
                  <c:v>8303.3499100000008</c:v>
                </c:pt>
                <c:pt idx="70">
                  <c:v>8303.0993299999991</c:v>
                </c:pt>
                <c:pt idx="71">
                  <c:v>8302.88292</c:v>
                </c:pt>
                <c:pt idx="72">
                  <c:v>8302.6665099999991</c:v>
                </c:pt>
                <c:pt idx="73">
                  <c:v>8302.4614899999997</c:v>
                </c:pt>
                <c:pt idx="74">
                  <c:v>8302.2906399999993</c:v>
                </c:pt>
                <c:pt idx="75">
                  <c:v>8302.1083999999992</c:v>
                </c:pt>
                <c:pt idx="76">
                  <c:v>8301.9375500000006</c:v>
                </c:pt>
                <c:pt idx="77">
                  <c:v>8301.7894799999995</c:v>
                </c:pt>
                <c:pt idx="78">
                  <c:v>8301.6414100000002</c:v>
                </c:pt>
                <c:pt idx="79">
                  <c:v>8301.5161200000002</c:v>
                </c:pt>
                <c:pt idx="80">
                  <c:v>8301.4136099999996</c:v>
                </c:pt>
                <c:pt idx="81">
                  <c:v>8301.2883199999997</c:v>
                </c:pt>
                <c:pt idx="82">
                  <c:v>8301.1972000000005</c:v>
                </c:pt>
                <c:pt idx="83">
                  <c:v>8301.1174699999992</c:v>
                </c:pt>
                <c:pt idx="84">
                  <c:v>8301.0377399999998</c:v>
                </c:pt>
                <c:pt idx="85">
                  <c:v>8300.9807899999996</c:v>
                </c:pt>
                <c:pt idx="86">
                  <c:v>8300.9238399999995</c:v>
                </c:pt>
                <c:pt idx="87">
                  <c:v>8300.8782800000008</c:v>
                </c:pt>
                <c:pt idx="88">
                  <c:v>8300.84411</c:v>
                </c:pt>
                <c:pt idx="89">
                  <c:v>8300.8327200000003</c:v>
                </c:pt>
                <c:pt idx="90">
                  <c:v>8300.8213300000007</c:v>
                </c:pt>
                <c:pt idx="91">
                  <c:v>8300.8327200000003</c:v>
                </c:pt>
                <c:pt idx="92">
                  <c:v>8300.84411</c:v>
                </c:pt>
                <c:pt idx="93">
                  <c:v>8300.8782800000008</c:v>
                </c:pt>
                <c:pt idx="94">
                  <c:v>8300.9238399999995</c:v>
                </c:pt>
                <c:pt idx="95">
                  <c:v>8300.9807899999996</c:v>
                </c:pt>
                <c:pt idx="96">
                  <c:v>8301.0377399999998</c:v>
                </c:pt>
                <c:pt idx="97">
                  <c:v>8301.1174699999992</c:v>
                </c:pt>
                <c:pt idx="98">
                  <c:v>8301.1972000000005</c:v>
                </c:pt>
                <c:pt idx="99">
                  <c:v>8301.2883199999997</c:v>
                </c:pt>
                <c:pt idx="100">
                  <c:v>8301.4136099999996</c:v>
                </c:pt>
                <c:pt idx="101">
                  <c:v>8301.5161200000002</c:v>
                </c:pt>
                <c:pt idx="102">
                  <c:v>8301.6414100000002</c:v>
                </c:pt>
                <c:pt idx="103">
                  <c:v>8301.7894799999995</c:v>
                </c:pt>
                <c:pt idx="104">
                  <c:v>8301.9375500000006</c:v>
                </c:pt>
                <c:pt idx="105">
                  <c:v>8302.1083999999992</c:v>
                </c:pt>
                <c:pt idx="106">
                  <c:v>8302.2906399999993</c:v>
                </c:pt>
                <c:pt idx="107">
                  <c:v>8302.4614899999997</c:v>
                </c:pt>
                <c:pt idx="108">
                  <c:v>8302.6665099999991</c:v>
                </c:pt>
                <c:pt idx="109">
                  <c:v>8302.88292</c:v>
                </c:pt>
                <c:pt idx="110">
                  <c:v>8303.0993299999991</c:v>
                </c:pt>
                <c:pt idx="111">
                  <c:v>8303.3499100000008</c:v>
                </c:pt>
                <c:pt idx="112">
                  <c:v>8303.5890999999992</c:v>
                </c:pt>
                <c:pt idx="113">
                  <c:v>8303.8624600000003</c:v>
                </c:pt>
                <c:pt idx="114">
                  <c:v>8304.1472099999992</c:v>
                </c:pt>
                <c:pt idx="115">
                  <c:v>8304.4433499999996</c:v>
                </c:pt>
                <c:pt idx="116">
                  <c:v>8304.7508799999996</c:v>
                </c:pt>
                <c:pt idx="117">
                  <c:v>8305.0811900000008</c:v>
                </c:pt>
                <c:pt idx="118">
                  <c:v>8305.4115000000002</c:v>
                </c:pt>
                <c:pt idx="119">
                  <c:v>8305.7759800000003</c:v>
                </c:pt>
                <c:pt idx="120">
                  <c:v>8306.1632399999999</c:v>
                </c:pt>
                <c:pt idx="121">
                  <c:v>8306.5391099999997</c:v>
                </c:pt>
                <c:pt idx="122">
                  <c:v>8306.96054</c:v>
                </c:pt>
                <c:pt idx="123">
                  <c:v>8307.3819700000004</c:v>
                </c:pt>
                <c:pt idx="124">
                  <c:v>8307.8375699999997</c:v>
                </c:pt>
                <c:pt idx="125">
                  <c:v>8308.2931700000008</c:v>
                </c:pt>
                <c:pt idx="126">
                  <c:v>8308.7943300000006</c:v>
                </c:pt>
                <c:pt idx="127">
                  <c:v>8309.2954900000004</c:v>
                </c:pt>
                <c:pt idx="128">
                  <c:v>8309.8422100000007</c:v>
                </c:pt>
                <c:pt idx="129">
                  <c:v>8310.3889299999992</c:v>
                </c:pt>
                <c:pt idx="130">
                  <c:v>8310.9812099999999</c:v>
                </c:pt>
                <c:pt idx="131">
                  <c:v>8311.5848800000003</c:v>
                </c:pt>
                <c:pt idx="132">
                  <c:v>8312.2227199999998</c:v>
                </c:pt>
                <c:pt idx="133">
                  <c:v>8312.8833400000003</c:v>
                </c:pt>
                <c:pt idx="134">
                  <c:v>8313.5781299999999</c:v>
                </c:pt>
                <c:pt idx="135">
                  <c:v>8314.2957000000006</c:v>
                </c:pt>
                <c:pt idx="136">
                  <c:v>8315.0702199999996</c:v>
                </c:pt>
                <c:pt idx="137">
                  <c:v>8315.8561300000001</c:v>
                </c:pt>
                <c:pt idx="138">
                  <c:v>8316.6875999999993</c:v>
                </c:pt>
                <c:pt idx="139">
                  <c:v>8317.5646300000008</c:v>
                </c:pt>
                <c:pt idx="140">
                  <c:v>8318.4758299999994</c:v>
                </c:pt>
                <c:pt idx="141">
                  <c:v>8319.4212000000007</c:v>
                </c:pt>
                <c:pt idx="142">
                  <c:v>8320.4235200000003</c:v>
                </c:pt>
                <c:pt idx="143">
                  <c:v>8321.48279</c:v>
                </c:pt>
                <c:pt idx="144">
                  <c:v>8322.5876200000002</c:v>
                </c:pt>
                <c:pt idx="145">
                  <c:v>8323.7380099999991</c:v>
                </c:pt>
                <c:pt idx="146">
                  <c:v>8324.9681299999993</c:v>
                </c:pt>
                <c:pt idx="147">
                  <c:v>8326.2551999999996</c:v>
                </c:pt>
                <c:pt idx="148">
                  <c:v>8327.6106099999997</c:v>
                </c:pt>
                <c:pt idx="149">
                  <c:v>8329.0571400000008</c:v>
                </c:pt>
                <c:pt idx="150">
                  <c:v>8330.5606200000002</c:v>
                </c:pt>
                <c:pt idx="151">
                  <c:v>8332.1779999999999</c:v>
                </c:pt>
                <c:pt idx="152">
                  <c:v>8333.8865000000005</c:v>
                </c:pt>
                <c:pt idx="153">
                  <c:v>8335.6861200000003</c:v>
                </c:pt>
                <c:pt idx="154">
                  <c:v>8337.6224199999997</c:v>
                </c:pt>
                <c:pt idx="155">
                  <c:v>8339.6840100000009</c:v>
                </c:pt>
                <c:pt idx="156">
                  <c:v>8341.8822799999998</c:v>
                </c:pt>
                <c:pt idx="157">
                  <c:v>8344.2286199999999</c:v>
                </c:pt>
                <c:pt idx="158">
                  <c:v>8346.7799799999993</c:v>
                </c:pt>
                <c:pt idx="159">
                  <c:v>8349.5021899999992</c:v>
                </c:pt>
                <c:pt idx="160">
                  <c:v>8352.4521999999997</c:v>
                </c:pt>
                <c:pt idx="161">
                  <c:v>8355.6641799999998</c:v>
                </c:pt>
                <c:pt idx="162">
                  <c:v>8359.1609100000005</c:v>
                </c:pt>
                <c:pt idx="163">
                  <c:v>8362.9879500000006</c:v>
                </c:pt>
                <c:pt idx="164">
                  <c:v>8367.2022500000003</c:v>
                </c:pt>
                <c:pt idx="165">
                  <c:v>8371.8379800000002</c:v>
                </c:pt>
                <c:pt idx="166">
                  <c:v>8377.0318200000002</c:v>
                </c:pt>
                <c:pt idx="167">
                  <c:v>8382.8634999999995</c:v>
                </c:pt>
                <c:pt idx="168">
                  <c:v>8389.4469200000003</c:v>
                </c:pt>
                <c:pt idx="169">
                  <c:v>8396.9871000000003</c:v>
                </c:pt>
                <c:pt idx="170">
                  <c:v>8405.7460100000008</c:v>
                </c:pt>
                <c:pt idx="171">
                  <c:v>8416.0197900000003</c:v>
                </c:pt>
                <c:pt idx="172">
                  <c:v>8428.3437699999995</c:v>
                </c:pt>
                <c:pt idx="173">
                  <c:v>8443.4810799999996</c:v>
                </c:pt>
                <c:pt idx="174">
                  <c:v>8462.6504499999992</c:v>
                </c:pt>
                <c:pt idx="175">
                  <c:v>8488.0501499999991</c:v>
                </c:pt>
                <c:pt idx="176">
                  <c:v>8523.9058700000005</c:v>
                </c:pt>
                <c:pt idx="177">
                  <c:v>8580.1952500000007</c:v>
                </c:pt>
                <c:pt idx="178">
                  <c:v>8689.3000599999996</c:v>
                </c:pt>
                <c:pt idx="179">
                  <c:v>9355</c:v>
                </c:pt>
                <c:pt idx="180">
                  <c:v>8216</c:v>
                </c:pt>
              </c:numCache>
            </c:numRef>
          </c:yVal>
          <c:smooth val="1"/>
        </c:ser>
        <c:axId val="176163072"/>
        <c:axId val="176296320"/>
      </c:scatterChart>
      <c:valAx>
        <c:axId val="176163072"/>
        <c:scaling>
          <c:orientation val="minMax"/>
          <c:max val="1.28"/>
          <c:min val="0.9500000000000006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Nitrogen-nitrogen atom distance [</a:t>
                </a:r>
                <a:r>
                  <a:rPr lang="en-US" sz="1800" baseline="0">
                    <a:latin typeface="Calibri"/>
                  </a:rPr>
                  <a:t>Å</a:t>
                </a:r>
                <a:r>
                  <a:rPr lang="en-US" sz="18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38429448516322501"/>
              <c:y val="0.94293125975910275"/>
            </c:manualLayout>
          </c:layout>
        </c:title>
        <c:numFmt formatCode="0.0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6296320"/>
        <c:crosses val="autoZero"/>
        <c:crossBetween val="midCat"/>
        <c:majorUnit val="0.05"/>
      </c:valAx>
      <c:valAx>
        <c:axId val="176296320"/>
        <c:scaling>
          <c:orientation val="minMax"/>
          <c:max val="12000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/>
                  <a:t>Energy (cm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6.1672321792470152E-4"/>
              <c:y val="0.4928259494532834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6163072"/>
        <c:crosses val="autoZero"/>
        <c:crossBetween val="midCat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736530109717126"/>
          <c:y val="3.1431418962990981E-2"/>
          <c:w val="0.81431442668949783"/>
          <c:h val="0.86979861624026267"/>
        </c:manualLayout>
      </c:layout>
      <c:scatterChart>
        <c:scatterStyle val="smoothMarker"/>
        <c:ser>
          <c:idx val="5"/>
          <c:order val="0"/>
          <c:tx>
            <c:v>Vertical line at 1.105</c:v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xVal>
            <c:numRef>
              <c:f>Classical!$E$10:$F$10</c:f>
              <c:numCache>
                <c:formatCode>0.000</c:formatCode>
                <c:ptCount val="2"/>
                <c:pt idx="0">
                  <c:v>1.105</c:v>
                </c:pt>
                <c:pt idx="1">
                  <c:v>1.105</c:v>
                </c:pt>
              </c:numCache>
            </c:numRef>
          </c:xVal>
          <c:yVal>
            <c:numRef>
              <c:f>Classical!$C$10:$D$10</c:f>
              <c:numCache>
                <c:formatCode>0.00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  <c:smooth val="1"/>
        </c:ser>
        <c:ser>
          <c:idx val="3"/>
          <c:order val="1"/>
          <c:tx>
            <c:v>Zero-point vibration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v4'!$O$12:$O$521</c:f>
              <c:numCache>
                <c:formatCode>0.00</c:formatCode>
                <c:ptCount val="510"/>
                <c:pt idx="0">
                  <c:v>1369.0000136044082</c:v>
                </c:pt>
                <c:pt idx="1">
                  <c:v>1369.0000157238494</c:v>
                </c:pt>
                <c:pt idx="2">
                  <c:v>1369.000018163144</c:v>
                </c:pt>
                <c:pt idx="3">
                  <c:v>1369.0000209689224</c:v>
                </c:pt>
                <c:pt idx="4">
                  <c:v>1369.0000241943592</c:v>
                </c:pt>
                <c:pt idx="5">
                  <c:v>1369.0000279000558</c:v>
                </c:pt>
                <c:pt idx="6">
                  <c:v>1369.0000321550319</c:v>
                </c:pt>
                <c:pt idx="7">
                  <c:v>1369.0000370378484</c:v>
                </c:pt>
                <c:pt idx="8">
                  <c:v>1369.0000426378685</c:v>
                </c:pt>
                <c:pt idx="9">
                  <c:v>1369.0000490566799</c:v>
                </c:pt>
                <c:pt idx="10">
                  <c:v>1369.0000564096945</c:v>
                </c:pt>
                <c:pt idx="11">
                  <c:v>1369.0000648279481</c:v>
                </c:pt>
                <c:pt idx="12">
                  <c:v>1369.00007446012</c:v>
                </c:pt>
                <c:pt idx="13">
                  <c:v>1369.0000854748052</c:v>
                </c:pt>
                <c:pt idx="14">
                  <c:v>1369.0000980630591</c:v>
                </c:pt>
                <c:pt idx="15">
                  <c:v>1369.0001124412554</c:v>
                </c:pt>
                <c:pt idx="16">
                  <c:v>1369.0001288542846</c:v>
                </c:pt>
                <c:pt idx="17">
                  <c:v>1369.0001475791394</c:v>
                </c:pt>
                <c:pt idx="18">
                  <c:v>1369.0001689289227</c:v>
                </c:pt>
                <c:pt idx="19">
                  <c:v>1369.0001932573332</c:v>
                </c:pt>
                <c:pt idx="20">
                  <c:v>1369.0002209636739</c:v>
                </c:pt>
                <c:pt idx="21">
                  <c:v>1369.0002524984477</c:v>
                </c:pt>
                <c:pt idx="22">
                  <c:v>1369.0002883695988</c:v>
                </c:pt>
                <c:pt idx="23">
                  <c:v>1369.0003291494731</c:v>
                </c:pt>
                <c:pt idx="24">
                  <c:v>1369.0003754825734</c:v>
                </c:pt>
                <c:pt idx="25">
                  <c:v>1369.0004280941937</c:v>
                </c:pt>
                <c:pt idx="26">
                  <c:v>1369.0004878000266</c:v>
                </c:pt>
                <c:pt idx="27">
                  <c:v>1369.0005555168445</c:v>
                </c:pt>
                <c:pt idx="28">
                  <c:v>1369.0006322743666</c:v>
                </c:pt>
                <c:pt idx="29">
                  <c:v>1369.0007192284338</c:v>
                </c:pt>
                <c:pt idx="30">
                  <c:v>1369.0008176756257</c:v>
                </c:pt>
                <c:pt idx="31">
                  <c:v>1369.0009290694634</c:v>
                </c:pt>
                <c:pt idx="32">
                  <c:v>1369.0010550383597</c:v>
                </c:pt>
                <c:pt idx="33">
                  <c:v>1369.0011974054898</c:v>
                </c:pt>
                <c:pt idx="34">
                  <c:v>1369.0013582107704</c:v>
                </c:pt>
                <c:pt idx="35">
                  <c:v>1369.0015397351542</c:v>
                </c:pt>
                <c:pt idx="36">
                  <c:v>1369.001744527465</c:v>
                </c:pt>
                <c:pt idx="37">
                  <c:v>1369.0019754340137</c:v>
                </c:pt>
                <c:pt idx="38">
                  <c:v>1369.0022356312613</c:v>
                </c:pt>
                <c:pt idx="39">
                  <c:v>1369.0025286618168</c:v>
                </c:pt>
                <c:pt idx="40">
                  <c:v>1369.002858474076</c:v>
                </c:pt>
                <c:pt idx="41">
                  <c:v>1369.0032294658427</c:v>
                </c:pt>
                <c:pt idx="42">
                  <c:v>1369.0036465322885</c:v>
                </c:pt>
                <c:pt idx="43">
                  <c:v>1369.0041151186508</c:v>
                </c:pt>
                <c:pt idx="44">
                  <c:v>1369.0046412780864</c:v>
                </c:pt>
                <c:pt idx="45">
                  <c:v>1369.0052317351394</c:v>
                </c:pt>
                <c:pt idx="46">
                  <c:v>1369.0058939553128</c:v>
                </c:pt>
                <c:pt idx="47">
                  <c:v>1369.0066362212751</c:v>
                </c:pt>
                <c:pt idx="48">
                  <c:v>1369.0074677162647</c:v>
                </c:pt>
                <c:pt idx="49">
                  <c:v>1369.0083986153056</c:v>
                </c:pt>
                <c:pt idx="50">
                  <c:v>1369.009440184883</c:v>
                </c:pt>
                <c:pt idx="51">
                  <c:v>1369.0106048917817</c:v>
                </c:pt>
                <c:pt idx="52">
                  <c:v>1369.0119065218319</c:v>
                </c:pt>
                <c:pt idx="53">
                  <c:v>1369.0133603093641</c:v>
                </c:pt>
                <c:pt idx="54">
                  <c:v>1369.0149830782209</c:v>
                </c:pt>
                <c:pt idx="55">
                  <c:v>1369.0167933952409</c:v>
                </c:pt>
                <c:pt idx="56">
                  <c:v>1369.0188117371745</c:v>
                </c:pt>
                <c:pt idx="57">
                  <c:v>1369.0210606720643</c:v>
                </c:pt>
                <c:pt idx="58">
                  <c:v>1369.0235650561815</c:v>
                </c:pt>
                <c:pt idx="59">
                  <c:v>1369.0263522476721</c:v>
                </c:pt>
                <c:pt idx="60">
                  <c:v>1369.0294523381449</c:v>
                </c:pt>
                <c:pt idx="61">
                  <c:v>1369.03289840349</c:v>
                </c:pt>
                <c:pt idx="62">
                  <c:v>1369.0367267753043</c:v>
                </c:pt>
                <c:pt idx="63">
                  <c:v>1369.0409773343629</c:v>
                </c:pt>
                <c:pt idx="64">
                  <c:v>1369.0456938276591</c:v>
                </c:pt>
                <c:pt idx="65">
                  <c:v>1369.0509242106086</c:v>
                </c:pt>
                <c:pt idx="66">
                  <c:v>1369.0567210161003</c:v>
                </c:pt>
                <c:pt idx="67">
                  <c:v>1369.0631417521492</c:v>
                </c:pt>
                <c:pt idx="68">
                  <c:v>1369.0702493299918</c:v>
                </c:pt>
                <c:pt idx="69">
                  <c:v>1369.0781125245489</c:v>
                </c:pt>
                <c:pt idx="70">
                  <c:v>1369.0868064692581</c:v>
                </c:pt>
                <c:pt idx="71">
                  <c:v>1369.0964131873623</c:v>
                </c:pt>
                <c:pt idx="72">
                  <c:v>1369.1070221618243</c:v>
                </c:pt>
                <c:pt idx="73">
                  <c:v>1369.1187309461118</c:v>
                </c:pt>
                <c:pt idx="74">
                  <c:v>1369.1316458181795</c:v>
                </c:pt>
                <c:pt idx="75">
                  <c:v>1369.1458824800475</c:v>
                </c:pt>
                <c:pt idx="76">
                  <c:v>1369.1615668054501</c:v>
                </c:pt>
                <c:pt idx="77">
                  <c:v>1369.1788356380935</c:v>
                </c:pt>
                <c:pt idx="78">
                  <c:v>1369.1978376431261</c:v>
                </c:pt>
                <c:pt idx="79">
                  <c:v>1369.2187342144855</c:v>
                </c:pt>
                <c:pt idx="80">
                  <c:v>1369.2417004408308</c:v>
                </c:pt>
                <c:pt idx="81">
                  <c:v>1369.2669261328197</c:v>
                </c:pt>
                <c:pt idx="82">
                  <c:v>1369.2946169145191</c:v>
                </c:pt>
                <c:pt idx="83">
                  <c:v>1369.3249953817674</c:v>
                </c:pt>
                <c:pt idx="84">
                  <c:v>1369.3583023303199</c:v>
                </c:pt>
                <c:pt idx="85">
                  <c:v>1369.3947980566084</c:v>
                </c:pt>
                <c:pt idx="86">
                  <c:v>1369.4347637339417</c:v>
                </c:pt>
                <c:pt idx="87">
                  <c:v>1369.4785028669437</c:v>
                </c:pt>
                <c:pt idx="88">
                  <c:v>1369.5263428269827</c:v>
                </c:pt>
                <c:pt idx="89">
                  <c:v>1369.5786364712951</c:v>
                </c:pt>
                <c:pt idx="90">
                  <c:v>1369.6357638484201</c:v>
                </c:pt>
                <c:pt idx="91">
                  <c:v>1369.69813399247</c:v>
                </c:pt>
                <c:pt idx="92">
                  <c:v>1369.76618680864</c:v>
                </c:pt>
                <c:pt idx="93">
                  <c:v>1369.8403950522154</c:v>
                </c:pt>
                <c:pt idx="94">
                  <c:v>1369.9212664031736</c:v>
                </c:pt>
                <c:pt idx="95">
                  <c:v>1370.009345638277</c:v>
                </c:pt>
                <c:pt idx="96">
                  <c:v>1370.1052169023308</c:v>
                </c:pt>
                <c:pt idx="97">
                  <c:v>1370.2095060800389</c:v>
                </c:pt>
                <c:pt idx="98">
                  <c:v>1370.322883269592</c:v>
                </c:pt>
                <c:pt idx="99">
                  <c:v>1370.4460653588205</c:v>
                </c:pt>
                <c:pt idx="100">
                  <c:v>1370.5798187043897</c:v>
                </c:pt>
                <c:pt idx="101">
                  <c:v>1370.7249619141328</c:v>
                </c:pt>
                <c:pt idx="102">
                  <c:v>1370.8823687321931</c:v>
                </c:pt>
                <c:pt idx="103">
                  <c:v>1371.0529710261974</c:v>
                </c:pt>
                <c:pt idx="104">
                  <c:v>1371.2377618751741</c:v>
                </c:pt>
                <c:pt idx="105">
                  <c:v>1371.4377987564035</c:v>
                </c:pt>
                <c:pt idx="106">
                  <c:v>1371.6542068288047</c:v>
                </c:pt>
                <c:pt idx="107">
                  <c:v>1371.8881823098523</c:v>
                </c:pt>
                <c:pt idx="108">
                  <c:v>1372.1409959423484</c:v>
                </c:pt>
                <c:pt idx="109">
                  <c:v>1372.4139965466873</c:v>
                </c:pt>
                <c:pt idx="110">
                  <c:v>1372.7086146534969</c:v>
                </c:pt>
                <c:pt idx="111">
                  <c:v>1373.0263662107682</c:v>
                </c:pt>
                <c:pt idx="112">
                  <c:v>1373.368856358755</c:v>
                </c:pt>
                <c:pt idx="113">
                  <c:v>1373.7377832650652</c:v>
                </c:pt>
                <c:pt idx="114">
                  <c:v>1374.134942011465</c:v>
                </c:pt>
                <c:pt idx="115">
                  <c:v>1374.5622285229792</c:v>
                </c:pt>
                <c:pt idx="116">
                  <c:v>1375.0216435288946</c:v>
                </c:pt>
                <c:pt idx="117">
                  <c:v>1375.515296544271</c:v>
                </c:pt>
                <c:pt idx="118">
                  <c:v>1376.0454098595246</c:v>
                </c:pt>
                <c:pt idx="119">
                  <c:v>1376.6143225245905</c:v>
                </c:pt>
                <c:pt idx="120">
                  <c:v>1377.2244943130722</c:v>
                </c:pt>
                <c:pt idx="121">
                  <c:v>1377.8785096506922</c:v>
                </c:pt>
                <c:pt idx="122">
                  <c:v>1378.5790814912202</c:v>
                </c:pt>
                <c:pt idx="123">
                  <c:v>1379.3290551219329</c:v>
                </c:pt>
                <c:pt idx="124">
                  <c:v>1380.1314118795053</c:v>
                </c:pt>
                <c:pt idx="125">
                  <c:v>1380.9892727561062</c:v>
                </c:pt>
                <c:pt idx="126">
                  <c:v>1381.9059018743201</c:v>
                </c:pt>
                <c:pt idx="127">
                  <c:v>1382.8847098084066</c:v>
                </c:pt>
                <c:pt idx="128">
                  <c:v>1383.9292567282926</c:v>
                </c:pt>
                <c:pt idx="129">
                  <c:v>1385.0432553416235</c:v>
                </c:pt>
                <c:pt idx="130">
                  <c:v>1386.2305736081453</c:v>
                </c:pt>
                <c:pt idx="131">
                  <c:v>1387.4952371996958</c:v>
                </c:pt>
                <c:pt idx="132">
                  <c:v>1388.8414316781243</c:v>
                </c:pt>
                <c:pt idx="133">
                  <c:v>1390.2735043625717</c:v>
                </c:pt>
                <c:pt idx="134">
                  <c:v>1391.7959658567158</c:v>
                </c:pt>
                <c:pt idx="135">
                  <c:v>1393.4134912058416</c:v>
                </c:pt>
                <c:pt idx="136">
                  <c:v>1395.1309206529409</c:v>
                </c:pt>
                <c:pt idx="137">
                  <c:v>1396.9532599624806</c:v>
                </c:pt>
                <c:pt idx="138">
                  <c:v>1398.8856802800324</c:v>
                </c:pt>
                <c:pt idx="139">
                  <c:v>1400.9335174956132</c:v>
                </c:pt>
                <c:pt idx="140">
                  <c:v>1403.102271078387</c:v>
                </c:pt>
                <c:pt idx="141">
                  <c:v>1405.397602350303</c:v>
                </c:pt>
                <c:pt idx="142">
                  <c:v>1407.8253321663219</c:v>
                </c:pt>
                <c:pt idx="143">
                  <c:v>1410.3914379691269</c:v>
                </c:pt>
                <c:pt idx="144">
                  <c:v>1413.1020501866033</c:v>
                </c:pt>
                <c:pt idx="145">
                  <c:v>1415.9634479409629</c:v>
                </c:pt>
                <c:pt idx="146">
                  <c:v>1418.9820540391443</c:v>
                </c:pt>
                <c:pt idx="147">
                  <c:v>1422.1644292150766</c:v>
                </c:pt>
                <c:pt idx="148">
                  <c:v>1425.5172655955557</c:v>
                </c:pt>
                <c:pt idx="149">
                  <c:v>1429.0473793628412</c:v>
                </c:pt>
                <c:pt idx="150">
                  <c:v>1432.7617025886627</c:v>
                </c:pt>
                <c:pt idx="151">
                  <c:v>1436.667274216122</c:v>
                </c:pt>
                <c:pt idx="152">
                  <c:v>1440.7712301679962</c:v>
                </c:pt>
                <c:pt idx="153">
                  <c:v>1445.080792562198</c:v>
                </c:pt>
                <c:pt idx="154">
                  <c:v>1449.6032580176234</c:v>
                </c:pt>
                <c:pt idx="155">
                  <c:v>1454.3459850363245</c:v>
                </c:pt>
                <c:pt idx="156">
                  <c:v>1459.3163804508872</c:v>
                </c:pt>
                <c:pt idx="157">
                  <c:v>1464.5218849290507</c:v>
                </c:pt>
                <c:pt idx="158">
                  <c:v>1469.9699575310035</c:v>
                </c:pt>
                <c:pt idx="159">
                  <c:v>1475.6680593184014</c:v>
                </c:pt>
                <c:pt idx="160">
                  <c:v>1481.623636017976</c:v>
                </c:pt>
                <c:pt idx="161">
                  <c:v>1487.8440997466382</c:v>
                </c:pt>
                <c:pt idx="162">
                  <c:v>1494.3368098092178</c:v>
                </c:pt>
                <c:pt idx="163">
                  <c:v>1501.1090525843827</c:v>
                </c:pt>
                <c:pt idx="164">
                  <c:v>1508.1680205188932</c:v>
                </c:pt>
                <c:pt idx="165">
                  <c:v>1515.5207902550828</c:v>
                </c:pt>
                <c:pt idx="166">
                  <c:v>1523.1742999213568</c:v>
                </c:pt>
                <c:pt idx="167">
                  <c:v>1531.1353256205186</c:v>
                </c:pt>
                <c:pt idx="168">
                  <c:v>1539.4104571558651</c:v>
                </c:pt>
                <c:pt idx="169">
                  <c:v>1548.0060730401863</c:v>
                </c:pt>
                <c:pt idx="170">
                  <c:v>1556.9283148380971</c:v>
                </c:pt>
                <c:pt idx="171">
                  <c:v>1566.1830608974137</c:v>
                </c:pt>
                <c:pt idx="172">
                  <c:v>1575.7758995306294</c:v>
                </c:pt>
                <c:pt idx="173">
                  <c:v>1585.7121017128241</c:v>
                </c:pt>
                <c:pt idx="174">
                  <c:v>1595.996593367619</c:v>
                </c:pt>
                <c:pt idx="175">
                  <c:v>1606.6339273179581</c:v>
                </c:pt>
                <c:pt idx="176">
                  <c:v>1617.6282549835805</c:v>
                </c:pt>
                <c:pt idx="177">
                  <c:v>1628.9832979119863</c:v>
                </c:pt>
                <c:pt idx="178">
                  <c:v>1640.7023192344693</c:v>
                </c:pt>
                <c:pt idx="179">
                  <c:v>1652.7880951433581</c:v>
                </c:pt>
                <c:pt idx="180">
                  <c:v>1665.2428864909357</c:v>
                </c:pt>
                <c:pt idx="181">
                  <c:v>1678.0684106145768</c:v>
                </c:pt>
                <c:pt idx="182">
                  <c:v>1691.2658134963895</c:v>
                </c:pt>
                <c:pt idx="183">
                  <c:v>1704.8356423690843</c:v>
                </c:pt>
                <c:pt idx="184">
                  <c:v>1718.7778188828397</c:v>
                </c:pt>
                <c:pt idx="185">
                  <c:v>1733.0916129505827</c:v>
                </c:pt>
                <c:pt idx="186">
                  <c:v>1747.7756173913363</c:v>
                </c:pt>
                <c:pt idx="187">
                  <c:v>1762.8277234930347</c:v>
                </c:pt>
                <c:pt idx="188">
                  <c:v>1778.2450976174766</c:v>
                </c:pt>
                <c:pt idx="189">
                  <c:v>1794.0241589708394</c:v>
                </c:pt>
                <c:pt idx="190">
                  <c:v>1810.1605586633941</c:v>
                </c:pt>
                <c:pt idx="191">
                  <c:v>1826.6491601816867</c:v>
                </c:pt>
                <c:pt idx="192">
                  <c:v>1843.4840213955295</c:v>
                </c:pt>
                <c:pt idx="193">
                  <c:v>1860.6583782205878</c:v>
                </c:pt>
                <c:pt idx="194">
                  <c:v>1878.1646300551927</c:v>
                </c:pt>
                <c:pt idx="195">
                  <c:v>1895.9943271072104</c:v>
                </c:pt>
                <c:pt idx="196">
                  <c:v>1914.1381597233737</c:v>
                </c:pt>
                <c:pt idx="197">
                  <c:v>1932.5859498293974</c:v>
                </c:pt>
                <c:pt idx="198">
                  <c:v>1951.3266445844811</c:v>
                </c:pt>
                <c:pt idx="199">
                  <c:v>1970.3483123484325</c:v>
                </c:pt>
                <c:pt idx="200">
                  <c:v>1989.6381410536369</c:v>
                </c:pt>
                <c:pt idx="201">
                  <c:v>2009.1824390674637</c:v>
                </c:pt>
                <c:pt idx="202">
                  <c:v>2028.9666386234471</c:v>
                </c:pt>
                <c:pt idx="203">
                  <c:v>2048.9753018917227</c:v>
                </c:pt>
                <c:pt idx="204">
                  <c:v>2069.192129750782</c:v>
                </c:pt>
                <c:pt idx="205">
                  <c:v>2089.5999733136109</c:v>
                </c:pt>
                <c:pt idx="206">
                  <c:v>2110.1808482517918</c:v>
                </c:pt>
                <c:pt idx="207">
                  <c:v>2130.9159519511359</c:v>
                </c:pt>
                <c:pt idx="208">
                  <c:v>2151.7856835219955</c:v>
                </c:pt>
                <c:pt idx="209">
                  <c:v>2172.7696666765123</c:v>
                </c:pt>
                <c:pt idx="210">
                  <c:v>2193.8467754738749</c:v>
                </c:pt>
                <c:pt idx="211">
                  <c:v>2214.9951629230864</c:v>
                </c:pt>
                <c:pt idx="212">
                  <c:v>2236.192292420958</c:v>
                </c:pt>
                <c:pt idx="213">
                  <c:v>2257.414971990996</c:v>
                </c:pt>
                <c:pt idx="214">
                  <c:v>2278.6393912767016</c:v>
                </c:pt>
                <c:pt idx="215">
                  <c:v>2299.8411612304985</c:v>
                </c:pt>
                <c:pt idx="216">
                  <c:v>2320.9953564271977</c:v>
                </c:pt>
                <c:pt idx="217">
                  <c:v>2342.0765599186302</c:v>
                </c:pt>
                <c:pt idx="218">
                  <c:v>2363.0589105338649</c:v>
                </c:pt>
                <c:pt idx="219">
                  <c:v>2383.9161525173963</c:v>
                </c:pt>
                <c:pt idx="220">
                  <c:v>2404.621687385858</c:v>
                </c:pt>
                <c:pt idx="221">
                  <c:v>2425.1486278722932</c:v>
                </c:pt>
                <c:pt idx="222">
                  <c:v>2445.4698538158254</c:v>
                </c:pt>
                <c:pt idx="223">
                  <c:v>2465.5580698438098</c:v>
                </c:pt>
                <c:pt idx="224">
                  <c:v>2485.385864683275</c:v>
                </c:pt>
                <c:pt idx="225">
                  <c:v>2504.9257719287234</c:v>
                </c:pt>
                <c:pt idx="226">
                  <c:v>2524.1503320842357</c:v>
                </c:pt>
                <c:pt idx="227">
                  <c:v>2543.0321556893673</c:v>
                </c:pt>
                <c:pt idx="228">
                  <c:v>2561.5439873305768</c:v>
                </c:pt>
                <c:pt idx="229">
                  <c:v>2579.6587703329651</c:v>
                </c:pt>
                <c:pt idx="230">
                  <c:v>2597.3497119209705</c:v>
                </c:pt>
                <c:pt idx="231">
                  <c:v>2614.5903486313664</c:v>
                </c:pt>
                <c:pt idx="232">
                  <c:v>2631.3546117575806</c:v>
                </c:pt>
                <c:pt idx="233">
                  <c:v>2647.616892600895</c:v>
                </c:pt>
                <c:pt idx="234">
                  <c:v>2663.35210730169</c:v>
                </c:pt>
                <c:pt idx="235">
                  <c:v>2678.5357610224196</c:v>
                </c:pt>
                <c:pt idx="236">
                  <c:v>2693.1440112536302</c:v>
                </c:pt>
                <c:pt idx="237">
                  <c:v>2707.1537300149439</c:v>
                </c:pt>
                <c:pt idx="238">
                  <c:v>2720.5425647246238</c:v>
                </c:pt>
                <c:pt idx="239">
                  <c:v>2733.2889975140738</c:v>
                </c:pt>
                <c:pt idx="240">
                  <c:v>2745.3724027674116</c:v>
                </c:pt>
                <c:pt idx="241">
                  <c:v>2756.7731026711081</c:v>
                </c:pt>
                <c:pt idx="242">
                  <c:v>2767.4724205645334</c:v>
                </c:pt>
                <c:pt idx="243">
                  <c:v>2777.452731889141</c:v>
                </c:pt>
                <c:pt idx="244">
                  <c:v>2786.6975125418903</c:v>
                </c:pt>
                <c:pt idx="245">
                  <c:v>2795.1913844473102</c:v>
                </c:pt>
                <c:pt idx="246">
                  <c:v>2802.9201581723478</c:v>
                </c:pt>
                <c:pt idx="247">
                  <c:v>2809.8708724187591</c:v>
                </c:pt>
                <c:pt idx="248">
                  <c:v>2816.031830239197</c:v>
                </c:pt>
                <c:pt idx="249">
                  <c:v>2821.3926318353911</c:v>
                </c:pt>
                <c:pt idx="250">
                  <c:v>2825.944203809684</c:v>
                </c:pt>
                <c:pt idx="251">
                  <c:v>2829.6788247547729</c:v>
                </c:pt>
                <c:pt idx="252">
                  <c:v>2832.5901470806366</c:v>
                </c:pt>
                <c:pt idx="253">
                  <c:v>2834.6732149922891</c:v>
                </c:pt>
                <c:pt idx="254">
                  <c:v>2835.924478547081</c:v>
                </c:pt>
                <c:pt idx="255">
                  <c:v>2836.3418037357428</c:v>
                </c:pt>
                <c:pt idx="256">
                  <c:v>2835.9244785471001</c:v>
                </c:pt>
                <c:pt idx="257">
                  <c:v>2834.6732149923282</c:v>
                </c:pt>
                <c:pt idx="258">
                  <c:v>2832.5901470806944</c:v>
                </c:pt>
                <c:pt idx="259">
                  <c:v>2829.6788247548493</c:v>
                </c:pt>
                <c:pt idx="260">
                  <c:v>2825.9442038097795</c:v>
                </c:pt>
                <c:pt idx="261">
                  <c:v>2821.3926318355052</c:v>
                </c:pt>
                <c:pt idx="262">
                  <c:v>2816.0318302393298</c:v>
                </c:pt>
                <c:pt idx="263">
                  <c:v>2809.87087241891</c:v>
                </c:pt>
                <c:pt idx="264">
                  <c:v>2802.9201581725174</c:v>
                </c:pt>
                <c:pt idx="265">
                  <c:v>2795.1913844474975</c:v>
                </c:pt>
                <c:pt idx="266">
                  <c:v>2786.6975125420954</c:v>
                </c:pt>
                <c:pt idx="267">
                  <c:v>2777.4527318893633</c:v>
                </c:pt>
                <c:pt idx="268">
                  <c:v>2767.4724205647722</c:v>
                </c:pt>
                <c:pt idx="269">
                  <c:v>2756.7731026713636</c:v>
                </c:pt>
                <c:pt idx="270">
                  <c:v>2745.3724027676826</c:v>
                </c:pt>
                <c:pt idx="271">
                  <c:v>2733.2889975143607</c:v>
                </c:pt>
                <c:pt idx="272">
                  <c:v>2720.5425647249258</c:v>
                </c:pt>
                <c:pt idx="273">
                  <c:v>2707.15373001526</c:v>
                </c:pt>
                <c:pt idx="274">
                  <c:v>2693.1440112539603</c:v>
                </c:pt>
                <c:pt idx="275">
                  <c:v>2678.5357610227638</c:v>
                </c:pt>
                <c:pt idx="276">
                  <c:v>2663.3521073020474</c:v>
                </c:pt>
                <c:pt idx="277">
                  <c:v>2647.6168926012647</c:v>
                </c:pt>
                <c:pt idx="278">
                  <c:v>2631.3546117579617</c:v>
                </c:pt>
                <c:pt idx="279">
                  <c:v>2614.5903486317593</c:v>
                </c:pt>
                <c:pt idx="280">
                  <c:v>2597.3497119213739</c:v>
                </c:pt>
                <c:pt idx="281">
                  <c:v>2579.6587703333789</c:v>
                </c:pt>
                <c:pt idx="282">
                  <c:v>2561.5439873309997</c:v>
                </c:pt>
                <c:pt idx="283">
                  <c:v>2543.0321556897989</c:v>
                </c:pt>
                <c:pt idx="284">
                  <c:v>2524.1503320846759</c:v>
                </c:pt>
                <c:pt idx="285">
                  <c:v>2504.9257719291709</c:v>
                </c:pt>
                <c:pt idx="286">
                  <c:v>2485.3858646837298</c:v>
                </c:pt>
                <c:pt idx="287">
                  <c:v>2465.5580698442709</c:v>
                </c:pt>
                <c:pt idx="288">
                  <c:v>2445.469853816292</c:v>
                </c:pt>
                <c:pt idx="289">
                  <c:v>2425.1486278727648</c:v>
                </c:pt>
                <c:pt idx="290">
                  <c:v>2404.6216873863341</c:v>
                </c:pt>
                <c:pt idx="291">
                  <c:v>2383.9161525178765</c:v>
                </c:pt>
                <c:pt idx="292">
                  <c:v>2363.0589105343483</c:v>
                </c:pt>
                <c:pt idx="293">
                  <c:v>2342.0765599191163</c:v>
                </c:pt>
                <c:pt idx="294">
                  <c:v>2320.9953564276857</c:v>
                </c:pt>
                <c:pt idx="295">
                  <c:v>2299.8411612309878</c:v>
                </c:pt>
                <c:pt idx="296">
                  <c:v>2278.6393912771919</c:v>
                </c:pt>
                <c:pt idx="297">
                  <c:v>2257.4149719914858</c:v>
                </c:pt>
                <c:pt idx="298">
                  <c:v>2236.1922924214477</c:v>
                </c:pt>
                <c:pt idx="299">
                  <c:v>2214.9951629235757</c:v>
                </c:pt>
                <c:pt idx="300">
                  <c:v>2193.8467754743624</c:v>
                </c:pt>
                <c:pt idx="301">
                  <c:v>2172.769666676998</c:v>
                </c:pt>
                <c:pt idx="302">
                  <c:v>2151.7856835224788</c:v>
                </c:pt>
                <c:pt idx="303">
                  <c:v>2130.9159519516165</c:v>
                </c:pt>
                <c:pt idx="304">
                  <c:v>2110.1808482522683</c:v>
                </c:pt>
                <c:pt idx="305">
                  <c:v>2089.5999733140843</c:v>
                </c:pt>
                <c:pt idx="306">
                  <c:v>2069.1921297512513</c:v>
                </c:pt>
                <c:pt idx="307">
                  <c:v>2048.9753018921874</c:v>
                </c:pt>
                <c:pt idx="308">
                  <c:v>2028.9666386239066</c:v>
                </c:pt>
                <c:pt idx="309">
                  <c:v>2009.182439067918</c:v>
                </c:pt>
                <c:pt idx="310">
                  <c:v>1989.6381410540855</c:v>
                </c:pt>
                <c:pt idx="311">
                  <c:v>1970.348312348875</c:v>
                </c:pt>
                <c:pt idx="312">
                  <c:v>1951.3266445849174</c:v>
                </c:pt>
                <c:pt idx="313">
                  <c:v>1932.5859498298269</c:v>
                </c:pt>
                <c:pt idx="314">
                  <c:v>1914.1381597237964</c:v>
                </c:pt>
                <c:pt idx="315">
                  <c:v>1895.9943271076258</c:v>
                </c:pt>
                <c:pt idx="316">
                  <c:v>1878.1646300556008</c:v>
                </c:pt>
                <c:pt idx="317">
                  <c:v>1860.6583782209882</c:v>
                </c:pt>
                <c:pt idx="318">
                  <c:v>1843.4840213959221</c:v>
                </c:pt>
                <c:pt idx="319">
                  <c:v>1826.6491601820715</c:v>
                </c:pt>
                <c:pt idx="320">
                  <c:v>1810.1605586637706</c:v>
                </c:pt>
                <c:pt idx="321">
                  <c:v>1794.024158971208</c:v>
                </c:pt>
                <c:pt idx="322">
                  <c:v>1778.2450976178368</c:v>
                </c:pt>
                <c:pt idx="323">
                  <c:v>1762.8277234933867</c:v>
                </c:pt>
                <c:pt idx="324">
                  <c:v>1747.7756173916796</c:v>
                </c:pt>
                <c:pt idx="325">
                  <c:v>1733.0916129509174</c:v>
                </c:pt>
                <c:pt idx="326">
                  <c:v>1718.777818883166</c:v>
                </c:pt>
                <c:pt idx="327">
                  <c:v>1704.8356423694022</c:v>
                </c:pt>
                <c:pt idx="328">
                  <c:v>1691.2658134966985</c:v>
                </c:pt>
                <c:pt idx="329">
                  <c:v>1678.0684106148772</c:v>
                </c:pt>
                <c:pt idx="330">
                  <c:v>1665.2428864912276</c:v>
                </c:pt>
                <c:pt idx="331">
                  <c:v>1652.7880951436414</c:v>
                </c:pt>
                <c:pt idx="332">
                  <c:v>1640.7023192347442</c:v>
                </c:pt>
                <c:pt idx="333">
                  <c:v>1628.9832979122527</c:v>
                </c:pt>
                <c:pt idx="334">
                  <c:v>1617.6282549838386</c:v>
                </c:pt>
                <c:pt idx="335">
                  <c:v>1606.6339273182077</c:v>
                </c:pt>
                <c:pt idx="336">
                  <c:v>1595.9965933678604</c:v>
                </c:pt>
                <c:pt idx="337">
                  <c:v>1585.7121017130576</c:v>
                </c:pt>
                <c:pt idx="338">
                  <c:v>1575.775899530855</c:v>
                </c:pt>
                <c:pt idx="339">
                  <c:v>1566.1830608976315</c:v>
                </c:pt>
                <c:pt idx="340">
                  <c:v>1556.928314838307</c:v>
                </c:pt>
                <c:pt idx="341">
                  <c:v>1548.0060730403886</c:v>
                </c:pt>
                <c:pt idx="342">
                  <c:v>1539.4104571560597</c:v>
                </c:pt>
                <c:pt idx="343">
                  <c:v>1531.135325620706</c:v>
                </c:pt>
                <c:pt idx="344">
                  <c:v>1523.1742999215369</c:v>
                </c:pt>
                <c:pt idx="345">
                  <c:v>1515.5207902552561</c:v>
                </c:pt>
                <c:pt idx="346">
                  <c:v>1508.1680205190596</c:v>
                </c:pt>
                <c:pt idx="347">
                  <c:v>1501.1090525845423</c:v>
                </c:pt>
                <c:pt idx="348">
                  <c:v>1494.3368098093708</c:v>
                </c:pt>
                <c:pt idx="349">
                  <c:v>1487.8440997467851</c:v>
                </c:pt>
                <c:pt idx="350">
                  <c:v>1481.6236360181165</c:v>
                </c:pt>
                <c:pt idx="351">
                  <c:v>1475.6680593185361</c:v>
                </c:pt>
                <c:pt idx="352">
                  <c:v>1469.9699575311322</c:v>
                </c:pt>
                <c:pt idx="353">
                  <c:v>1464.5218849291737</c:v>
                </c:pt>
                <c:pt idx="354">
                  <c:v>1459.3163804510045</c:v>
                </c:pt>
                <c:pt idx="355">
                  <c:v>1454.3459850364366</c:v>
                </c:pt>
                <c:pt idx="356">
                  <c:v>1449.6032580177302</c:v>
                </c:pt>
                <c:pt idx="357">
                  <c:v>1445.0807925623001</c:v>
                </c:pt>
                <c:pt idx="358">
                  <c:v>1440.7712301680933</c:v>
                </c:pt>
                <c:pt idx="359">
                  <c:v>1436.6672742162143</c:v>
                </c:pt>
                <c:pt idx="360">
                  <c:v>1432.7617025887507</c:v>
                </c:pt>
                <c:pt idx="361">
                  <c:v>1429.0473793629249</c:v>
                </c:pt>
                <c:pt idx="362">
                  <c:v>1425.5172655956355</c:v>
                </c:pt>
                <c:pt idx="363">
                  <c:v>1422.1644292151527</c:v>
                </c:pt>
                <c:pt idx="364">
                  <c:v>1418.9820540392168</c:v>
                </c:pt>
                <c:pt idx="365">
                  <c:v>1415.963447941032</c:v>
                </c:pt>
                <c:pt idx="366">
                  <c:v>1413.102050186669</c:v>
                </c:pt>
                <c:pt idx="367">
                  <c:v>1410.3914379691896</c:v>
                </c:pt>
                <c:pt idx="368">
                  <c:v>1407.8253321663815</c:v>
                </c:pt>
                <c:pt idx="369">
                  <c:v>1405.3976023503596</c:v>
                </c:pt>
                <c:pt idx="370">
                  <c:v>1403.1022710784409</c:v>
                </c:pt>
                <c:pt idx="371">
                  <c:v>1400.9335174956641</c:v>
                </c:pt>
                <c:pt idx="372">
                  <c:v>1398.8856802800808</c:v>
                </c:pt>
                <c:pt idx="373">
                  <c:v>1396.9532599625265</c:v>
                </c:pt>
                <c:pt idx="374">
                  <c:v>1395.1309206529843</c:v>
                </c:pt>
                <c:pt idx="375">
                  <c:v>1393.4134912058828</c:v>
                </c:pt>
                <c:pt idx="376">
                  <c:v>1391.7959658567547</c:v>
                </c:pt>
                <c:pt idx="377">
                  <c:v>1390.2735043626085</c:v>
                </c:pt>
                <c:pt idx="378">
                  <c:v>1388.8414316781589</c:v>
                </c:pt>
                <c:pt idx="379">
                  <c:v>1387.4952371997285</c:v>
                </c:pt>
                <c:pt idx="380">
                  <c:v>1386.2305736081762</c:v>
                </c:pt>
                <c:pt idx="381">
                  <c:v>1385.0432553416526</c:v>
                </c:pt>
                <c:pt idx="382">
                  <c:v>1383.9292567283201</c:v>
                </c:pt>
                <c:pt idx="383">
                  <c:v>1382.8847098084323</c:v>
                </c:pt>
                <c:pt idx="384">
                  <c:v>1381.9059018743444</c:v>
                </c:pt>
                <c:pt idx="385">
                  <c:v>1380.9892727561289</c:v>
                </c:pt>
                <c:pt idx="386">
                  <c:v>1380.1314118795267</c:v>
                </c:pt>
                <c:pt idx="387">
                  <c:v>1379.3290551219529</c:v>
                </c:pt>
                <c:pt idx="388">
                  <c:v>1378.5790814912391</c:v>
                </c:pt>
                <c:pt idx="389">
                  <c:v>1377.8785096507099</c:v>
                </c:pt>
                <c:pt idx="390">
                  <c:v>1377.2244943130888</c:v>
                </c:pt>
                <c:pt idx="391">
                  <c:v>1376.614322524606</c:v>
                </c:pt>
                <c:pt idx="392">
                  <c:v>1376.0454098595392</c:v>
                </c:pt>
                <c:pt idx="393">
                  <c:v>1375.5152965442846</c:v>
                </c:pt>
                <c:pt idx="394">
                  <c:v>1375.0216435289076</c:v>
                </c:pt>
                <c:pt idx="395">
                  <c:v>1374.5622285229911</c:v>
                </c:pt>
                <c:pt idx="396">
                  <c:v>1374.1349420114761</c:v>
                </c:pt>
                <c:pt idx="397">
                  <c:v>1373.7377832650754</c:v>
                </c:pt>
                <c:pt idx="398">
                  <c:v>1373.3688563587648</c:v>
                </c:pt>
                <c:pt idx="399">
                  <c:v>1373.0263662107773</c:v>
                </c:pt>
                <c:pt idx="400">
                  <c:v>1372.7086146535053</c:v>
                </c:pt>
                <c:pt idx="401">
                  <c:v>1372.413996546695</c:v>
                </c:pt>
                <c:pt idx="402">
                  <c:v>1372.1409959423556</c:v>
                </c:pt>
                <c:pt idx="403">
                  <c:v>1371.8881823098591</c:v>
                </c:pt>
                <c:pt idx="404">
                  <c:v>1371.6542068288111</c:v>
                </c:pt>
                <c:pt idx="405">
                  <c:v>1371.4377987564092</c:v>
                </c:pt>
                <c:pt idx="406">
                  <c:v>1371.2377618751796</c:v>
                </c:pt>
                <c:pt idx="407">
                  <c:v>1371.0529710262024</c:v>
                </c:pt>
                <c:pt idx="408">
                  <c:v>1370.8823687321976</c:v>
                </c:pt>
                <c:pt idx="409">
                  <c:v>1370.7249619141371</c:v>
                </c:pt>
                <c:pt idx="410">
                  <c:v>1370.5798187043938</c:v>
                </c:pt>
                <c:pt idx="411">
                  <c:v>1370.4460653588242</c:v>
                </c:pt>
                <c:pt idx="412">
                  <c:v>1370.3228832695954</c:v>
                </c:pt>
                <c:pt idx="413">
                  <c:v>1370.209506080042</c:v>
                </c:pt>
                <c:pt idx="414">
                  <c:v>1370.1052169023335</c:v>
                </c:pt>
                <c:pt idx="415">
                  <c:v>1370.0093456382795</c:v>
                </c:pt>
                <c:pt idx="416">
                  <c:v>1369.9212664031761</c:v>
                </c:pt>
                <c:pt idx="417">
                  <c:v>1369.8403950522177</c:v>
                </c:pt>
                <c:pt idx="418">
                  <c:v>1369.766186808642</c:v>
                </c:pt>
                <c:pt idx="419">
                  <c:v>1369.6981339924721</c:v>
                </c:pt>
                <c:pt idx="420">
                  <c:v>1369.6357638484219</c:v>
                </c:pt>
                <c:pt idx="421">
                  <c:v>1369.5786364712967</c:v>
                </c:pt>
                <c:pt idx="422">
                  <c:v>1369.5263428269843</c:v>
                </c:pt>
                <c:pt idx="423">
                  <c:v>1369.4785028669451</c:v>
                </c:pt>
                <c:pt idx="424">
                  <c:v>1369.4347637339431</c:v>
                </c:pt>
                <c:pt idx="425">
                  <c:v>1369.3947980566095</c:v>
                </c:pt>
                <c:pt idx="426">
                  <c:v>1369.3583023303211</c:v>
                </c:pt>
                <c:pt idx="427">
                  <c:v>1369.3249953817683</c:v>
                </c:pt>
                <c:pt idx="428">
                  <c:v>1369.2946169145198</c:v>
                </c:pt>
                <c:pt idx="429">
                  <c:v>1369.2669261328206</c:v>
                </c:pt>
                <c:pt idx="430">
                  <c:v>1369.2417004408314</c:v>
                </c:pt>
                <c:pt idx="431">
                  <c:v>1369.2187342144862</c:v>
                </c:pt>
                <c:pt idx="432">
                  <c:v>1369.1978376431266</c:v>
                </c:pt>
                <c:pt idx="433">
                  <c:v>1369.1788356380941</c:v>
                </c:pt>
                <c:pt idx="434">
                  <c:v>1369.1615668054508</c:v>
                </c:pt>
                <c:pt idx="435">
                  <c:v>1369.1458824800479</c:v>
                </c:pt>
                <c:pt idx="436">
                  <c:v>1369.13164581818</c:v>
                </c:pt>
                <c:pt idx="437">
                  <c:v>1369.1187309461122</c:v>
                </c:pt>
                <c:pt idx="438">
                  <c:v>1369.1070221618247</c:v>
                </c:pt>
                <c:pt idx="439">
                  <c:v>1369.0964131873627</c:v>
                </c:pt>
                <c:pt idx="440">
                  <c:v>1369.0868064692584</c:v>
                </c:pt>
                <c:pt idx="441">
                  <c:v>1369.0781125245492</c:v>
                </c:pt>
                <c:pt idx="442">
                  <c:v>1369.0702493299921</c:v>
                </c:pt>
                <c:pt idx="443">
                  <c:v>1369.0631417521495</c:v>
                </c:pt>
                <c:pt idx="444">
                  <c:v>1369.0567210161005</c:v>
                </c:pt>
                <c:pt idx="445">
                  <c:v>1369.0509242106089</c:v>
                </c:pt>
                <c:pt idx="446">
                  <c:v>1369.0456938276593</c:v>
                </c:pt>
                <c:pt idx="447">
                  <c:v>1369.0409773343631</c:v>
                </c:pt>
                <c:pt idx="448">
                  <c:v>1369.0367267753043</c:v>
                </c:pt>
                <c:pt idx="449">
                  <c:v>1369.03289840349</c:v>
                </c:pt>
                <c:pt idx="450">
                  <c:v>1369.0294523381449</c:v>
                </c:pt>
                <c:pt idx="451">
                  <c:v>1369.0263522476723</c:v>
                </c:pt>
                <c:pt idx="452">
                  <c:v>1369.0235650561815</c:v>
                </c:pt>
                <c:pt idx="453">
                  <c:v>1369.0210606720643</c:v>
                </c:pt>
                <c:pt idx="454">
                  <c:v>1369.0188117371745</c:v>
                </c:pt>
                <c:pt idx="455">
                  <c:v>1369.0167933952409</c:v>
                </c:pt>
                <c:pt idx="456">
                  <c:v>1369.0149830782209</c:v>
                </c:pt>
                <c:pt idx="457">
                  <c:v>1369.0133603093641</c:v>
                </c:pt>
                <c:pt idx="458">
                  <c:v>1369.0119065218321</c:v>
                </c:pt>
                <c:pt idx="459">
                  <c:v>1369.0106048917817</c:v>
                </c:pt>
                <c:pt idx="460">
                  <c:v>1369.009440184883</c:v>
                </c:pt>
                <c:pt idx="461">
                  <c:v>1369.0083986153056</c:v>
                </c:pt>
                <c:pt idx="462">
                  <c:v>1369.0074677162647</c:v>
                </c:pt>
                <c:pt idx="463">
                  <c:v>1369.0066362212751</c:v>
                </c:pt>
                <c:pt idx="464">
                  <c:v>1369.0058939553128</c:v>
                </c:pt>
                <c:pt idx="465">
                  <c:v>1369.0052317351394</c:v>
                </c:pt>
                <c:pt idx="466">
                  <c:v>1369.0046412780866</c:v>
                </c:pt>
                <c:pt idx="467">
                  <c:v>1369.0041151186508</c:v>
                </c:pt>
                <c:pt idx="468">
                  <c:v>1369.0036465322885</c:v>
                </c:pt>
                <c:pt idx="469">
                  <c:v>1369.0032294658427</c:v>
                </c:pt>
                <c:pt idx="470">
                  <c:v>1369.002858474076</c:v>
                </c:pt>
                <c:pt idx="471">
                  <c:v>1369.0025286618168</c:v>
                </c:pt>
                <c:pt idx="472">
                  <c:v>1369.0022356312613</c:v>
                </c:pt>
                <c:pt idx="473">
                  <c:v>1369.0019754340137</c:v>
                </c:pt>
                <c:pt idx="474">
                  <c:v>1369.001744527465</c:v>
                </c:pt>
                <c:pt idx="475">
                  <c:v>1369.0015397351542</c:v>
                </c:pt>
                <c:pt idx="476">
                  <c:v>1369.0013582107704</c:v>
                </c:pt>
                <c:pt idx="477">
                  <c:v>1369.0011974054898</c:v>
                </c:pt>
                <c:pt idx="478">
                  <c:v>1369.0010550383597</c:v>
                </c:pt>
                <c:pt idx="479">
                  <c:v>1369.0009290694634</c:v>
                </c:pt>
                <c:pt idx="480">
                  <c:v>1369.0008176756257</c:v>
                </c:pt>
                <c:pt idx="481">
                  <c:v>1369.0007192284338</c:v>
                </c:pt>
                <c:pt idx="482">
                  <c:v>1369.0006322743666</c:v>
                </c:pt>
                <c:pt idx="483">
                  <c:v>1369.0005555168445</c:v>
                </c:pt>
                <c:pt idx="484">
                  <c:v>1369.0004878000266</c:v>
                </c:pt>
                <c:pt idx="485">
                  <c:v>1369.0004280941937</c:v>
                </c:pt>
                <c:pt idx="486">
                  <c:v>1369.0003754825734</c:v>
                </c:pt>
                <c:pt idx="487">
                  <c:v>1369.0003291494731</c:v>
                </c:pt>
                <c:pt idx="488">
                  <c:v>1369.0002883695988</c:v>
                </c:pt>
                <c:pt idx="489">
                  <c:v>1369.0002524984477</c:v>
                </c:pt>
                <c:pt idx="490">
                  <c:v>1369.0002209636739</c:v>
                </c:pt>
                <c:pt idx="491">
                  <c:v>1369.0001932573332</c:v>
                </c:pt>
                <c:pt idx="492">
                  <c:v>1369.0001689289227</c:v>
                </c:pt>
                <c:pt idx="493">
                  <c:v>1369.0001475791394</c:v>
                </c:pt>
                <c:pt idx="494">
                  <c:v>1369.0001288542846</c:v>
                </c:pt>
                <c:pt idx="495">
                  <c:v>1369.0001124412554</c:v>
                </c:pt>
                <c:pt idx="496">
                  <c:v>1369.0000980630591</c:v>
                </c:pt>
                <c:pt idx="497">
                  <c:v>1369.0000854748052</c:v>
                </c:pt>
                <c:pt idx="498">
                  <c:v>1369.00007446012</c:v>
                </c:pt>
                <c:pt idx="499">
                  <c:v>1369.0000648279481</c:v>
                </c:pt>
                <c:pt idx="500">
                  <c:v>1369.0000564096945</c:v>
                </c:pt>
                <c:pt idx="501">
                  <c:v>1369.0000490566799</c:v>
                </c:pt>
                <c:pt idx="502">
                  <c:v>1369.0000426378685</c:v>
                </c:pt>
                <c:pt idx="503">
                  <c:v>1369.0000370378484</c:v>
                </c:pt>
                <c:pt idx="504">
                  <c:v>1369.0000321550319</c:v>
                </c:pt>
                <c:pt idx="505">
                  <c:v>1369.0000279000558</c:v>
                </c:pt>
                <c:pt idx="506">
                  <c:v>1369.0000241943592</c:v>
                </c:pt>
                <c:pt idx="507">
                  <c:v>1369.0000209689224</c:v>
                </c:pt>
                <c:pt idx="508">
                  <c:v>1369.000018163144</c:v>
                </c:pt>
                <c:pt idx="509">
                  <c:v>1369.0000157238494</c:v>
                </c:pt>
              </c:numCache>
            </c:numRef>
          </c:yVal>
          <c:smooth val="1"/>
        </c:ser>
        <c:ser>
          <c:idx val="6"/>
          <c:order val="2"/>
          <c:tx>
            <c:v>Vibration v=1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v4'!$P$12:$P$521</c:f>
              <c:numCache>
                <c:formatCode>0.00</c:formatCode>
                <c:ptCount val="510"/>
                <c:pt idx="0">
                  <c:v>4107.9998829820825</c:v>
                </c:pt>
                <c:pt idx="1">
                  <c:v>4107.999865282156</c:v>
                </c:pt>
                <c:pt idx="2">
                  <c:v>4107.9998449955801</c:v>
                </c:pt>
                <c:pt idx="3">
                  <c:v>4107.9998217583534</c:v>
                </c:pt>
                <c:pt idx="4">
                  <c:v>4107.9997951573532</c:v>
                </c:pt>
                <c:pt idx="5">
                  <c:v>4107.9997647240089</c:v>
                </c:pt>
                <c:pt idx="6">
                  <c:v>4107.9997299272136</c:v>
                </c:pt>
                <c:pt idx="7">
                  <c:v>4107.9996901653649</c:v>
                </c:pt>
                <c:pt idx="8">
                  <c:v>4107.9996447574558</c:v>
                </c:pt>
                <c:pt idx="9">
                  <c:v>4107.999592933098</c:v>
                </c:pt>
                <c:pt idx="10">
                  <c:v>4107.9995338213657</c:v>
                </c:pt>
                <c:pt idx="11">
                  <c:v>4107.9994664383166</c:v>
                </c:pt>
                <c:pt idx="12">
                  <c:v>4107.999389673063</c:v>
                </c:pt>
                <c:pt idx="13">
                  <c:v>4107.9993022722147</c:v>
                </c:pt>
                <c:pt idx="14">
                  <c:v>4107.9992028225361</c:v>
                </c:pt>
                <c:pt idx="15">
                  <c:v>4107.9990897316138</c:v>
                </c:pt>
                <c:pt idx="16">
                  <c:v>4107.9989612063218</c:v>
                </c:pt>
                <c:pt idx="17">
                  <c:v>4107.9988152288706</c:v>
                </c:pt>
                <c:pt idx="18">
                  <c:v>4107.9986495301555</c:v>
                </c:pt>
                <c:pt idx="19">
                  <c:v>4107.9984615601616</c:v>
                </c:pt>
                <c:pt idx="20">
                  <c:v>4107.998248455091</c:v>
                </c:pt>
                <c:pt idx="21">
                  <c:v>4107.9980070009005</c:v>
                </c:pt>
                <c:pt idx="22">
                  <c:v>4107.9977335928752</c:v>
                </c:pt>
                <c:pt idx="23">
                  <c:v>4107.9974241908494</c:v>
                </c:pt>
                <c:pt idx="24">
                  <c:v>4107.9970742696414</c:v>
                </c:pt>
                <c:pt idx="25">
                  <c:v>4107.9966787642343</c:v>
                </c:pt>
                <c:pt idx="26">
                  <c:v>4107.9962320091927</c:v>
                </c:pt>
                <c:pt idx="27">
                  <c:v>4107.9957276717605</c:v>
                </c:pt>
                <c:pt idx="28">
                  <c:v>4107.9951586780444</c:v>
                </c:pt>
                <c:pt idx="29">
                  <c:v>4107.9945171316249</c:v>
                </c:pt>
                <c:pt idx="30">
                  <c:v>4107.9937942238976</c:v>
                </c:pt>
                <c:pt idx="31">
                  <c:v>4107.9929801353783</c:v>
                </c:pt>
                <c:pt idx="32">
                  <c:v>4107.9920639271486</c:v>
                </c:pt>
                <c:pt idx="33">
                  <c:v>4107.991033421562</c:v>
                </c:pt>
                <c:pt idx="34">
                  <c:v>4107.9898750712382</c:v>
                </c:pt>
                <c:pt idx="35">
                  <c:v>4107.9885738153316</c:v>
                </c:pt>
                <c:pt idx="36">
                  <c:v>4107.9871129219564</c:v>
                </c:pt>
                <c:pt idx="37">
                  <c:v>4107.9854738155818</c:v>
                </c:pt>
                <c:pt idx="38">
                  <c:v>4107.9836358881139</c:v>
                </c:pt>
                <c:pt idx="39">
                  <c:v>4107.9815762923154</c:v>
                </c:pt>
                <c:pt idx="40">
                  <c:v>4107.9792697160719</c:v>
                </c:pt>
                <c:pt idx="41">
                  <c:v>4107.9766881359683</c:v>
                </c:pt>
                <c:pt idx="42">
                  <c:v>4107.9738005484887</c:v>
                </c:pt>
                <c:pt idx="43">
                  <c:v>4107.9705726770671</c:v>
                </c:pt>
                <c:pt idx="44">
                  <c:v>4107.9669666530926</c:v>
                </c:pt>
                <c:pt idx="45">
                  <c:v>4107.9629406688664</c:v>
                </c:pt>
                <c:pt idx="46">
                  <c:v>4107.9584486003541</c:v>
                </c:pt>
                <c:pt idx="47">
                  <c:v>4107.9534395974961</c:v>
                </c:pt>
                <c:pt idx="48">
                  <c:v>4107.9478576396541</c:v>
                </c:pt>
                <c:pt idx="49">
                  <c:v>4107.9416410536842</c:v>
                </c:pt>
                <c:pt idx="50">
                  <c:v>4107.9347219919482</c:v>
                </c:pt>
                <c:pt idx="51">
                  <c:v>4107.9270258674696</c:v>
                </c:pt>
                <c:pt idx="52">
                  <c:v>4107.9184707432587</c:v>
                </c:pt>
                <c:pt idx="53">
                  <c:v>4107.9089666727177</c:v>
                </c:pt>
                <c:pt idx="54">
                  <c:v>4107.8984149878688</c:v>
                </c:pt>
                <c:pt idx="55">
                  <c:v>4107.8867075320113</c:v>
                </c:pt>
                <c:pt idx="56">
                  <c:v>4107.8737258332476</c:v>
                </c:pt>
                <c:pt idx="57">
                  <c:v>4107.8593402152082</c:v>
                </c:pt>
                <c:pt idx="58">
                  <c:v>4107.8434088411095</c:v>
                </c:pt>
                <c:pt idx="59">
                  <c:v>4107.825776687183</c:v>
                </c:pt>
                <c:pt idx="60">
                  <c:v>4107.8062744413573</c:v>
                </c:pt>
                <c:pt idx="61">
                  <c:v>4107.784717322932</c:v>
                </c:pt>
                <c:pt idx="62">
                  <c:v>4107.7609038188921</c:v>
                </c:pt>
                <c:pt idx="63">
                  <c:v>4107.7346143323621</c:v>
                </c:pt>
                <c:pt idx="64">
                  <c:v>4107.7056097386148</c:v>
                </c:pt>
                <c:pt idx="65">
                  <c:v>4107.673629843961</c:v>
                </c:pt>
                <c:pt idx="66">
                  <c:v>4107.6383917427556</c:v>
                </c:pt>
                <c:pt idx="67">
                  <c:v>4107.5995880677137</c:v>
                </c:pt>
                <c:pt idx="68">
                  <c:v>4107.5568851286735</c:v>
                </c:pt>
                <c:pt idx="69">
                  <c:v>4107.5099209349373</c:v>
                </c:pt>
                <c:pt idx="70">
                  <c:v>4107.4583030963267</c:v>
                </c:pt>
                <c:pt idx="71">
                  <c:v>4107.4016065981104</c:v>
                </c:pt>
                <c:pt idx="72">
                  <c:v>4107.3393714450367</c:v>
                </c:pt>
                <c:pt idx="73">
                  <c:v>4107.2711001697999</c:v>
                </c:pt>
                <c:pt idx="74">
                  <c:v>4107.1962552013865</c:v>
                </c:pt>
                <c:pt idx="75">
                  <c:v>4107.1142560889321</c:v>
                </c:pt>
                <c:pt idx="76">
                  <c:v>4107.0244765769312</c:v>
                </c:pt>
                <c:pt idx="77">
                  <c:v>4106.9262415278854</c:v>
                </c:pt>
                <c:pt idx="78">
                  <c:v>4106.8188236888136</c:v>
                </c:pt>
                <c:pt idx="79">
                  <c:v>4106.7014402983641</c:v>
                </c:pt>
                <c:pt idx="80">
                  <c:v>4106.573249531737</c:v>
                </c:pt>
                <c:pt idx="81">
                  <c:v>4106.4333467810502</c:v>
                </c:pt>
                <c:pt idx="82">
                  <c:v>4106.2807607693585</c:v>
                </c:pt>
                <c:pt idx="83">
                  <c:v>4106.1144494971313</c:v>
                </c:pt>
                <c:pt idx="84">
                  <c:v>4105.9332960206466</c:v>
                </c:pt>
                <c:pt idx="85">
                  <c:v>4105.7361040625601</c:v>
                </c:pt>
                <c:pt idx="86">
                  <c:v>4105.5215934556682</c:v>
                </c:pt>
                <c:pt idx="87">
                  <c:v>4105.2883954218487</c:v>
                </c:pt>
                <c:pt idx="88">
                  <c:v>4105.0350476891081</c:v>
                </c:pt>
                <c:pt idx="89">
                  <c:v>4104.7599894507657</c:v>
                </c:pt>
                <c:pt idx="90">
                  <c:v>4104.4615561719338</c:v>
                </c:pt>
                <c:pt idx="91">
                  <c:v>4104.1379742497338</c:v>
                </c:pt>
                <c:pt idx="92">
                  <c:v>4103.7873555349952</c:v>
                </c:pt>
                <c:pt idx="93">
                  <c:v>4103.4076917246421</c:v>
                </c:pt>
                <c:pt idx="94">
                  <c:v>4102.9968486354583</c:v>
                </c:pt>
                <c:pt idx="95">
                  <c:v>4102.5525603715769</c:v>
                </c:pt>
                <c:pt idx="96">
                  <c:v>4102.0724233997043</c:v>
                </c:pt>
                <c:pt idx="97">
                  <c:v>4101.5538905479007</c:v>
                </c:pt>
                <c:pt idx="98">
                  <c:v>4100.9942649456261</c:v>
                </c:pt>
                <c:pt idx="99">
                  <c:v>4100.3906939247117</c:v>
                </c:pt>
                <c:pt idx="100">
                  <c:v>4099.7401629029682</c:v>
                </c:pt>
                <c:pt idx="101">
                  <c:v>4099.0394892742725</c:v>
                </c:pt>
                <c:pt idx="102">
                  <c:v>4098.2853163311738</c:v>
                </c:pt>
                <c:pt idx="103">
                  <c:v>4097.4741072482921</c:v>
                </c:pt>
                <c:pt idx="104">
                  <c:v>4096.6021391571448</c:v>
                </c:pt>
                <c:pt idx="105">
                  <c:v>4095.6654973453669</c:v>
                </c:pt>
                <c:pt idx="106">
                  <c:v>4094.6600696157093</c:v>
                </c:pt>
                <c:pt idx="107">
                  <c:v>4093.5815408426542</c:v>
                </c:pt>
                <c:pt idx="108">
                  <c:v>4092.4253877669044</c:v>
                </c:pt>
                <c:pt idx="109">
                  <c:v>4091.1868740704926</c:v>
                </c:pt>
                <c:pt idx="110">
                  <c:v>4089.8610457776863</c:v>
                </c:pt>
                <c:pt idx="111">
                  <c:v>4088.4427270292913</c:v>
                </c:pt>
                <c:pt idx="112">
                  <c:v>4086.9265162803354</c:v>
                </c:pt>
                <c:pt idx="113">
                  <c:v>4085.3067829734341</c:v>
                </c:pt>
                <c:pt idx="114">
                  <c:v>4083.57766474238</c:v>
                </c:pt>
                <c:pt idx="115">
                  <c:v>4081.7330652026376</c:v>
                </c:pt>
                <c:pt idx="116">
                  <c:v>4079.7666523874568</c:v>
                </c:pt>
                <c:pt idx="117">
                  <c:v>4077.6718578901782</c:v>
                </c:pt>
                <c:pt idx="118">
                  <c:v>4075.441876775044</c:v>
                </c:pt>
                <c:pt idx="119">
                  <c:v>4073.0696683203264</c:v>
                </c:pt>
                <c:pt idx="120">
                  <c:v>4070.5479576589237</c:v>
                </c:pt>
                <c:pt idx="121">
                  <c:v>4067.8692383826169</c:v>
                </c:pt>
                <c:pt idx="122">
                  <c:v>4065.0257761770195</c:v>
                </c:pt>
                <c:pt idx="123">
                  <c:v>4062.0096135547378</c:v>
                </c:pt>
                <c:pt idx="124">
                  <c:v>4058.8125757544808</c:v>
                </c:pt>
                <c:pt idx="125">
                  <c:v>4055.4262778736952</c:v>
                </c:pt>
                <c:pt idx="126">
                  <c:v>4051.8421333017991</c:v>
                </c:pt>
                <c:pt idx="127">
                  <c:v>4048.0513635201555</c:v>
                </c:pt>
                <c:pt idx="128">
                  <c:v>4044.0450093336126</c:v>
                </c:pt>
                <c:pt idx="129">
                  <c:v>4039.8139435966341</c:v>
                </c:pt>
                <c:pt idx="130">
                  <c:v>4035.3488854947996</c:v>
                </c:pt>
                <c:pt idx="131">
                  <c:v>4030.6404164397027</c:v>
                </c:pt>
                <c:pt idx="132">
                  <c:v>4025.6789976320192</c:v>
                </c:pt>
                <c:pt idx="133">
                  <c:v>4020.4549893437052</c:v>
                </c:pt>
                <c:pt idx="134">
                  <c:v>4014.9586719659615</c:v>
                </c:pt>
                <c:pt idx="135">
                  <c:v>4009.1802688646594</c:v>
                </c:pt>
                <c:pt idx="136">
                  <c:v>4003.109971079456</c:v>
                </c:pt>
                <c:pt idx="137">
                  <c:v>3996.7379638967332</c:v>
                </c:pt>
                <c:pt idx="138">
                  <c:v>3990.0544553198188</c:v>
                </c:pt>
                <c:pt idx="139">
                  <c:v>3983.0497064526821</c:v>
                </c:pt>
                <c:pt idx="140">
                  <c:v>3975.7140638054257</c:v>
                </c:pt>
                <c:pt idx="141">
                  <c:v>3968.0379935214278</c:v>
                </c:pt>
                <c:pt idx="142">
                  <c:v>3960.0121175169484</c:v>
                </c:pt>
                <c:pt idx="143">
                  <c:v>3951.6272515143942</c:v>
                </c:pt>
                <c:pt idx="144">
                  <c:v>3942.8744449402629</c:v>
                </c:pt>
                <c:pt idx="145">
                  <c:v>3933.745022648091</c:v>
                </c:pt>
                <c:pt idx="146">
                  <c:v>3924.2306284155193</c:v>
                </c:pt>
                <c:pt idx="147">
                  <c:v>3914.3232701529168</c:v>
                </c:pt>
                <c:pt idx="148">
                  <c:v>3904.0153667488867</c:v>
                </c:pt>
                <c:pt idx="149">
                  <c:v>3893.2997964654824</c:v>
                </c:pt>
                <c:pt idx="150">
                  <c:v>3882.1699467831099</c:v>
                </c:pt>
                <c:pt idx="151">
                  <c:v>3870.6197655819619</c:v>
                </c:pt>
                <c:pt idx="152">
                  <c:v>3858.6438135334611</c:v>
                </c:pt>
                <c:pt idx="153">
                  <c:v>3846.2373175616549</c:v>
                </c:pt>
                <c:pt idx="154">
                  <c:v>3833.3962252208717</c:v>
                </c:pt>
                <c:pt idx="155">
                  <c:v>3820.1172598222938</c:v>
                </c:pt>
                <c:pt idx="156">
                  <c:v>3806.3979761284991</c:v>
                </c:pt>
                <c:pt idx="157">
                  <c:v>3792.2368164215518</c:v>
                </c:pt>
                <c:pt idx="158">
                  <c:v>3777.6331667369932</c:v>
                </c:pt>
                <c:pt idx="159">
                  <c:v>3762.587413043133</c:v>
                </c:pt>
                <c:pt idx="160">
                  <c:v>3747.1009971325466</c:v>
                </c:pt>
                <c:pt idx="161">
                  <c:v>3731.1764719806524</c:v>
                </c:pt>
                <c:pt idx="162">
                  <c:v>3714.8175563148388</c:v>
                </c:pt>
                <c:pt idx="163">
                  <c:v>3698.0291881269013</c:v>
                </c:pt>
                <c:pt idx="164">
                  <c:v>3680.8175768516621</c:v>
                </c:pt>
                <c:pt idx="165">
                  <c:v>3663.1902539256462</c:v>
                </c:pt>
                <c:pt idx="166">
                  <c:v>3645.1561214317189</c:v>
                </c:pt>
                <c:pt idx="167">
                  <c:v>3626.7254985287309</c:v>
                </c:pt>
                <c:pt idx="168">
                  <c:v>3607.9101653595576</c:v>
                </c:pt>
                <c:pt idx="169">
                  <c:v>3588.7234041266083</c:v>
                </c:pt>
                <c:pt idx="170">
                  <c:v>3569.1800370209198</c:v>
                </c:pt>
                <c:pt idx="171">
                  <c:v>3549.2964606895398</c:v>
                </c:pt>
                <c:pt idx="172">
                  <c:v>3529.0906769260396</c:v>
                </c:pt>
                <c:pt idx="173">
                  <c:v>3508.5823192708012</c:v>
                </c:pt>
                <c:pt idx="174">
                  <c:v>3487.7926752112685</c:v>
                </c:pt>
                <c:pt idx="175">
                  <c:v>3466.7447036776803</c:v>
                </c:pt>
                <c:pt idx="176">
                  <c:v>3445.4630475370063</c:v>
                </c:pt>
                <c:pt idx="177">
                  <c:v>3423.9740407968825</c:v>
                </c:pt>
                <c:pt idx="178">
                  <c:v>3402.3057102423982</c:v>
                </c:pt>
                <c:pt idx="179">
                  <c:v>3380.4877712415682</c:v>
                </c:pt>
                <c:pt idx="180">
                  <c:v>3358.5516174703243</c:v>
                </c:pt>
                <c:pt idx="181">
                  <c:v>3336.5303043248241</c:v>
                </c:pt>
                <c:pt idx="182">
                  <c:v>3314.4585258078305</c:v>
                </c:pt>
                <c:pt idx="183">
                  <c:v>3292.3725846968255</c:v>
                </c:pt>
                <c:pt idx="184">
                  <c:v>3270.3103558243565</c:v>
                </c:pt>
                <c:pt idx="185">
                  <c:v>3248.3112423258099</c:v>
                </c:pt>
                <c:pt idx="186">
                  <c:v>3226.416124736344</c:v>
                </c:pt>
                <c:pt idx="187">
                  <c:v>3204.6673028469395</c:v>
                </c:pt>
                <c:pt idx="188">
                  <c:v>3183.108430259439</c:v>
                </c:pt>
                <c:pt idx="189">
                  <c:v>3161.7844416118787</c:v>
                </c:pt>
                <c:pt idx="190">
                  <c:v>3140.7414724782352</c:v>
                </c:pt>
                <c:pt idx="191">
                  <c:v>3120.026771980884</c:v>
                </c:pt>
                <c:pt idx="192">
                  <c:v>3099.6886081892972</c:v>
                </c:pt>
                <c:pt idx="193">
                  <c:v>3079.7761664147661</c:v>
                </c:pt>
                <c:pt idx="194">
                  <c:v>3060.3394405479812</c:v>
                </c:pt>
                <c:pt idx="195">
                  <c:v>3041.4291176239576</c:v>
                </c:pt>
                <c:pt idx="196">
                  <c:v>3023.0964558368964</c:v>
                </c:pt>
                <c:pt idx="197">
                  <c:v>3005.3931562658663</c:v>
                </c:pt>
                <c:pt idx="198">
                  <c:v>2988.3712286105065</c:v>
                </c:pt>
                <c:pt idx="199">
                  <c:v>2972.0828512740636</c:v>
                </c:pt>
                <c:pt idx="200">
                  <c:v>2956.5802261686954</c:v>
                </c:pt>
                <c:pt idx="201">
                  <c:v>2941.9154286549929</c:v>
                </c:pt>
                <c:pt idx="202">
                  <c:v>2928.1402530636897</c:v>
                </c:pt>
                <c:pt idx="203">
                  <c:v>2915.3060542824833</c:v>
                </c:pt>
                <c:pt idx="204">
                  <c:v>2903.4635859243754</c:v>
                </c:pt>
                <c:pt idx="205">
                  <c:v>2892.6628356258625</c:v>
                </c:pt>
                <c:pt idx="206">
                  <c:v>2882.9528580533115</c:v>
                </c:pt>
                <c:pt idx="207">
                  <c:v>2874.3816062238202</c:v>
                </c:pt>
                <c:pt idx="208">
                  <c:v>2866.9957617724531</c:v>
                </c:pt>
                <c:pt idx="209">
                  <c:v>2860.8405648208554</c:v>
                </c:pt>
                <c:pt idx="210">
                  <c:v>2855.9596441225758</c:v>
                </c:pt>
                <c:pt idx="211">
                  <c:v>2852.3948481778589</c:v>
                </c:pt>
                <c:pt idx="212">
                  <c:v>2850.1860780249499</c:v>
                </c:pt>
                <c:pt idx="213">
                  <c:v>2849.3711224259855</c:v>
                </c:pt>
                <c:pt idx="214">
                  <c:v>2849.9854961731198</c:v>
                </c:pt>
                <c:pt idx="215">
                  <c:v>2852.0622822445494</c:v>
                </c:pt>
                <c:pt idx="216">
                  <c:v>2855.6319785404539</c:v>
                </c:pt>
                <c:pt idx="217">
                  <c:v>2860.7223499254192</c:v>
                </c:pt>
                <c:pt idx="218">
                  <c:v>2867.3582862966514</c:v>
                </c:pt>
                <c:pt idx="219">
                  <c:v>2875.5616673861086</c:v>
                </c:pt>
                <c:pt idx="220">
                  <c:v>2885.3512349896068</c:v>
                </c:pt>
                <c:pt idx="221">
                  <c:v>2896.7424732969339</c:v>
                </c:pt>
                <c:pt idx="222">
                  <c:v>2909.7474979741305</c:v>
                </c:pt>
                <c:pt idx="223">
                  <c:v>2924.374954622338</c:v>
                </c:pt>
                <c:pt idx="224">
                  <c:v>2940.6299272070964</c:v>
                </c:pt>
                <c:pt idx="225">
                  <c:v>2958.513857017796</c:v>
                </c:pt>
                <c:pt idx="226">
                  <c:v>2978.0244726792403</c:v>
                </c:pt>
                <c:pt idx="227">
                  <c:v>2999.1557316961498</c:v>
                </c:pt>
                <c:pt idx="228">
                  <c:v>3021.8977739670604</c:v>
                </c:pt>
                <c:pt idx="229">
                  <c:v>3046.2368876566993</c:v>
                </c:pt>
                <c:pt idx="230">
                  <c:v>3072.1554877657059</c:v>
                </c:pt>
                <c:pt idx="231">
                  <c:v>3099.6321076838049</c:v>
                </c:pt>
                <c:pt idx="232">
                  <c:v>3128.6414039574665</c:v>
                </c:pt>
                <c:pt idx="233">
                  <c:v>3159.1541744459832</c:v>
                </c:pt>
                <c:pt idx="234">
                  <c:v>3191.1373899810606</c:v>
                </c:pt>
                <c:pt idx="235">
                  <c:v>3224.5542395847851</c:v>
                </c:pt>
                <c:pt idx="236">
                  <c:v>3259.3641892394544</c:v>
                </c:pt>
                <c:pt idx="237">
                  <c:v>3295.5230541407032</c:v>
                </c:pt>
                <c:pt idx="238">
                  <c:v>3332.983084302803</c:v>
                </c:pt>
                <c:pt idx="239">
                  <c:v>3371.6930633224783</c:v>
                </c:pt>
                <c:pt idx="240">
                  <c:v>3411.5984200452913</c:v>
                </c:pt>
                <c:pt idx="241">
                  <c:v>3452.6413528170451</c:v>
                </c:pt>
                <c:pt idx="242">
                  <c:v>3494.7609659420577</c:v>
                </c:pt>
                <c:pt idx="243">
                  <c:v>3537.8934179109301</c:v>
                </c:pt>
                <c:pt idx="244">
                  <c:v>3581.9720809029413</c:v>
                </c:pt>
                <c:pt idx="245">
                  <c:v>3626.9277110127587</c:v>
                </c:pt>
                <c:pt idx="246">
                  <c:v>3672.6886285981186</c:v>
                </c:pt>
                <c:pt idx="247">
                  <c:v>3719.1809080948242</c:v>
                </c:pt>
                <c:pt idx="248">
                  <c:v>3766.3285765981</c:v>
                </c:pt>
                <c:pt idx="249">
                  <c:v>3814.0538204653808</c:v>
                </c:pt>
                <c:pt idx="250">
                  <c:v>3862.2771991552013</c:v>
                </c:pt>
                <c:pt idx="251">
                  <c:v>3910.9178654803045</c:v>
                </c:pt>
                <c:pt idx="252">
                  <c:v>3959.8937914205653</c:v>
                </c:pt>
                <c:pt idx="253">
                  <c:v>4009.1219986130918</c:v>
                </c:pt>
                <c:pt idx="254">
                  <c:v>4058.5187926130357</c:v>
                </c:pt>
                <c:pt idx="255">
                  <c:v>4107.9999999994288</c:v>
                </c:pt>
                <c:pt idx="256">
                  <c:v>4157.4812073858229</c:v>
                </c:pt>
                <c:pt idx="257">
                  <c:v>4206.8780013857686</c:v>
                </c:pt>
                <c:pt idx="258">
                  <c:v>4256.1062085783005</c:v>
                </c:pt>
                <c:pt idx="259">
                  <c:v>4305.0821345185686</c:v>
                </c:pt>
                <c:pt idx="260">
                  <c:v>4353.7228008436796</c:v>
                </c:pt>
                <c:pt idx="261">
                  <c:v>4401.946179533511</c:v>
                </c:pt>
                <c:pt idx="262">
                  <c:v>4449.6714234008041</c:v>
                </c:pt>
                <c:pt idx="263">
                  <c:v>4496.8190919040944</c:v>
                </c:pt>
                <c:pt idx="264">
                  <c:v>4543.3113714008159</c:v>
                </c:pt>
                <c:pt idx="265">
                  <c:v>4589.0722889861936</c:v>
                </c:pt>
                <c:pt idx="266">
                  <c:v>4634.02791909603</c:v>
                </c:pt>
                <c:pt idx="267">
                  <c:v>4678.1065820880631</c:v>
                </c:pt>
                <c:pt idx="268">
                  <c:v>4721.2390340569582</c:v>
                </c:pt>
                <c:pt idx="269">
                  <c:v>4763.3586471819945</c:v>
                </c:pt>
                <c:pt idx="270">
                  <c:v>4804.4015799537738</c:v>
                </c:pt>
                <c:pt idx="271">
                  <c:v>4844.306936676614</c:v>
                </c:pt>
                <c:pt idx="272">
                  <c:v>4883.0169156963175</c:v>
                </c:pt>
                <c:pt idx="273">
                  <c:v>4920.4769458584469</c:v>
                </c:pt>
                <c:pt idx="274">
                  <c:v>4956.6358107597262</c:v>
                </c:pt>
                <c:pt idx="275">
                  <c:v>4991.4457604144272</c:v>
                </c:pt>
                <c:pt idx="276">
                  <c:v>5024.8626100181837</c:v>
                </c:pt>
                <c:pt idx="277">
                  <c:v>5056.8458255532951</c:v>
                </c:pt>
                <c:pt idx="278">
                  <c:v>5087.3585960418459</c:v>
                </c:pt>
                <c:pt idx="279">
                  <c:v>5116.367892315543</c:v>
                </c:pt>
                <c:pt idx="280">
                  <c:v>5143.844512233678</c:v>
                </c:pt>
                <c:pt idx="281">
                  <c:v>5169.76311234272</c:v>
                </c:pt>
                <c:pt idx="282">
                  <c:v>5194.1022260323962</c:v>
                </c:pt>
                <c:pt idx="283">
                  <c:v>5216.8442683033436</c:v>
                </c:pt>
                <c:pt idx="284">
                  <c:v>5237.9755273202909</c:v>
                </c:pt>
                <c:pt idx="285">
                  <c:v>5257.486142981772</c:v>
                </c:pt>
                <c:pt idx="286">
                  <c:v>5275.3700727925097</c:v>
                </c:pt>
                <c:pt idx="287">
                  <c:v>5291.6250453773055</c:v>
                </c:pt>
                <c:pt idx="288">
                  <c:v>5306.2525020255507</c:v>
                </c:pt>
                <c:pt idx="289">
                  <c:v>5319.2575267027842</c:v>
                </c:pt>
                <c:pt idx="290">
                  <c:v>5330.6487650101481</c:v>
                </c:pt>
                <c:pt idx="291">
                  <c:v>5340.4383326136831</c:v>
                </c:pt>
                <c:pt idx="292">
                  <c:v>5348.6417137031776</c:v>
                </c:pt>
                <c:pt idx="293">
                  <c:v>5355.2776500744458</c:v>
                </c:pt>
                <c:pt idx="294">
                  <c:v>5360.368021459446</c:v>
                </c:pt>
                <c:pt idx="295">
                  <c:v>5363.9377177553852</c:v>
                </c:pt>
                <c:pt idx="296">
                  <c:v>5366.0145038268492</c:v>
                </c:pt>
                <c:pt idx="297">
                  <c:v>5366.6288775740168</c:v>
                </c:pt>
                <c:pt idx="298">
                  <c:v>5365.8139219750856</c:v>
                </c:pt>
                <c:pt idx="299">
                  <c:v>5363.6051518222084</c:v>
                </c:pt>
                <c:pt idx="300">
                  <c:v>5360.0403558775215</c:v>
                </c:pt>
                <c:pt idx="301">
                  <c:v>5355.1594351792728</c:v>
                </c:pt>
                <c:pt idx="302">
                  <c:v>5349.0042382277043</c:v>
                </c:pt>
                <c:pt idx="303">
                  <c:v>5341.6183937763644</c:v>
                </c:pt>
                <c:pt idx="304">
                  <c:v>5333.0471419468995</c:v>
                </c:pt>
                <c:pt idx="305">
                  <c:v>5323.3371643743749</c:v>
                </c:pt>
                <c:pt idx="306">
                  <c:v>5312.5364140758866</c:v>
                </c:pt>
                <c:pt idx="307">
                  <c:v>5300.6939457178023</c:v>
                </c:pt>
                <c:pt idx="308">
                  <c:v>5287.8597469366177</c:v>
                </c:pt>
                <c:pt idx="309">
                  <c:v>5274.0845713453364</c:v>
                </c:pt>
                <c:pt idx="310">
                  <c:v>5259.4197738316525</c:v>
                </c:pt>
                <c:pt idx="311">
                  <c:v>5243.9171487263038</c:v>
                </c:pt>
                <c:pt idx="312">
                  <c:v>5227.6287713898782</c:v>
                </c:pt>
                <c:pt idx="313">
                  <c:v>5210.6068437345348</c:v>
                </c:pt>
                <c:pt idx="314">
                  <c:v>5192.9035441635197</c:v>
                </c:pt>
                <c:pt idx="315">
                  <c:v>5174.5708823764726</c:v>
                </c:pt>
                <c:pt idx="316">
                  <c:v>5155.6605594524617</c:v>
                </c:pt>
                <c:pt idx="317">
                  <c:v>5136.2238335856882</c:v>
                </c:pt>
                <c:pt idx="318">
                  <c:v>5116.3113918111676</c:v>
                </c:pt>
                <c:pt idx="319">
                  <c:v>5095.9732280195904</c:v>
                </c:pt>
                <c:pt idx="320">
                  <c:v>5075.2585275222473</c:v>
                </c:pt>
                <c:pt idx="321">
                  <c:v>5054.2155583886106</c:v>
                </c:pt>
                <c:pt idx="322">
                  <c:v>5032.8915697410566</c:v>
                </c:pt>
                <c:pt idx="323">
                  <c:v>5011.3326971535607</c:v>
                </c:pt>
                <c:pt idx="324">
                  <c:v>4989.5838752641603</c:v>
                </c:pt>
                <c:pt idx="325">
                  <c:v>4967.6887576746976</c:v>
                </c:pt>
                <c:pt idx="326">
                  <c:v>4945.6896441761528</c:v>
                </c:pt>
                <c:pt idx="327">
                  <c:v>4923.6274153036838</c:v>
                </c:pt>
                <c:pt idx="328">
                  <c:v>4901.5414741926797</c:v>
                </c:pt>
                <c:pt idx="329">
                  <c:v>4879.4696956756852</c:v>
                </c:pt>
                <c:pt idx="330">
                  <c:v>4857.4483825301832</c:v>
                </c:pt>
                <c:pt idx="331">
                  <c:v>4835.5122287589375</c:v>
                </c:pt>
                <c:pt idx="332">
                  <c:v>4813.6942897581048</c:v>
                </c:pt>
                <c:pt idx="333">
                  <c:v>4792.0259592036164</c:v>
                </c:pt>
                <c:pt idx="334">
                  <c:v>4770.536952463488</c:v>
                </c:pt>
                <c:pt idx="335">
                  <c:v>4749.2552963228081</c:v>
                </c:pt>
                <c:pt idx="336">
                  <c:v>4728.2073247892149</c:v>
                </c:pt>
                <c:pt idx="337">
                  <c:v>4707.4176807296753</c:v>
                </c:pt>
                <c:pt idx="338">
                  <c:v>4686.9093230744302</c:v>
                </c:pt>
                <c:pt idx="339">
                  <c:v>4666.7035393109236</c:v>
                </c:pt>
                <c:pt idx="340">
                  <c:v>4646.8199629795354</c:v>
                </c:pt>
                <c:pt idx="341">
                  <c:v>4627.2765958738382</c:v>
                </c:pt>
                <c:pt idx="342">
                  <c:v>4608.0898346408812</c:v>
                </c:pt>
                <c:pt idx="343">
                  <c:v>4589.2745014716993</c:v>
                </c:pt>
                <c:pt idx="344">
                  <c:v>4570.8438785687022</c:v>
                </c:pt>
                <c:pt idx="345">
                  <c:v>4552.8097460747658</c:v>
                </c:pt>
                <c:pt idx="346">
                  <c:v>4535.1824231487399</c:v>
                </c:pt>
                <c:pt idx="347">
                  <c:v>4517.9708118734916</c:v>
                </c:pt>
                <c:pt idx="348">
                  <c:v>4501.1824436855441</c:v>
                </c:pt>
                <c:pt idx="349">
                  <c:v>4484.8235280197205</c:v>
                </c:pt>
                <c:pt idx="350">
                  <c:v>4468.8990028678163</c:v>
                </c:pt>
                <c:pt idx="351">
                  <c:v>4453.4125869572199</c:v>
                </c:pt>
                <c:pt idx="352">
                  <c:v>4438.3668332633488</c:v>
                </c:pt>
                <c:pt idx="353">
                  <c:v>4423.7631835787797</c:v>
                </c:pt>
                <c:pt idx="354">
                  <c:v>4409.6020238718229</c:v>
                </c:pt>
                <c:pt idx="355">
                  <c:v>4395.8827401780181</c:v>
                </c:pt>
                <c:pt idx="356">
                  <c:v>4382.6037747794298</c:v>
                </c:pt>
                <c:pt idx="357">
                  <c:v>4369.7626824386361</c:v>
                </c:pt>
                <c:pt idx="358">
                  <c:v>4357.35618646682</c:v>
                </c:pt>
                <c:pt idx="359">
                  <c:v>4345.3802344183096</c:v>
                </c:pt>
                <c:pt idx="360">
                  <c:v>4333.8300532171515</c:v>
                </c:pt>
                <c:pt idx="361">
                  <c:v>4322.7002035347696</c:v>
                </c:pt>
                <c:pt idx="362">
                  <c:v>4311.9846332513571</c:v>
                </c:pt>
                <c:pt idx="363">
                  <c:v>4301.6767298473187</c:v>
                </c:pt>
                <c:pt idx="364">
                  <c:v>4291.7693715847081</c:v>
                </c:pt>
                <c:pt idx="365">
                  <c:v>4282.2549773521287</c:v>
                </c:pt>
                <c:pt idx="366">
                  <c:v>4273.1255550599481</c:v>
                </c:pt>
                <c:pt idx="367">
                  <c:v>4264.3727484858091</c:v>
                </c:pt>
                <c:pt idx="368">
                  <c:v>4255.9878824832476</c:v>
                </c:pt>
                <c:pt idx="369">
                  <c:v>4247.9620064787605</c:v>
                </c:pt>
                <c:pt idx="370">
                  <c:v>4240.2859361947549</c:v>
                </c:pt>
                <c:pt idx="371">
                  <c:v>4232.9502935474911</c:v>
                </c:pt>
                <c:pt idx="372">
                  <c:v>4225.9455446803477</c:v>
                </c:pt>
                <c:pt idx="373">
                  <c:v>4219.262036103426</c:v>
                </c:pt>
                <c:pt idx="374">
                  <c:v>4212.8900289206967</c:v>
                </c:pt>
                <c:pt idx="375">
                  <c:v>4206.819731135487</c:v>
                </c:pt>
                <c:pt idx="376">
                  <c:v>4201.0413280341782</c:v>
                </c:pt>
                <c:pt idx="377">
                  <c:v>4195.5450106564276</c:v>
                </c:pt>
                <c:pt idx="378">
                  <c:v>4190.3210023681086</c:v>
                </c:pt>
                <c:pt idx="379">
                  <c:v>4185.3595835604183</c:v>
                </c:pt>
                <c:pt idx="380">
                  <c:v>4180.6511145053164</c:v>
                </c:pt>
                <c:pt idx="381">
                  <c:v>4176.186056403476</c:v>
                </c:pt>
                <c:pt idx="382">
                  <c:v>4171.9549906664924</c:v>
                </c:pt>
                <c:pt idx="383">
                  <c:v>4167.9486364799441</c:v>
                </c:pt>
                <c:pt idx="384">
                  <c:v>4164.157866698295</c:v>
                </c:pt>
                <c:pt idx="385">
                  <c:v>4160.5737221263944</c:v>
                </c:pt>
                <c:pt idx="386">
                  <c:v>4157.1874242456042</c:v>
                </c:pt>
                <c:pt idx="387">
                  <c:v>4153.9903864453427</c:v>
                </c:pt>
                <c:pt idx="388">
                  <c:v>4150.9742238230574</c:v>
                </c:pt>
                <c:pt idx="389">
                  <c:v>4148.1307616174554</c:v>
                </c:pt>
                <c:pt idx="390">
                  <c:v>4145.452042341145</c:v>
                </c:pt>
                <c:pt idx="391">
                  <c:v>4142.9303316797377</c:v>
                </c:pt>
                <c:pt idx="392">
                  <c:v>4140.558123225017</c:v>
                </c:pt>
                <c:pt idx="393">
                  <c:v>4138.3281421098791</c:v>
                </c:pt>
                <c:pt idx="394">
                  <c:v>4136.2333476125978</c:v>
                </c:pt>
                <c:pt idx="395">
                  <c:v>4134.2669347974133</c:v>
                </c:pt>
                <c:pt idx="396">
                  <c:v>4132.4223352576682</c:v>
                </c:pt>
                <c:pt idx="397">
                  <c:v>4130.6932170266109</c:v>
                </c:pt>
                <c:pt idx="398">
                  <c:v>4129.0734837197069</c:v>
                </c:pt>
                <c:pt idx="399">
                  <c:v>4127.5572729707492</c:v>
                </c:pt>
                <c:pt idx="400">
                  <c:v>4126.1389542223515</c:v>
                </c:pt>
                <c:pt idx="401">
                  <c:v>4124.8131259295424</c:v>
                </c:pt>
                <c:pt idx="402">
                  <c:v>4123.5746122331284</c:v>
                </c:pt>
                <c:pt idx="403">
                  <c:v>4122.4184591573767</c:v>
                </c:pt>
                <c:pt idx="404">
                  <c:v>4121.3399303843198</c:v>
                </c:pt>
                <c:pt idx="405">
                  <c:v>4120.3345026546604</c:v>
                </c:pt>
                <c:pt idx="406">
                  <c:v>4119.3978608428806</c:v>
                </c:pt>
                <c:pt idx="407">
                  <c:v>4118.5258927517316</c:v>
                </c:pt>
                <c:pt idx="408">
                  <c:v>4117.7146836688489</c:v>
                </c:pt>
                <c:pt idx="409">
                  <c:v>4116.9605107257485</c:v>
                </c:pt>
                <c:pt idx="410">
                  <c:v>4116.2598370970509</c:v>
                </c:pt>
                <c:pt idx="411">
                  <c:v>4115.6093060753055</c:v>
                </c:pt>
                <c:pt idx="412">
                  <c:v>4115.0057350543902</c:v>
                </c:pt>
                <c:pt idx="413">
                  <c:v>4114.4461094521148</c:v>
                </c:pt>
                <c:pt idx="414">
                  <c:v>4113.9275766003102</c:v>
                </c:pt>
                <c:pt idx="415">
                  <c:v>4113.4474396284368</c:v>
                </c:pt>
                <c:pt idx="416">
                  <c:v>4113.0031513645545</c:v>
                </c:pt>
                <c:pt idx="417">
                  <c:v>4112.5923082753698</c:v>
                </c:pt>
                <c:pt idx="418">
                  <c:v>4112.2126444650148</c:v>
                </c:pt>
                <c:pt idx="419">
                  <c:v>4111.8620257502762</c:v>
                </c:pt>
                <c:pt idx="420">
                  <c:v>4111.5384438280753</c:v>
                </c:pt>
                <c:pt idx="421">
                  <c:v>4111.2400105492434</c:v>
                </c:pt>
                <c:pt idx="422">
                  <c:v>4110.9649523109001</c:v>
                </c:pt>
                <c:pt idx="423">
                  <c:v>4110.7116045781586</c:v>
                </c:pt>
                <c:pt idx="424">
                  <c:v>4110.4784065443382</c:v>
                </c:pt>
                <c:pt idx="425">
                  <c:v>4110.2638959374453</c:v>
                </c:pt>
                <c:pt idx="426">
                  <c:v>4110.0667039793589</c:v>
                </c:pt>
                <c:pt idx="427">
                  <c:v>4109.8855505028741</c:v>
                </c:pt>
                <c:pt idx="428">
                  <c:v>4109.7192392306461</c:v>
                </c:pt>
                <c:pt idx="429">
                  <c:v>4109.5666532189543</c:v>
                </c:pt>
                <c:pt idx="430">
                  <c:v>4109.4267504682666</c:v>
                </c:pt>
                <c:pt idx="431">
                  <c:v>4109.2985597016395</c:v>
                </c:pt>
                <c:pt idx="432">
                  <c:v>4109.18117631119</c:v>
                </c:pt>
                <c:pt idx="433">
                  <c:v>4109.0737584721173</c:v>
                </c:pt>
                <c:pt idx="434">
                  <c:v>4108.9755234230715</c:v>
                </c:pt>
                <c:pt idx="435">
                  <c:v>4108.8857439110707</c:v>
                </c:pt>
                <c:pt idx="436">
                  <c:v>4108.8037447986162</c:v>
                </c:pt>
                <c:pt idx="437">
                  <c:v>4108.7288998302029</c:v>
                </c:pt>
                <c:pt idx="438">
                  <c:v>4108.660628554966</c:v>
                </c:pt>
                <c:pt idx="439">
                  <c:v>4108.5983934018914</c:v>
                </c:pt>
                <c:pt idx="440">
                  <c:v>4108.5416969036742</c:v>
                </c:pt>
                <c:pt idx="441">
                  <c:v>4108.4900790650636</c:v>
                </c:pt>
                <c:pt idx="442">
                  <c:v>4108.4431148713275</c:v>
                </c:pt>
                <c:pt idx="443">
                  <c:v>4108.4004119322872</c:v>
                </c:pt>
                <c:pt idx="444">
                  <c:v>4108.3616082572453</c:v>
                </c:pt>
                <c:pt idx="445">
                  <c:v>4108.3263701560409</c:v>
                </c:pt>
                <c:pt idx="446">
                  <c:v>4108.2943902613861</c:v>
                </c:pt>
                <c:pt idx="447">
                  <c:v>4108.2653856676388</c:v>
                </c:pt>
                <c:pt idx="448">
                  <c:v>4108.2390961811079</c:v>
                </c:pt>
                <c:pt idx="449">
                  <c:v>4108.2152826770689</c:v>
                </c:pt>
                <c:pt idx="450">
                  <c:v>4108.1937255586436</c:v>
                </c:pt>
                <c:pt idx="451">
                  <c:v>4108.174223312817</c:v>
                </c:pt>
                <c:pt idx="452">
                  <c:v>4108.1565911588914</c:v>
                </c:pt>
                <c:pt idx="453">
                  <c:v>4108.1406597847918</c:v>
                </c:pt>
                <c:pt idx="454">
                  <c:v>4108.1262741667524</c:v>
                </c:pt>
                <c:pt idx="455">
                  <c:v>4108.1132924679896</c:v>
                </c:pt>
                <c:pt idx="456">
                  <c:v>4108.1015850121312</c:v>
                </c:pt>
                <c:pt idx="457">
                  <c:v>4108.0910333272823</c:v>
                </c:pt>
                <c:pt idx="458">
                  <c:v>4108.0815292567413</c:v>
                </c:pt>
                <c:pt idx="459">
                  <c:v>4108.0729741325304</c:v>
                </c:pt>
                <c:pt idx="460">
                  <c:v>4108.0652780080518</c:v>
                </c:pt>
                <c:pt idx="461">
                  <c:v>4108.0583589463158</c:v>
                </c:pt>
                <c:pt idx="462">
                  <c:v>4108.0521423603459</c:v>
                </c:pt>
                <c:pt idx="463">
                  <c:v>4108.0465604025039</c:v>
                </c:pt>
                <c:pt idx="464">
                  <c:v>4108.0415513996459</c:v>
                </c:pt>
                <c:pt idx="465">
                  <c:v>4108.0370593311336</c:v>
                </c:pt>
                <c:pt idx="466">
                  <c:v>4108.0330333469074</c:v>
                </c:pt>
                <c:pt idx="467">
                  <c:v>4108.0294273229329</c:v>
                </c:pt>
                <c:pt idx="468">
                  <c:v>4108.0261994515113</c:v>
                </c:pt>
                <c:pt idx="469">
                  <c:v>4108.0233118640317</c:v>
                </c:pt>
                <c:pt idx="470">
                  <c:v>4108.0207302839281</c:v>
                </c:pt>
                <c:pt idx="471">
                  <c:v>4108.0184237076846</c:v>
                </c:pt>
                <c:pt idx="472">
                  <c:v>4108.0163641118861</c:v>
                </c:pt>
                <c:pt idx="473">
                  <c:v>4108.0145261844191</c:v>
                </c:pt>
                <c:pt idx="474">
                  <c:v>4108.0128870780436</c:v>
                </c:pt>
                <c:pt idx="475">
                  <c:v>4108.0114261846684</c:v>
                </c:pt>
                <c:pt idx="476">
                  <c:v>4108.0101249287618</c:v>
                </c:pt>
                <c:pt idx="477">
                  <c:v>4108.008966578438</c:v>
                </c:pt>
                <c:pt idx="478">
                  <c:v>4108.0079360728514</c:v>
                </c:pt>
                <c:pt idx="479">
                  <c:v>4108.0070198646217</c:v>
                </c:pt>
                <c:pt idx="480">
                  <c:v>4108.0062057761024</c:v>
                </c:pt>
                <c:pt idx="481">
                  <c:v>4108.0054828683751</c:v>
                </c:pt>
                <c:pt idx="482">
                  <c:v>4108.0048413219556</c:v>
                </c:pt>
                <c:pt idx="483">
                  <c:v>4108.0042723282395</c:v>
                </c:pt>
                <c:pt idx="484">
                  <c:v>4108.0037679908073</c:v>
                </c:pt>
                <c:pt idx="485">
                  <c:v>4108.0033212357657</c:v>
                </c:pt>
                <c:pt idx="486">
                  <c:v>4108.0029257303586</c:v>
                </c:pt>
                <c:pt idx="487">
                  <c:v>4108.0025758091506</c:v>
                </c:pt>
                <c:pt idx="488">
                  <c:v>4108.0022664071248</c:v>
                </c:pt>
                <c:pt idx="489">
                  <c:v>4108.0019929990995</c:v>
                </c:pt>
                <c:pt idx="490">
                  <c:v>4108.001751544909</c:v>
                </c:pt>
                <c:pt idx="491">
                  <c:v>4108.0015384398384</c:v>
                </c:pt>
                <c:pt idx="492">
                  <c:v>4108.0013504698445</c:v>
                </c:pt>
                <c:pt idx="493">
                  <c:v>4108.0011847711294</c:v>
                </c:pt>
                <c:pt idx="494">
                  <c:v>4108.0010387936782</c:v>
                </c:pt>
                <c:pt idx="495">
                  <c:v>4108.0009102683862</c:v>
                </c:pt>
                <c:pt idx="496">
                  <c:v>4108.0007971774639</c:v>
                </c:pt>
                <c:pt idx="497">
                  <c:v>4108.0006977277853</c:v>
                </c:pt>
                <c:pt idx="498">
                  <c:v>4108.000610326937</c:v>
                </c:pt>
                <c:pt idx="499">
                  <c:v>4108.0005335616834</c:v>
                </c:pt>
                <c:pt idx="500">
                  <c:v>4108.0004661786343</c:v>
                </c:pt>
                <c:pt idx="501">
                  <c:v>4108.000407066902</c:v>
                </c:pt>
                <c:pt idx="502">
                  <c:v>4108.0003552425442</c:v>
                </c:pt>
                <c:pt idx="503">
                  <c:v>4108.0003098346351</c:v>
                </c:pt>
                <c:pt idx="504">
                  <c:v>4108.0002700727864</c:v>
                </c:pt>
                <c:pt idx="505">
                  <c:v>4108.0002352759911</c:v>
                </c:pt>
                <c:pt idx="506">
                  <c:v>4108.0002048426468</c:v>
                </c:pt>
                <c:pt idx="507">
                  <c:v>4108.0001782416466</c:v>
                </c:pt>
                <c:pt idx="508">
                  <c:v>4108.0001550044199</c:v>
                </c:pt>
                <c:pt idx="509">
                  <c:v>4108.000134717844</c:v>
                </c:pt>
              </c:numCache>
            </c:numRef>
          </c:yVal>
          <c:smooth val="1"/>
        </c:ser>
        <c:ser>
          <c:idx val="7"/>
          <c:order val="3"/>
          <c:tx>
            <c:v>Vibration v=2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v4'!$Q$12:$Q$521</c:f>
              <c:numCache>
                <c:formatCode>0.00</c:formatCode>
                <c:ptCount val="510"/>
                <c:pt idx="0">
                  <c:v>6847.00070210172</c:v>
                </c:pt>
                <c:pt idx="1">
                  <c:v>6847.0008050435672</c:v>
                </c:pt>
                <c:pt idx="2">
                  <c:v>6847.0009225239182</c:v>
                </c:pt>
                <c:pt idx="3">
                  <c:v>6847.0010565125849</c:v>
                </c:pt>
                <c:pt idx="4">
                  <c:v>6847.0012092340985</c:v>
                </c:pt>
                <c:pt idx="5">
                  <c:v>6847.0013831989436</c:v>
                </c:pt>
                <c:pt idx="6">
                  <c:v>6847.0015812383708</c:v>
                </c:pt>
                <c:pt idx="7">
                  <c:v>6847.0018065431996</c:v>
                </c:pt>
                <c:pt idx="8">
                  <c:v>6847.0020627070153</c:v>
                </c:pt>
                <c:pt idx="9">
                  <c:v>6847.0023537742245</c:v>
                </c:pt>
                <c:pt idx="10">
                  <c:v>6847.0026842934785</c:v>
                </c:pt>
                <c:pt idx="11">
                  <c:v>6847.0030593770043</c:v>
                </c:pt>
                <c:pt idx="12">
                  <c:v>6847.003484766462</c:v>
                </c:pt>
                <c:pt idx="13">
                  <c:v>6847.003966905967</c:v>
                </c:pt>
                <c:pt idx="14">
                  <c:v>6847.0045130230055</c:v>
                </c:pt>
                <c:pt idx="15">
                  <c:v>6847.0051312180212</c:v>
                </c:pt>
                <c:pt idx="16">
                  <c:v>6847.0058305635148</c:v>
                </c:pt>
                <c:pt idx="17">
                  <c:v>6847.0066212135825</c:v>
                </c:pt>
                <c:pt idx="18">
                  <c:v>6847.0075145248893</c:v>
                </c:pt>
                <c:pt idx="19">
                  <c:v>6847.0085231901649</c:v>
                </c:pt>
                <c:pt idx="20">
                  <c:v>6847.0096613853884</c:v>
                </c:pt>
                <c:pt idx="21">
                  <c:v>6847.0109449319316</c:v>
                </c:pt>
                <c:pt idx="22">
                  <c:v>6847.012391475032</c:v>
                </c:pt>
                <c:pt idx="23">
                  <c:v>6847.014020680077</c:v>
                </c:pt>
                <c:pt idx="24">
                  <c:v>6847.0158544482701</c:v>
                </c:pt>
                <c:pt idx="25">
                  <c:v>6847.0179171534255</c:v>
                </c:pt>
                <c:pt idx="26">
                  <c:v>6847.0202359016976</c:v>
                </c:pt>
                <c:pt idx="27">
                  <c:v>6847.022840816242</c:v>
                </c:pt>
                <c:pt idx="28">
                  <c:v>6847.0257653489198</c:v>
                </c:pt>
                <c:pt idx="29">
                  <c:v>6847.0290466213055</c:v>
                </c:pt>
                <c:pt idx="30">
                  <c:v>6847.0327257974322</c:v>
                </c:pt>
                <c:pt idx="31">
                  <c:v>6847.0368484908486</c:v>
                </c:pt>
                <c:pt idx="32">
                  <c:v>6847.0414652087538</c:v>
                </c:pt>
                <c:pt idx="33">
                  <c:v>6847.0466318361314</c:v>
                </c:pt>
                <c:pt idx="34">
                  <c:v>6847.0524101630181</c:v>
                </c:pt>
                <c:pt idx="35">
                  <c:v>6847.0588684581899</c:v>
                </c:pt>
                <c:pt idx="36">
                  <c:v>6847.0660820927924</c:v>
                </c:pt>
                <c:pt idx="37">
                  <c:v>6847.0741342175979</c:v>
                </c:pt>
                <c:pt idx="38">
                  <c:v>6847.0831164978235</c:v>
                </c:pt>
                <c:pt idx="39">
                  <c:v>6847.0931299096001</c:v>
                </c:pt>
                <c:pt idx="40">
                  <c:v>6847.1042856024569</c:v>
                </c:pt>
                <c:pt idx="41">
                  <c:v>6847.1167058323499</c:v>
                </c:pt>
                <c:pt idx="42">
                  <c:v>6847.1305249700072</c:v>
                </c:pt>
                <c:pt idx="43">
                  <c:v>6847.1458905895779</c:v>
                </c:pt>
                <c:pt idx="44">
                  <c:v>6847.16296464277</c:v>
                </c:pt>
                <c:pt idx="45">
                  <c:v>6847.1819247239073</c:v>
                </c:pt>
                <c:pt idx="46">
                  <c:v>6847.2029654315011</c:v>
                </c:pt>
                <c:pt idx="47">
                  <c:v>6847.2262998321658</c:v>
                </c:pt>
                <c:pt idx="48">
                  <c:v>6847.2521610328868</c:v>
                </c:pt>
                <c:pt idx="49">
                  <c:v>6847.280803867824</c:v>
                </c:pt>
                <c:pt idx="50">
                  <c:v>6847.3125067060028</c:v>
                </c:pt>
                <c:pt idx="51">
                  <c:v>6847.3475733863997</c:v>
                </c:pt>
                <c:pt idx="52">
                  <c:v>6847.3863352870521</c:v>
                </c:pt>
                <c:pt idx="53">
                  <c:v>6847.4291535349148</c:v>
                </c:pt>
                <c:pt idx="54">
                  <c:v>6847.4764213633016</c:v>
                </c:pt>
                <c:pt idx="55">
                  <c:v>6847.5285666237396</c:v>
                </c:pt>
                <c:pt idx="56">
                  <c:v>6847.5860544591442</c:v>
                </c:pt>
                <c:pt idx="57">
                  <c:v>6847.6493901451304</c:v>
                </c:pt>
                <c:pt idx="58">
                  <c:v>6847.7191221062649</c:v>
                </c:pt>
                <c:pt idx="59">
                  <c:v>6847.795845113892</c:v>
                </c:pt>
                <c:pt idx="60">
                  <c:v>6847.8802036720481</c:v>
                </c:pt>
                <c:pt idx="61">
                  <c:v>6847.9728955976943</c:v>
                </c:pt>
                <c:pt idx="62">
                  <c:v>6848.0746758012583</c:v>
                </c:pt>
                <c:pt idx="63">
                  <c:v>6848.1863602730618</c:v>
                </c:pt>
                <c:pt idx="64">
                  <c:v>6848.3088302808137</c:v>
                </c:pt>
                <c:pt idx="65">
                  <c:v>6848.4430367828027</c:v>
                </c:pt>
                <c:pt idx="66">
                  <c:v>6848.5900050608243</c:v>
                </c:pt>
                <c:pt idx="67">
                  <c:v>6848.7508395761897</c:v>
                </c:pt>
                <c:pt idx="68">
                  <c:v>6848.9267290513435</c:v>
                </c:pt>
                <c:pt idx="69">
                  <c:v>6849.1189517787288</c:v>
                </c:pt>
                <c:pt idx="70">
                  <c:v>6849.3288811575267</c:v>
                </c:pt>
                <c:pt idx="71">
                  <c:v>6849.5579914577502</c:v>
                </c:pt>
                <c:pt idx="72">
                  <c:v>6849.8078638099405</c:v>
                </c:pt>
                <c:pt idx="73">
                  <c:v>6850.0801924173065</c:v>
                </c:pt>
                <c:pt idx="74">
                  <c:v>6850.3767909856579</c:v>
                </c:pt>
                <c:pt idx="75">
                  <c:v>6850.6995993648206</c:v>
                </c:pt>
                <c:pt idx="76">
                  <c:v>6851.0506903934192</c:v>
                </c:pt>
                <c:pt idx="77">
                  <c:v>6851.4322769369946</c:v>
                </c:pt>
                <c:pt idx="78">
                  <c:v>6851.8467191073096</c:v>
                </c:pt>
                <c:pt idx="79">
                  <c:v>6852.2965316484851</c:v>
                </c:pt>
                <c:pt idx="80">
                  <c:v>6852.7843914731948</c:v>
                </c:pt>
                <c:pt idx="81">
                  <c:v>6853.3131453296037</c:v>
                </c:pt>
                <c:pt idx="82">
                  <c:v>6853.8858175770747</c:v>
                </c:pt>
                <c:pt idx="83">
                  <c:v>6854.5056180457514</c:v>
                </c:pt>
                <c:pt idx="84">
                  <c:v>6855.175949952205</c:v>
                </c:pt>
                <c:pt idx="85">
                  <c:v>6855.9004178401447</c:v>
                </c:pt>
                <c:pt idx="86">
                  <c:v>6856.6828355119287</c:v>
                </c:pt>
                <c:pt idx="87">
                  <c:v>6857.5272339132061</c:v>
                </c:pt>
                <c:pt idx="88">
                  <c:v>6858.4378689294945</c:v>
                </c:pt>
                <c:pt idx="89">
                  <c:v>6859.4192290498449</c:v>
                </c:pt>
                <c:pt idx="90">
                  <c:v>6860.4760428490235</c:v>
                </c:pt>
                <c:pt idx="91">
                  <c:v>6861.6132862357917</c:v>
                </c:pt>
                <c:pt idx="92">
                  <c:v>6862.8361894110112</c:v>
                </c:pt>
                <c:pt idx="93">
                  <c:v>6864.1502434753165</c:v>
                </c:pt>
                <c:pt idx="94">
                  <c:v>6865.5612066221693</c:v>
                </c:pt>
                <c:pt idx="95">
                  <c:v>6867.0751098481205</c:v>
                </c:pt>
                <c:pt idx="96">
                  <c:v>6868.6982621081379</c:v>
                </c:pt>
                <c:pt idx="97">
                  <c:v>6870.437254839997</c:v>
                </c:pt>
                <c:pt idx="98">
                  <c:v>6872.2989657778508</c:v>
                </c:pt>
                <c:pt idx="99">
                  <c:v>6874.2905619714356</c:v>
                </c:pt>
                <c:pt idx="100">
                  <c:v>6876.4195019237613</c:v>
                </c:pt>
                <c:pt idx="101">
                  <c:v>6878.6935367567576</c:v>
                </c:pt>
                <c:pt idx="102">
                  <c:v>6881.1207103111992</c:v>
                </c:pt>
                <c:pt idx="103">
                  <c:v>6883.7093580843039</c:v>
                </c:pt>
                <c:pt idx="104">
                  <c:v>6886.4681049058063</c:v>
                </c:pt>
                <c:pt idx="105">
                  <c:v>6889.4058612510726</c:v>
                </c:pt>
                <c:pt idx="106">
                  <c:v>6892.5318180879494</c:v>
                </c:pt>
                <c:pt idx="107">
                  <c:v>6895.8554401526408</c:v>
                </c:pt>
                <c:pt idx="108">
                  <c:v>6899.3864575489788</c:v>
                </c:pt>
                <c:pt idx="109">
                  <c:v>6903.1348555650939</c:v>
                </c:pt>
                <c:pt idx="110">
                  <c:v>6907.1108626016867</c:v>
                </c:pt>
                <c:pt idx="111">
                  <c:v>6911.324936106962</c:v>
                </c:pt>
                <c:pt idx="112">
                  <c:v>6915.7877464148596</c:v>
                </c:pt>
                <c:pt idx="113">
                  <c:v>6920.5101583854621</c:v>
                </c:pt>
                <c:pt idx="114">
                  <c:v>6925.5032107495936</c:v>
                </c:pt>
                <c:pt idx="115">
                  <c:v>6930.7780930634899</c:v>
                </c:pt>
                <c:pt idx="116">
                  <c:v>6936.3461201842692</c:v>
                </c:pt>
                <c:pt idx="117">
                  <c:v>6942.2187041826191</c:v>
                </c:pt>
                <c:pt idx="118">
                  <c:v>6948.4073236158347</c:v>
                </c:pt>
                <c:pt idx="119">
                  <c:v>6954.923490092021</c:v>
                </c:pt>
                <c:pt idx="120">
                  <c:v>6961.7787120649964</c:v>
                </c:pt>
                <c:pt idx="121">
                  <c:v>6968.9844558092364</c:v>
                </c:pt>
                <c:pt idx="122">
                  <c:v>6976.5521035350357</c:v>
                </c:pt>
                <c:pt idx="123">
                  <c:v>6984.4929086160728</c:v>
                </c:pt>
                <c:pt idx="124">
                  <c:v>6992.8179479145856</c:v>
                </c:pt>
                <c:pt idx="125">
                  <c:v>7001.5380712036067</c:v>
                </c:pt>
                <c:pt idx="126">
                  <c:v>7010.6638477009501</c:v>
                </c:pt>
                <c:pt idx="127">
                  <c:v>7020.2055097460534</c:v>
                </c:pt>
                <c:pt idx="128">
                  <c:v>7030.1728936682139</c:v>
                </c:pt>
                <c:pt idx="129">
                  <c:v>7040.5753779132656</c:v>
                </c:pt>
                <c:pt idx="130">
                  <c:v>7051.4218185152104</c:v>
                </c:pt>
                <c:pt idx="131">
                  <c:v>7062.7204820197639</c:v>
                </c:pt>
                <c:pt idx="132">
                  <c:v>7074.478975988096</c:v>
                </c:pt>
                <c:pt idx="133">
                  <c:v>7086.704177231165</c:v>
                </c:pt>
                <c:pt idx="134">
                  <c:v>7099.402157947894</c:v>
                </c:pt>
                <c:pt idx="135">
                  <c:v>7112.5781099639553</c:v>
                </c:pt>
                <c:pt idx="136">
                  <c:v>7126.2362672918998</c:v>
                </c:pt>
                <c:pt idx="137">
                  <c:v>7140.3798272578233</c:v>
                </c:pt>
                <c:pt idx="138">
                  <c:v>7155.0108704644326</c:v>
                </c:pt>
                <c:pt idx="139">
                  <c:v>7170.1302798852348</c:v>
                </c:pt>
                <c:pt idx="140">
                  <c:v>7185.7376594093685</c:v>
                </c:pt>
                <c:pt idx="141">
                  <c:v>7201.8312521812704</c:v>
                </c:pt>
                <c:pt idx="142">
                  <c:v>7218.4078591036396</c:v>
                </c:pt>
                <c:pt idx="143">
                  <c:v>7235.4627578959635</c:v>
                </c:pt>
                <c:pt idx="144">
                  <c:v>7252.9896231239027</c:v>
                </c:pt>
                <c:pt idx="145">
                  <c:v>7270.9804476369818</c:v>
                </c:pt>
                <c:pt idx="146">
                  <c:v>7289.4254658730515</c:v>
                </c:pt>
                <c:pt idx="147">
                  <c:v>7308.3130795076877</c:v>
                </c:pt>
                <c:pt idx="148">
                  <c:v>7327.6297859448441</c:v>
                </c:pt>
                <c:pt idx="149">
                  <c:v>7347.3601101614631</c:v>
                </c:pt>
                <c:pt idx="150">
                  <c:v>7367.4865404331904</c:v>
                </c:pt>
                <c:pt idx="151">
                  <c:v>7387.9894684805513</c:v>
                </c:pt>
                <c:pt idx="152">
                  <c:v>7408.847134584752</c:v>
                </c:pt>
                <c:pt idx="153">
                  <c:v>7430.035578229501</c:v>
                </c:pt>
                <c:pt idx="154">
                  <c:v>7451.5285948295677</c:v>
                </c:pt>
                <c:pt idx="155">
                  <c:v>7473.2976991081632</c:v>
                </c:pt>
                <c:pt idx="156">
                  <c:v>7495.3120956833118</c:v>
                </c:pt>
                <c:pt idx="157">
                  <c:v>7517.5386574181175</c:v>
                </c:pt>
                <c:pt idx="158">
                  <c:v>7539.9419120809616</c:v>
                </c:pt>
                <c:pt idx="159">
                  <c:v>7562.4840378490799</c:v>
                </c:pt>
                <c:pt idx="160">
                  <c:v>7585.1248681725756</c:v>
                </c:pt>
                <c:pt idx="161">
                  <c:v>7607.8219064954919</c:v>
                </c:pt>
                <c:pt idx="162">
                  <c:v>7630.5303513061363</c:v>
                </c:pt>
                <c:pt idx="163">
                  <c:v>7653.2031319602575</c:v>
                </c:pt>
                <c:pt idx="164">
                  <c:v>7675.7909556879295</c:v>
                </c:pt>
                <c:pt idx="165">
                  <c:v>7698.2423661580315</c:v>
                </c:pt>
                <c:pt idx="166">
                  <c:v>7720.5038139331054</c:v>
                </c:pt>
                <c:pt idx="167">
                  <c:v>7742.5197391020865</c:v>
                </c:pt>
                <c:pt idx="168">
                  <c:v>7764.2326663290969</c:v>
                </c:pt>
                <c:pt idx="169">
                  <c:v>7785.583312503165</c:v>
                </c:pt>
                <c:pt idx="170">
                  <c:v>7806.5107071166358</c:v>
                </c:pt>
                <c:pt idx="171">
                  <c:v>7826.952325439277</c:v>
                </c:pt>
                <c:pt idx="172">
                  <c:v>7846.8442344908381</c:v>
                </c:pt>
                <c:pt idx="173">
                  <c:v>7866.1212517474441</c:v>
                </c:pt>
                <c:pt idx="174">
                  <c:v>7884.7171164468164</c:v>
                </c:pt>
                <c:pt idx="175">
                  <c:v>7902.5646732843916</c:v>
                </c:pt>
                <c:pt idx="176">
                  <c:v>7919.5960682171408</c:v>
                </c:pt>
                <c:pt idx="177">
                  <c:v>7935.742956014763</c:v>
                </c:pt>
                <c:pt idx="178">
                  <c:v>7950.9367191193051</c:v>
                </c:pt>
                <c:pt idx="179">
                  <c:v>7965.1086972945686</c:v>
                </c:pt>
                <c:pt idx="180">
                  <c:v>7978.1904274663902</c:v>
                </c:pt>
                <c:pt idx="181">
                  <c:v>7990.1138930745192</c:v>
                </c:pt>
                <c:pt idx="182">
                  <c:v>8000.8117821768292</c:v>
                </c:pt>
                <c:pt idx="183">
                  <c:v>8010.2177534675984</c:v>
                </c:pt>
                <c:pt idx="184">
                  <c:v>8018.266709294071</c:v>
                </c:pt>
                <c:pt idx="185">
                  <c:v>8024.8950746800219</c:v>
                </c:pt>
                <c:pt idx="186">
                  <c:v>8030.04108129223</c:v>
                </c:pt>
                <c:pt idx="187">
                  <c:v>8033.6450552161114</c:v>
                </c:pt>
                <c:pt idx="188">
                  <c:v>8035.6497073409191</c:v>
                </c:pt>
                <c:pt idx="189">
                  <c:v>8036.0004250934562</c:v>
                </c:pt>
                <c:pt idx="190">
                  <c:v>8034.6455642026503</c:v>
                </c:pt>
                <c:pt idx="191">
                  <c:v>8031.5367391263389</c:v>
                </c:pt>
                <c:pt idx="192">
                  <c:v>8026.6291107265297</c:v>
                </c:pt>
                <c:pt idx="193">
                  <c:v>8019.8816697409875</c:v>
                </c:pt>
                <c:pt idx="194">
                  <c:v>8011.2575145675237</c:v>
                </c:pt>
                <c:pt idx="195">
                  <c:v>8000.7241218534982</c:v>
                </c:pt>
                <c:pt idx="196">
                  <c:v>7988.2536083670393</c:v>
                </c:pt>
                <c:pt idx="197">
                  <c:v>7973.8229826188817</c:v>
                </c:pt>
                <c:pt idx="198">
                  <c:v>7957.4143847047217</c:v>
                </c:pt>
                <c:pt idx="199">
                  <c:v>7939.0153128480069</c:v>
                </c:pt>
                <c:pt idx="200">
                  <c:v>7918.6188351423116</c:v>
                </c:pt>
                <c:pt idx="201">
                  <c:v>7896.2237850210113</c:v>
                </c:pt>
                <c:pt idx="202">
                  <c:v>7871.8349390201729</c:v>
                </c:pt>
                <c:pt idx="203">
                  <c:v>7845.4631754482634</c:v>
                </c:pt>
                <c:pt idx="204">
                  <c:v>7817.125612633632</c:v>
                </c:pt>
                <c:pt idx="205">
                  <c:v>7786.8457254875739</c:v>
                </c:pt>
                <c:pt idx="206">
                  <c:v>7754.653439197029</c:v>
                </c:pt>
                <c:pt idx="207">
                  <c:v>7720.5851989463999</c:v>
                </c:pt>
                <c:pt idx="208">
                  <c:v>7684.684014662349</c:v>
                </c:pt>
                <c:pt idx="209">
                  <c:v>7646.9994798783246</c:v>
                </c:pt>
                <c:pt idx="210">
                  <c:v>7607.5877639266764</c:v>
                </c:pt>
                <c:pt idx="211">
                  <c:v>7566.5115767849238</c:v>
                </c:pt>
                <c:pt idx="212">
                  <c:v>7523.8401060286787</c:v>
                </c:pt>
                <c:pt idx="213">
                  <c:v>7479.6489254760318</c:v>
                </c:pt>
                <c:pt idx="214">
                  <c:v>7434.0198752464794</c:v>
                </c:pt>
                <c:pt idx="215">
                  <c:v>7387.0409131007445</c:v>
                </c:pt>
                <c:pt idx="216">
                  <c:v>7338.8059370754991</c:v>
                </c:pt>
                <c:pt idx="217">
                  <c:v>7289.4145795780505</c:v>
                </c:pt>
                <c:pt idx="218">
                  <c:v>7238.9719732597778</c:v>
                </c:pt>
                <c:pt idx="219">
                  <c:v>7187.5884891424439</c:v>
                </c:pt>
                <c:pt idx="220">
                  <c:v>7135.3794476275725</c:v>
                </c:pt>
                <c:pt idx="221">
                  <c:v>7082.4648031749057</c:v>
                </c:pt>
                <c:pt idx="222">
                  <c:v>7028.968803590501</c:v>
                </c:pt>
                <c:pt idx="223">
                  <c:v>6975.0196250172712</c:v>
                </c:pt>
                <c:pt idx="224">
                  <c:v>6920.7489838697993</c:v>
                </c:pt>
                <c:pt idx="225">
                  <c:v>6866.2917270998523</c:v>
                </c:pt>
                <c:pt idx="226">
                  <c:v>6811.78540231846</c:v>
                </c:pt>
                <c:pt idx="227">
                  <c:v>6757.3698094333904</c:v>
                </c:pt>
                <c:pt idx="228">
                  <c:v>6703.186535586713</c:v>
                </c:pt>
                <c:pt idx="229">
                  <c:v>6649.3784752946967</c:v>
                </c:pt>
                <c:pt idx="230">
                  <c:v>6596.0893378008132</c:v>
                </c:pt>
                <c:pt idx="231">
                  <c:v>6543.4631437512262</c:v>
                </c:pt>
                <c:pt idx="232">
                  <c:v>6491.6437133900272</c:v>
                </c:pt>
                <c:pt idx="233">
                  <c:v>6440.7741485479401</c:v>
                </c:pt>
                <c:pt idx="234">
                  <c:v>6390.9963107626063</c:v>
                </c:pt>
                <c:pt idx="235">
                  <c:v>6342.4502979202762</c:v>
                </c:pt>
                <c:pt idx="236">
                  <c:v>6295.2739218472871</c:v>
                </c:pt>
                <c:pt idx="237">
                  <c:v>6249.6021893046809</c:v>
                </c:pt>
                <c:pt idx="238">
                  <c:v>6205.5667888503885</c:v>
                </c:pt>
                <c:pt idx="239">
                  <c:v>6163.29558603033</c:v>
                </c:pt>
                <c:pt idx="240">
                  <c:v>6122.9121293424178</c:v>
                </c:pt>
                <c:pt idx="241">
                  <c:v>6084.535169385771</c:v>
                </c:pt>
                <c:pt idx="242">
                  <c:v>6048.2781935615058</c:v>
                </c:pt>
                <c:pt idx="243">
                  <c:v>6014.2489786313645</c:v>
                </c:pt>
                <c:pt idx="244">
                  <c:v>5982.5491633665579</c:v>
                </c:pt>
                <c:pt idx="245">
                  <c:v>5953.2738434317271</c:v>
                </c:pt>
                <c:pt idx="246">
                  <c:v>5926.5111905484318</c:v>
                </c:pt>
                <c:pt idx="247">
                  <c:v>5902.3420978695585</c:v>
                </c:pt>
                <c:pt idx="248">
                  <c:v>5880.8398533711243</c:v>
                </c:pt>
                <c:pt idx="249">
                  <c:v>5862.0698429318654</c:v>
                </c:pt>
                <c:pt idx="250">
                  <c:v>5846.0892846245661</c:v>
                </c:pt>
                <c:pt idx="251">
                  <c:v>5832.9469955871018</c:v>
                </c:pt>
                <c:pt idx="252">
                  <c:v>5822.6831926767009</c:v>
                </c:pt>
                <c:pt idx="253">
                  <c:v>5815.3293279388663</c:v>
                </c:pt>
                <c:pt idx="254">
                  <c:v>5810.9079597438867</c:v>
                </c:pt>
                <c:pt idx="255">
                  <c:v>5809.4326602599558</c:v>
                </c:pt>
                <c:pt idx="256">
                  <c:v>5810.9079597438194</c:v>
                </c:pt>
                <c:pt idx="257">
                  <c:v>5815.3293279387308</c:v>
                </c:pt>
                <c:pt idx="258">
                  <c:v>5822.6831926764971</c:v>
                </c:pt>
                <c:pt idx="259">
                  <c:v>5832.9469955868317</c:v>
                </c:pt>
                <c:pt idx="260">
                  <c:v>5846.0892846242305</c:v>
                </c:pt>
                <c:pt idx="261">
                  <c:v>5862.0698429314643</c:v>
                </c:pt>
                <c:pt idx="262">
                  <c:v>5880.8398533706586</c:v>
                </c:pt>
                <c:pt idx="263">
                  <c:v>5902.342097869031</c:v>
                </c:pt>
                <c:pt idx="264">
                  <c:v>5926.5111905478434</c:v>
                </c:pt>
                <c:pt idx="265">
                  <c:v>5953.2738434310795</c:v>
                </c:pt>
                <c:pt idx="266">
                  <c:v>5982.549163365853</c:v>
                </c:pt>
                <c:pt idx="267">
                  <c:v>6014.2489786306051</c:v>
                </c:pt>
                <c:pt idx="268">
                  <c:v>6048.2781935606936</c:v>
                </c:pt>
                <c:pt idx="269">
                  <c:v>6084.5351693849088</c:v>
                </c:pt>
                <c:pt idx="270">
                  <c:v>6122.9121293415074</c:v>
                </c:pt>
                <c:pt idx="271">
                  <c:v>6163.295586029375</c:v>
                </c:pt>
                <c:pt idx="272">
                  <c:v>6205.5667888493917</c:v>
                </c:pt>
                <c:pt idx="273">
                  <c:v>6249.602189303645</c:v>
                </c:pt>
                <c:pt idx="274">
                  <c:v>6295.2739218462148</c:v>
                </c:pt>
                <c:pt idx="275">
                  <c:v>6342.4502979191711</c:v>
                </c:pt>
                <c:pt idx="276">
                  <c:v>6390.9963107614703</c:v>
                </c:pt>
                <c:pt idx="277">
                  <c:v>6440.7741485467777</c:v>
                </c:pt>
                <c:pt idx="278">
                  <c:v>6491.6437133888412</c:v>
                </c:pt>
                <c:pt idx="279">
                  <c:v>6543.4631437500202</c:v>
                </c:pt>
                <c:pt idx="280">
                  <c:v>6596.0893377995899</c:v>
                </c:pt>
                <c:pt idx="281">
                  <c:v>6649.3784752934598</c:v>
                </c:pt>
                <c:pt idx="282">
                  <c:v>6703.1865355854661</c:v>
                </c:pt>
                <c:pt idx="283">
                  <c:v>6757.3698094321362</c:v>
                </c:pt>
                <c:pt idx="284">
                  <c:v>6811.7854023172022</c:v>
                </c:pt>
                <c:pt idx="285">
                  <c:v>6866.2917270985945</c:v>
                </c:pt>
                <c:pt idx="286">
                  <c:v>6920.7489838685433</c:v>
                </c:pt>
                <c:pt idx="287">
                  <c:v>6975.0196250160216</c:v>
                </c:pt>
                <c:pt idx="288">
                  <c:v>7028.9688035892596</c:v>
                </c:pt>
                <c:pt idx="289">
                  <c:v>7082.464803173677</c:v>
                </c:pt>
                <c:pt idx="290">
                  <c:v>7135.3794476263583</c:v>
                </c:pt>
                <c:pt idx="291">
                  <c:v>7187.5884891412479</c:v>
                </c:pt>
                <c:pt idx="292">
                  <c:v>7238.9719732586018</c:v>
                </c:pt>
                <c:pt idx="293">
                  <c:v>7289.4145795768973</c:v>
                </c:pt>
                <c:pt idx="294">
                  <c:v>7338.8059370743713</c:v>
                </c:pt>
                <c:pt idx="295">
                  <c:v>7387.040913099645</c:v>
                </c:pt>
                <c:pt idx="296">
                  <c:v>7434.0198752454098</c:v>
                </c:pt>
                <c:pt idx="297">
                  <c:v>7479.6489254749949</c:v>
                </c:pt>
                <c:pt idx="298">
                  <c:v>7523.8401060276756</c:v>
                </c:pt>
                <c:pt idx="299">
                  <c:v>7566.5115767839561</c:v>
                </c:pt>
                <c:pt idx="300">
                  <c:v>7607.5877639257469</c:v>
                </c:pt>
                <c:pt idx="301">
                  <c:v>7646.9994798774351</c:v>
                </c:pt>
                <c:pt idx="302">
                  <c:v>7684.6840146614986</c:v>
                </c:pt>
                <c:pt idx="303">
                  <c:v>7720.5851989455914</c:v>
                </c:pt>
                <c:pt idx="304">
                  <c:v>7754.6534391962641</c:v>
                </c:pt>
                <c:pt idx="305">
                  <c:v>7786.8457254868526</c:v>
                </c:pt>
                <c:pt idx="306">
                  <c:v>7817.1256126329545</c:v>
                </c:pt>
                <c:pt idx="307">
                  <c:v>7845.4631754476313</c:v>
                </c:pt>
                <c:pt idx="308">
                  <c:v>7871.8349390195872</c:v>
                </c:pt>
                <c:pt idx="309">
                  <c:v>7896.223785020471</c:v>
                </c:pt>
                <c:pt idx="310">
                  <c:v>7918.6188351418177</c:v>
                </c:pt>
                <c:pt idx="311">
                  <c:v>7939.0153128475595</c:v>
                </c:pt>
                <c:pt idx="312">
                  <c:v>7957.4143847043197</c:v>
                </c:pt>
                <c:pt idx="313">
                  <c:v>7973.8229826185261</c:v>
                </c:pt>
                <c:pt idx="314">
                  <c:v>7988.2536083667292</c:v>
                </c:pt>
                <c:pt idx="315">
                  <c:v>8000.7241218532326</c:v>
                </c:pt>
                <c:pt idx="316">
                  <c:v>8011.2575145673027</c:v>
                </c:pt>
                <c:pt idx="317">
                  <c:v>8019.8816697408092</c:v>
                </c:pt>
                <c:pt idx="318">
                  <c:v>8026.6291107263951</c:v>
                </c:pt>
                <c:pt idx="319">
                  <c:v>8031.5367391262462</c:v>
                </c:pt>
                <c:pt idx="320">
                  <c:v>8034.6455642025994</c:v>
                </c:pt>
                <c:pt idx="321">
                  <c:v>8036.0004250934453</c:v>
                </c:pt>
                <c:pt idx="322">
                  <c:v>8035.6497073409473</c:v>
                </c:pt>
                <c:pt idx="323">
                  <c:v>8033.6450552161759</c:v>
                </c:pt>
                <c:pt idx="324">
                  <c:v>8030.041081292331</c:v>
                </c:pt>
                <c:pt idx="325">
                  <c:v>8024.8950746801574</c:v>
                </c:pt>
                <c:pt idx="326">
                  <c:v>8018.2667092942402</c:v>
                </c:pt>
                <c:pt idx="327">
                  <c:v>8010.2177534678003</c:v>
                </c:pt>
                <c:pt idx="328">
                  <c:v>8000.811782177062</c:v>
                </c:pt>
                <c:pt idx="329">
                  <c:v>7990.1138930747811</c:v>
                </c:pt>
                <c:pt idx="330">
                  <c:v>7978.1904274666786</c:v>
                </c:pt>
                <c:pt idx="331">
                  <c:v>7965.1086972948833</c:v>
                </c:pt>
                <c:pt idx="332">
                  <c:v>7950.9367191196452</c:v>
                </c:pt>
                <c:pt idx="333">
                  <c:v>7935.7429560151259</c:v>
                </c:pt>
                <c:pt idx="334">
                  <c:v>7919.5960682175246</c:v>
                </c:pt>
                <c:pt idx="335">
                  <c:v>7902.5646732847945</c:v>
                </c:pt>
                <c:pt idx="336">
                  <c:v>7884.7171164472375</c:v>
                </c:pt>
                <c:pt idx="337">
                  <c:v>7866.1212517478816</c:v>
                </c:pt>
                <c:pt idx="338">
                  <c:v>7846.844234491291</c:v>
                </c:pt>
                <c:pt idx="339">
                  <c:v>7826.9523254397427</c:v>
                </c:pt>
                <c:pt idx="340">
                  <c:v>7806.5107071171142</c:v>
                </c:pt>
                <c:pt idx="341">
                  <c:v>7785.5833125036534</c:v>
                </c:pt>
                <c:pt idx="342">
                  <c:v>7764.2326663295953</c:v>
                </c:pt>
                <c:pt idx="343">
                  <c:v>7742.5197391025913</c:v>
                </c:pt>
                <c:pt idx="344">
                  <c:v>7720.5038139336166</c:v>
                </c:pt>
                <c:pt idx="345">
                  <c:v>7698.2423661585481</c:v>
                </c:pt>
                <c:pt idx="346">
                  <c:v>7675.7909556884497</c:v>
                </c:pt>
                <c:pt idx="347">
                  <c:v>7653.2031319607795</c:v>
                </c:pt>
                <c:pt idx="348">
                  <c:v>7630.5303513066601</c:v>
                </c:pt>
                <c:pt idx="349">
                  <c:v>7607.8219064960167</c:v>
                </c:pt>
                <c:pt idx="350">
                  <c:v>7585.1248681730995</c:v>
                </c:pt>
                <c:pt idx="351">
                  <c:v>7562.4840378496019</c:v>
                </c:pt>
                <c:pt idx="352">
                  <c:v>7539.941912081481</c:v>
                </c:pt>
                <c:pt idx="353">
                  <c:v>7517.5386574186332</c:v>
                </c:pt>
                <c:pt idx="354">
                  <c:v>7495.312095683822</c:v>
                </c:pt>
                <c:pt idx="355">
                  <c:v>7473.2976991086689</c:v>
                </c:pt>
                <c:pt idx="356">
                  <c:v>7451.528594830067</c:v>
                </c:pt>
                <c:pt idx="357">
                  <c:v>7430.0355782299939</c:v>
                </c:pt>
                <c:pt idx="358">
                  <c:v>7408.8471345852377</c:v>
                </c:pt>
                <c:pt idx="359">
                  <c:v>7387.9894684810288</c:v>
                </c:pt>
                <c:pt idx="360">
                  <c:v>7367.4865404336597</c:v>
                </c:pt>
                <c:pt idx="361">
                  <c:v>7347.3601101619233</c:v>
                </c:pt>
                <c:pt idx="362">
                  <c:v>7327.629785945297</c:v>
                </c:pt>
                <c:pt idx="363">
                  <c:v>7308.3130795081333</c:v>
                </c:pt>
                <c:pt idx="364">
                  <c:v>7289.4254658734881</c:v>
                </c:pt>
                <c:pt idx="365">
                  <c:v>7270.9804476374102</c:v>
                </c:pt>
                <c:pt idx="366">
                  <c:v>7252.989623124322</c:v>
                </c:pt>
                <c:pt idx="367">
                  <c:v>7235.4627578963737</c:v>
                </c:pt>
                <c:pt idx="368">
                  <c:v>7218.4078591040407</c:v>
                </c:pt>
                <c:pt idx="369">
                  <c:v>7201.8312521816624</c:v>
                </c:pt>
                <c:pt idx="370">
                  <c:v>7185.7376594097504</c:v>
                </c:pt>
                <c:pt idx="371">
                  <c:v>7170.1302798856068</c:v>
                </c:pt>
                <c:pt idx="372">
                  <c:v>7155.0108704647946</c:v>
                </c:pt>
                <c:pt idx="373">
                  <c:v>7140.3798272581744</c:v>
                </c:pt>
                <c:pt idx="374">
                  <c:v>7126.2362672922409</c:v>
                </c:pt>
                <c:pt idx="375">
                  <c:v>7112.5781099642854</c:v>
                </c:pt>
                <c:pt idx="376">
                  <c:v>7099.4021579482142</c:v>
                </c:pt>
                <c:pt idx="377">
                  <c:v>7086.7041772314751</c:v>
                </c:pt>
                <c:pt idx="378">
                  <c:v>7074.4789759883961</c:v>
                </c:pt>
                <c:pt idx="379">
                  <c:v>7062.7204820200532</c:v>
                </c:pt>
                <c:pt idx="380">
                  <c:v>7051.4218185154896</c:v>
                </c:pt>
                <c:pt idx="381">
                  <c:v>7040.5753779135348</c:v>
                </c:pt>
                <c:pt idx="382">
                  <c:v>7030.1728936684731</c:v>
                </c:pt>
                <c:pt idx="383">
                  <c:v>7020.2055097463026</c:v>
                </c:pt>
                <c:pt idx="384">
                  <c:v>7010.6638477011893</c:v>
                </c:pt>
                <c:pt idx="385">
                  <c:v>7001.5380712038368</c:v>
                </c:pt>
                <c:pt idx="386">
                  <c:v>6992.8179479148057</c:v>
                </c:pt>
                <c:pt idx="387">
                  <c:v>6984.4929086162838</c:v>
                </c:pt>
                <c:pt idx="388">
                  <c:v>6976.5521035352385</c:v>
                </c:pt>
                <c:pt idx="389">
                  <c:v>6968.9844558094301</c:v>
                </c:pt>
                <c:pt idx="390">
                  <c:v>6961.778712065181</c:v>
                </c:pt>
                <c:pt idx="391">
                  <c:v>6954.9234900921974</c:v>
                </c:pt>
                <c:pt idx="392">
                  <c:v>6948.4073236160029</c:v>
                </c:pt>
                <c:pt idx="393">
                  <c:v>6942.2187041827792</c:v>
                </c:pt>
                <c:pt idx="394">
                  <c:v>6936.346120184422</c:v>
                </c:pt>
                <c:pt idx="395">
                  <c:v>6930.7780930636354</c:v>
                </c:pt>
                <c:pt idx="396">
                  <c:v>6925.5032107497318</c:v>
                </c:pt>
                <c:pt idx="397">
                  <c:v>6920.510158385594</c:v>
                </c:pt>
                <c:pt idx="398">
                  <c:v>6915.7877464149842</c:v>
                </c:pt>
                <c:pt idx="399">
                  <c:v>6911.3249361070802</c:v>
                </c:pt>
                <c:pt idx="400">
                  <c:v>6907.1108626017985</c:v>
                </c:pt>
                <c:pt idx="401">
                  <c:v>6903.1348555652003</c:v>
                </c:pt>
                <c:pt idx="402">
                  <c:v>6899.3864575490788</c:v>
                </c:pt>
                <c:pt idx="403">
                  <c:v>6895.8554401527354</c:v>
                </c:pt>
                <c:pt idx="404">
                  <c:v>6892.5318180880395</c:v>
                </c:pt>
                <c:pt idx="405">
                  <c:v>6889.4058612511571</c:v>
                </c:pt>
                <c:pt idx="406">
                  <c:v>6886.4681049058863</c:v>
                </c:pt>
                <c:pt idx="407">
                  <c:v>6883.7093580843793</c:v>
                </c:pt>
                <c:pt idx="408">
                  <c:v>6881.1207103112711</c:v>
                </c:pt>
                <c:pt idx="409">
                  <c:v>6878.6935367568249</c:v>
                </c:pt>
                <c:pt idx="410">
                  <c:v>6876.4195019238241</c:v>
                </c:pt>
                <c:pt idx="411">
                  <c:v>6874.2905619714948</c:v>
                </c:pt>
                <c:pt idx="412">
                  <c:v>6872.2989657779053</c:v>
                </c:pt>
                <c:pt idx="413">
                  <c:v>6870.4372548400488</c:v>
                </c:pt>
                <c:pt idx="414">
                  <c:v>6868.698262108187</c:v>
                </c:pt>
                <c:pt idx="415">
                  <c:v>6867.075109848166</c:v>
                </c:pt>
                <c:pt idx="416">
                  <c:v>6865.561206622212</c:v>
                </c:pt>
                <c:pt idx="417">
                  <c:v>6864.1502434753565</c:v>
                </c:pt>
                <c:pt idx="418">
                  <c:v>6862.8361894110485</c:v>
                </c:pt>
                <c:pt idx="419">
                  <c:v>6861.6132862358263</c:v>
                </c:pt>
                <c:pt idx="420">
                  <c:v>6860.4760428490554</c:v>
                </c:pt>
                <c:pt idx="421">
                  <c:v>6859.4192290498759</c:v>
                </c:pt>
                <c:pt idx="422">
                  <c:v>6858.4378689295227</c:v>
                </c:pt>
                <c:pt idx="423">
                  <c:v>6857.5272339132325</c:v>
                </c:pt>
                <c:pt idx="424">
                  <c:v>6856.6828355119533</c:v>
                </c:pt>
                <c:pt idx="425">
                  <c:v>6855.9004178401674</c:v>
                </c:pt>
                <c:pt idx="426">
                  <c:v>6855.1759499522259</c:v>
                </c:pt>
                <c:pt idx="427">
                  <c:v>6854.5056180457705</c:v>
                </c:pt>
                <c:pt idx="428">
                  <c:v>6853.8858175770929</c:v>
                </c:pt>
                <c:pt idx="429">
                  <c:v>6853.313145329621</c:v>
                </c:pt>
                <c:pt idx="430">
                  <c:v>6852.7843914732102</c:v>
                </c:pt>
                <c:pt idx="431">
                  <c:v>6852.2965316484997</c:v>
                </c:pt>
                <c:pt idx="432">
                  <c:v>6851.8467191073232</c:v>
                </c:pt>
                <c:pt idx="433">
                  <c:v>6851.4322769370074</c:v>
                </c:pt>
                <c:pt idx="434">
                  <c:v>6851.0506903934311</c:v>
                </c:pt>
                <c:pt idx="435">
                  <c:v>6850.6995993648316</c:v>
                </c:pt>
                <c:pt idx="436">
                  <c:v>6850.3767909856679</c:v>
                </c:pt>
                <c:pt idx="437">
                  <c:v>6850.0801924173156</c:v>
                </c:pt>
                <c:pt idx="438">
                  <c:v>6849.8078638099487</c:v>
                </c:pt>
                <c:pt idx="439">
                  <c:v>6849.5579914577575</c:v>
                </c:pt>
                <c:pt idx="440">
                  <c:v>6849.328881157533</c:v>
                </c:pt>
                <c:pt idx="441">
                  <c:v>6849.1189517787352</c:v>
                </c:pt>
                <c:pt idx="442">
                  <c:v>6848.926729051349</c:v>
                </c:pt>
                <c:pt idx="443">
                  <c:v>6848.7508395761952</c:v>
                </c:pt>
                <c:pt idx="444">
                  <c:v>6848.5900050608288</c:v>
                </c:pt>
                <c:pt idx="445">
                  <c:v>6848.4430367828072</c:v>
                </c:pt>
                <c:pt idx="446">
                  <c:v>6848.3088302808183</c:v>
                </c:pt>
                <c:pt idx="447">
                  <c:v>6848.1863602730655</c:v>
                </c:pt>
                <c:pt idx="448">
                  <c:v>6848.0746758012619</c:v>
                </c:pt>
                <c:pt idx="449">
                  <c:v>6847.972895597698</c:v>
                </c:pt>
                <c:pt idx="450">
                  <c:v>6847.8802036720508</c:v>
                </c:pt>
                <c:pt idx="451">
                  <c:v>6847.7958451138948</c:v>
                </c:pt>
                <c:pt idx="452">
                  <c:v>6847.7191221062667</c:v>
                </c:pt>
                <c:pt idx="453">
                  <c:v>6847.6493901451331</c:v>
                </c:pt>
                <c:pt idx="454">
                  <c:v>6847.586054459146</c:v>
                </c:pt>
                <c:pt idx="455">
                  <c:v>6847.5285666237414</c:v>
                </c:pt>
                <c:pt idx="456">
                  <c:v>6847.4764213633034</c:v>
                </c:pt>
                <c:pt idx="457">
                  <c:v>6847.4291535349166</c:v>
                </c:pt>
                <c:pt idx="458">
                  <c:v>6847.386335287053</c:v>
                </c:pt>
                <c:pt idx="459">
                  <c:v>6847.3475733864016</c:v>
                </c:pt>
                <c:pt idx="460">
                  <c:v>6847.3125067060037</c:v>
                </c:pt>
                <c:pt idx="461">
                  <c:v>6847.2808038678249</c:v>
                </c:pt>
                <c:pt idx="462">
                  <c:v>6847.2521610328877</c:v>
                </c:pt>
                <c:pt idx="463">
                  <c:v>6847.2262998321667</c:v>
                </c:pt>
                <c:pt idx="464">
                  <c:v>6847.202965431502</c:v>
                </c:pt>
                <c:pt idx="465">
                  <c:v>6847.1819247239082</c:v>
                </c:pt>
                <c:pt idx="466">
                  <c:v>6847.1629646427709</c:v>
                </c:pt>
                <c:pt idx="467">
                  <c:v>6847.1458905895779</c:v>
                </c:pt>
                <c:pt idx="468">
                  <c:v>6847.1305249700081</c:v>
                </c:pt>
                <c:pt idx="469">
                  <c:v>6847.1167058323499</c:v>
                </c:pt>
                <c:pt idx="470">
                  <c:v>6847.1042856024569</c:v>
                </c:pt>
                <c:pt idx="471">
                  <c:v>6847.0931299096001</c:v>
                </c:pt>
                <c:pt idx="472">
                  <c:v>6847.0831164978235</c:v>
                </c:pt>
                <c:pt idx="473">
                  <c:v>6847.0741342175988</c:v>
                </c:pt>
                <c:pt idx="474">
                  <c:v>6847.0660820927924</c:v>
                </c:pt>
                <c:pt idx="475">
                  <c:v>6847.0588684581899</c:v>
                </c:pt>
                <c:pt idx="476">
                  <c:v>6847.0524101630181</c:v>
                </c:pt>
                <c:pt idx="477">
                  <c:v>6847.0466318361314</c:v>
                </c:pt>
                <c:pt idx="478">
                  <c:v>6847.0414652087538</c:v>
                </c:pt>
                <c:pt idx="479">
                  <c:v>6847.0368484908495</c:v>
                </c:pt>
                <c:pt idx="480">
                  <c:v>6847.0327257974322</c:v>
                </c:pt>
                <c:pt idx="481">
                  <c:v>6847.0290466213055</c:v>
                </c:pt>
                <c:pt idx="482">
                  <c:v>6847.0257653489198</c:v>
                </c:pt>
                <c:pt idx="483">
                  <c:v>6847.0228408162429</c:v>
                </c:pt>
                <c:pt idx="484">
                  <c:v>6847.0202359016976</c:v>
                </c:pt>
                <c:pt idx="485">
                  <c:v>6847.0179171534255</c:v>
                </c:pt>
                <c:pt idx="486">
                  <c:v>6847.0158544482701</c:v>
                </c:pt>
                <c:pt idx="487">
                  <c:v>6847.014020680077</c:v>
                </c:pt>
                <c:pt idx="488">
                  <c:v>6847.012391475032</c:v>
                </c:pt>
                <c:pt idx="489">
                  <c:v>6847.0109449319316</c:v>
                </c:pt>
                <c:pt idx="490">
                  <c:v>6847.0096613853884</c:v>
                </c:pt>
                <c:pt idx="491">
                  <c:v>6847.0085231901649</c:v>
                </c:pt>
                <c:pt idx="492">
                  <c:v>6847.0075145248893</c:v>
                </c:pt>
                <c:pt idx="493">
                  <c:v>6847.0066212135825</c:v>
                </c:pt>
                <c:pt idx="494">
                  <c:v>6847.0058305635148</c:v>
                </c:pt>
                <c:pt idx="495">
                  <c:v>6847.0051312180212</c:v>
                </c:pt>
                <c:pt idx="496">
                  <c:v>6847.0045130230055</c:v>
                </c:pt>
                <c:pt idx="497">
                  <c:v>6847.003966905967</c:v>
                </c:pt>
                <c:pt idx="498">
                  <c:v>6847.003484766462</c:v>
                </c:pt>
                <c:pt idx="499">
                  <c:v>6847.0030593770043</c:v>
                </c:pt>
                <c:pt idx="500">
                  <c:v>6847.0026842934785</c:v>
                </c:pt>
                <c:pt idx="501">
                  <c:v>6847.0023537742245</c:v>
                </c:pt>
                <c:pt idx="502">
                  <c:v>6847.0020627070153</c:v>
                </c:pt>
                <c:pt idx="503">
                  <c:v>6847.0018065431996</c:v>
                </c:pt>
                <c:pt idx="504">
                  <c:v>6847.0015812383708</c:v>
                </c:pt>
                <c:pt idx="505">
                  <c:v>6847.0013831989436</c:v>
                </c:pt>
                <c:pt idx="506">
                  <c:v>6847.0012092340985</c:v>
                </c:pt>
                <c:pt idx="507">
                  <c:v>6847.0010565125849</c:v>
                </c:pt>
                <c:pt idx="508">
                  <c:v>6847.0009225239182</c:v>
                </c:pt>
                <c:pt idx="509">
                  <c:v>6847.0008050435672</c:v>
                </c:pt>
              </c:numCache>
            </c:numRef>
          </c:yVal>
          <c:smooth val="1"/>
        </c:ser>
        <c:ser>
          <c:idx val="12"/>
          <c:order val="4"/>
          <c:tx>
            <c:v>Vibration v=3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v4'!$R$12:$R$521</c:f>
              <c:numCache>
                <c:formatCode>0.00</c:formatCode>
                <c:ptCount val="510"/>
                <c:pt idx="0">
                  <c:v>9585.9966088644705</c:v>
                </c:pt>
                <c:pt idx="1">
                  <c:v>9585.9961277788898</c:v>
                </c:pt>
                <c:pt idx="2">
                  <c:v>9585.9955811819946</c:v>
                </c:pt>
                <c:pt idx="3">
                  <c:v>9585.9949605532765</c:v>
                </c:pt>
                <c:pt idx="4">
                  <c:v>9585.9942563206587</c:v>
                </c:pt>
                <c:pt idx="5">
                  <c:v>9585.9934577384192</c:v>
                </c:pt>
                <c:pt idx="6">
                  <c:v>9585.9925527519918</c:v>
                </c:pt>
                <c:pt idx="7">
                  <c:v>9585.9915278483004</c:v>
                </c:pt>
                <c:pt idx="8">
                  <c:v>9585.9903678902538</c:v>
                </c:pt>
                <c:pt idx="9">
                  <c:v>9585.9890559338855</c:v>
                </c:pt>
                <c:pt idx="10">
                  <c:v>9585.9875730264685</c:v>
                </c:pt>
                <c:pt idx="11">
                  <c:v>9585.9858979838591</c:v>
                </c:pt>
                <c:pt idx="12">
                  <c:v>9585.9840071451035</c:v>
                </c:pt>
                <c:pt idx="13">
                  <c:v>9585.9818741022737</c:v>
                </c:pt>
                <c:pt idx="14">
                  <c:v>9585.9794694032553</c:v>
                </c:pt>
                <c:pt idx="15">
                  <c:v>9585.9767602250995</c:v>
                </c:pt>
                <c:pt idx="16">
                  <c:v>9585.9737100153488</c:v>
                </c:pt>
                <c:pt idx="17">
                  <c:v>9585.9702780985408</c:v>
                </c:pt>
                <c:pt idx="18">
                  <c:v>9585.96641924492</c:v>
                </c:pt>
                <c:pt idx="19">
                  <c:v>9585.9620831981629</c:v>
                </c:pt>
                <c:pt idx="20">
                  <c:v>9585.9572141587159</c:v>
                </c:pt>
                <c:pt idx="21">
                  <c:v>9585.9517502190793</c:v>
                </c:pt>
                <c:pt idx="22">
                  <c:v>9585.9456227472019</c:v>
                </c:pt>
                <c:pt idx="23">
                  <c:v>9585.9387557138107</c:v>
                </c:pt>
                <c:pt idx="24">
                  <c:v>9585.9310649593481</c:v>
                </c:pt>
                <c:pt idx="25">
                  <c:v>9585.922457395829</c:v>
                </c:pt>
                <c:pt idx="26">
                  <c:v>9585.91283013873</c:v>
                </c:pt>
                <c:pt idx="27">
                  <c:v>9585.9020695637137</c:v>
                </c:pt>
                <c:pt idx="28">
                  <c:v>9585.8900502827164</c:v>
                </c:pt>
                <c:pt idx="29">
                  <c:v>9585.8766340336333</c:v>
                </c:pt>
                <c:pt idx="30">
                  <c:v>9585.8616684775752</c:v>
                </c:pt>
                <c:pt idx="31">
                  <c:v>9585.8449858973454</c:v>
                </c:pt>
                <c:pt idx="32">
                  <c:v>9585.8264017905367</c:v>
                </c:pt>
                <c:pt idx="33">
                  <c:v>9585.8057133503189</c:v>
                </c:pt>
                <c:pt idx="34">
                  <c:v>9585.7826978267713</c:v>
                </c:pt>
                <c:pt idx="35">
                  <c:v>9585.7571107612803</c:v>
                </c:pt>
                <c:pt idx="36">
                  <c:v>9585.7286840863107</c:v>
                </c:pt>
                <c:pt idx="37">
                  <c:v>9585.6971240826133</c:v>
                </c:pt>
                <c:pt idx="38">
                  <c:v>9585.6621091856759</c:v>
                </c:pt>
                <c:pt idx="39">
                  <c:v>9585.6232876330669</c:v>
                </c:pt>
                <c:pt idx="40">
                  <c:v>9585.5802749441173</c:v>
                </c:pt>
                <c:pt idx="41">
                  <c:v>9585.532651223255</c:v>
                </c:pt>
                <c:pt idx="42">
                  <c:v>9585.4799582782198</c:v>
                </c:pt>
                <c:pt idx="43">
                  <c:v>9585.4216965442647</c:v>
                </c:pt>
                <c:pt idx="44">
                  <c:v>9585.357321805539</c:v>
                </c:pt>
                <c:pt idx="45">
                  <c:v>9585.28624170476</c:v>
                </c:pt>
                <c:pt idx="46">
                  <c:v>9585.2078120325023</c:v>
                </c:pt>
                <c:pt idx="47">
                  <c:v>9585.1213327875212</c:v>
                </c:pt>
                <c:pt idx="48">
                  <c:v>9585.0260439997874</c:v>
                </c:pt>
                <c:pt idx="49">
                  <c:v>9584.9211213082908</c:v>
                </c:pt>
                <c:pt idx="50">
                  <c:v>9584.8056712859816</c:v>
                </c:pt>
                <c:pt idx="51">
                  <c:v>9584.6787265048551</c:v>
                </c:pt>
                <c:pt idx="52">
                  <c:v>9584.5392403347178</c:v>
                </c:pt>
                <c:pt idx="53">
                  <c:v>9584.386081469931</c:v>
                </c:pt>
                <c:pt idx="54">
                  <c:v>9584.2180281793608</c:v>
                </c:pt>
                <c:pt idx="55">
                  <c:v>9584.0337622756269</c:v>
                </c:pt>
                <c:pt idx="56">
                  <c:v>9583.831862801042</c:v>
                </c:pt>
                <c:pt idx="57">
                  <c:v>9583.6107994287668</c:v>
                </c:pt>
                <c:pt idx="58">
                  <c:v>9583.3689255793179</c:v>
                </c:pt>
                <c:pt idx="59">
                  <c:v>9583.1044712540261</c:v>
                </c:pt>
                <c:pt idx="60">
                  <c:v>9582.8155355889867</c:v>
                </c:pt>
                <c:pt idx="61">
                  <c:v>9582.5000791349376</c:v>
                </c:pt>
                <c:pt idx="62">
                  <c:v>9582.155915870715</c:v>
                </c:pt>
                <c:pt idx="63">
                  <c:v>9581.7807049603125</c:v>
                </c:pt>
                <c:pt idx="64">
                  <c:v>9581.3719422661616</c:v>
                </c:pt>
                <c:pt idx="65">
                  <c:v>9580.926951634041</c:v>
                </c:pt>
                <c:pt idx="66">
                  <c:v>9580.4428759680559</c:v>
                </c:pt>
                <c:pt idx="67">
                  <c:v>9579.9166681173429</c:v>
                </c:pt>
                <c:pt idx="68">
                  <c:v>9579.3450815996403</c:v>
                </c:pt>
                <c:pt idx="69">
                  <c:v>9578.7246611905412</c:v>
                </c:pt>
                <c:pt idx="70">
                  <c:v>9578.05173341111</c:v>
                </c:pt>
                <c:pt idx="71">
                  <c:v>9577.3223969507653</c:v>
                </c:pt>
                <c:pt idx="72">
                  <c:v>9576.5325130665351</c:v>
                </c:pt>
                <c:pt idx="73">
                  <c:v>9575.677696004459</c:v>
                </c:pt>
                <c:pt idx="74">
                  <c:v>9574.7533034935659</c:v>
                </c:pt>
                <c:pt idx="75">
                  <c:v>9573.7544273678268</c:v>
                </c:pt>
                <c:pt idx="76">
                  <c:v>9572.6758843765729</c:v>
                </c:pt>
                <c:pt idx="77">
                  <c:v>9571.5122072490813</c:v>
                </c:pt>
                <c:pt idx="78">
                  <c:v>9570.2576360844923</c:v>
                </c:pt>
                <c:pt idx="79">
                  <c:v>9568.9061101436073</c:v>
                </c:pt>
                <c:pt idx="80">
                  <c:v>9567.4512601247752</c:v>
                </c:pt>
                <c:pt idx="81">
                  <c:v>9565.8864010116613</c:v>
                </c:pt>
                <c:pt idx="82">
                  <c:v>9564.2045255863068</c:v>
                </c:pt>
                <c:pt idx="83">
                  <c:v>9562.3982987065519</c:v>
                </c:pt>
                <c:pt idx="84">
                  <c:v>9560.4600524524049</c:v>
                </c:pt>
                <c:pt idx="85">
                  <c:v>9558.3817822514065</c:v>
                </c:pt>
                <c:pt idx="86">
                  <c:v>9556.1551440982912</c:v>
                </c:pt>
                <c:pt idx="87">
                  <c:v>9553.7714529893874</c:v>
                </c:pt>
                <c:pt idx="88">
                  <c:v>9551.2216826969034</c:v>
                </c:pt>
                <c:pt idx="89">
                  <c:v>9548.4964670128102</c:v>
                </c:pt>
                <c:pt idx="90">
                  <c:v>9545.5861025960803</c:v>
                </c:pt>
                <c:pt idx="91">
                  <c:v>9542.4805535606374</c:v>
                </c:pt>
                <c:pt idx="92">
                  <c:v>9539.1694579445411</c:v>
                </c:pt>
                <c:pt idx="93">
                  <c:v>9535.6421362033288</c:v>
                </c:pt>
                <c:pt idx="94">
                  <c:v>9531.887601872344</c:v>
                </c:pt>
                <c:pt idx="95">
                  <c:v>9527.8945745438523</c:v>
                </c:pt>
                <c:pt idx="96">
                  <c:v>9523.6514953050446</c:v>
                </c:pt>
                <c:pt idx="97">
                  <c:v>9519.1465447822957</c:v>
                </c:pt>
                <c:pt idx="98">
                  <c:v>9514.3676639353525</c:v>
                </c:pt>
                <c:pt idx="99">
                  <c:v>9509.3025777424136</c:v>
                </c:pt>
                <c:pt idx="100">
                  <c:v>9503.9388219130742</c:v>
                </c:pt>
                <c:pt idx="101">
                  <c:v>9498.2637727610399</c:v>
                </c:pt>
                <c:pt idx="102">
                  <c:v>9492.2646803619718</c:v>
                </c:pt>
                <c:pt idx="103">
                  <c:v>9485.9287051140291</c:v>
                </c:pt>
                <c:pt idx="104">
                  <c:v>9479.2429578093688</c:v>
                </c:pt>
                <c:pt idx="105">
                  <c:v>9472.1945433140481</c:v>
                </c:pt>
                <c:pt idx="106">
                  <c:v>9464.7706079413456</c:v>
                </c:pt>
                <c:pt idx="107">
                  <c:v>9456.9583905895852</c:v>
                </c:pt>
                <c:pt idx="108">
                  <c:v>9448.7452776997525</c:v>
                </c:pt>
                <c:pt idx="109">
                  <c:v>9440.1188620709163</c:v>
                </c:pt>
                <c:pt idx="110">
                  <c:v>9431.0670055522351</c:v>
                </c:pt>
                <c:pt idx="111">
                  <c:v>9421.5779056095598</c:v>
                </c:pt>
                <c:pt idx="112">
                  <c:v>9411.6401657419938</c:v>
                </c:pt>
                <c:pt idx="113">
                  <c:v>9401.2428696994157</c:v>
                </c:pt>
                <c:pt idx="114">
                  <c:v>9390.3756594259903</c:v>
                </c:pt>
                <c:pt idx="115">
                  <c:v>9379.0288166269438</c:v>
                </c:pt>
                <c:pt idx="116">
                  <c:v>9367.1933478265673</c:v>
                </c:pt>
                <c:pt idx="117">
                  <c:v>9354.8610727546293</c:v>
                </c:pt>
                <c:pt idx="118">
                  <c:v>9342.0247158660368</c:v>
                </c:pt>
                <c:pt idx="119">
                  <c:v>9328.6780007650486</c:v>
                </c:pt>
                <c:pt idx="120">
                  <c:v>9314.8157472705097</c:v>
                </c:pt>
                <c:pt idx="121">
                  <c:v>9300.4339708227926</c:v>
                </c:pt>
                <c:pt idx="122">
                  <c:v>9285.5299838963547</c:v>
                </c:pt>
                <c:pt idx="123">
                  <c:v>9270.1024990445439</c:v>
                </c:pt>
                <c:pt idx="124">
                  <c:v>9254.1517331653122</c:v>
                </c:pt>
                <c:pt idx="125">
                  <c:v>9237.6795125384851</c:v>
                </c:pt>
                <c:pt idx="126">
                  <c:v>9220.6893781471408</c:v>
                </c:pt>
                <c:pt idx="127">
                  <c:v>9203.1866907578151</c:v>
                </c:pt>
                <c:pt idx="128">
                  <c:v>9185.1787351970743</c:v>
                </c:pt>
                <c:pt idx="129">
                  <c:v>9166.6748232255886</c:v>
                </c:pt>
                <c:pt idx="130">
                  <c:v>9147.6863943757435</c:v>
                </c:pt>
                <c:pt idx="131">
                  <c:v>9128.227114085159</c:v>
                </c:pt>
                <c:pt idx="132">
                  <c:v>9108.3129684267624</c:v>
                </c:pt>
                <c:pt idx="133">
                  <c:v>9087.9623547066076</c:v>
                </c:pt>
                <c:pt idx="134">
                  <c:v>9067.1961671736826</c:v>
                </c:pt>
                <c:pt idx="135">
                  <c:v>9046.0378770621428</c:v>
                </c:pt>
                <c:pt idx="136">
                  <c:v>9024.5136061658613</c:v>
                </c:pt>
                <c:pt idx="137">
                  <c:v>9002.6521931284005</c:v>
                </c:pt>
                <c:pt idx="138">
                  <c:v>8980.4852516189349</c:v>
                </c:pt>
                <c:pt idx="139">
                  <c:v>8958.0472195565089</c:v>
                </c:pt>
                <c:pt idx="140">
                  <c:v>8935.3753985417461</c:v>
                </c:pt>
                <c:pt idx="141">
                  <c:v>8912.5099826571422</c:v>
                </c:pt>
                <c:pt idx="142">
                  <c:v>8889.4940758045595</c:v>
                </c:pt>
                <c:pt idx="143">
                  <c:v>8866.3736967619952</c:v>
                </c:pt>
                <c:pt idx="144">
                  <c:v>8843.197771161249</c:v>
                </c:pt>
                <c:pt idx="145">
                  <c:v>8820.0181096141114</c:v>
                </c:pt>
                <c:pt idx="146">
                  <c:v>8796.8893712474528</c:v>
                </c:pt>
                <c:pt idx="147">
                  <c:v>8773.8690119469848</c:v>
                </c:pt>
                <c:pt idx="148">
                  <c:v>8751.0172166562043</c:v>
                </c:pt>
                <c:pt idx="149">
                  <c:v>8728.3968151305471</c:v>
                </c:pt>
                <c:pt idx="150">
                  <c:v>8706.0731806077874</c:v>
                </c:pt>
                <c:pt idx="151">
                  <c:v>8684.1141109236887</c:v>
                </c:pt>
                <c:pt idx="152">
                  <c:v>8662.5896916773218</c:v>
                </c:pt>
                <c:pt idx="153">
                  <c:v>8641.5721411325831</c:v>
                </c:pt>
                <c:pt idx="154">
                  <c:v>8621.1356366318705</c:v>
                </c:pt>
                <c:pt idx="155">
                  <c:v>8601.3561223936504</c:v>
                </c:pt>
                <c:pt idx="156">
                  <c:v>8582.3110986680349</c:v>
                </c:pt>
                <c:pt idx="157">
                  <c:v>8564.0793923328438</c:v>
                </c:pt>
                <c:pt idx="158">
                  <c:v>8546.7409091265799</c:v>
                </c:pt>
                <c:pt idx="159">
                  <c:v>8530.376367833951</c:v>
                </c:pt>
                <c:pt idx="160">
                  <c:v>8515.067016863235</c:v>
                </c:pt>
                <c:pt idx="161">
                  <c:v>8500.8943337825222</c:v>
                </c:pt>
                <c:pt idx="162">
                  <c:v>8487.9397085128403</c:v>
                </c:pt>
                <c:pt idx="163">
                  <c:v>8476.2841110096615</c:v>
                </c:pt>
                <c:pt idx="164">
                  <c:v>8466.007744399596</c:v>
                </c:pt>
                <c:pt idx="165">
                  <c:v>8457.1896846750951</c:v>
                </c:pt>
                <c:pt idx="166">
                  <c:v>8449.9075081861301</c:v>
                </c:pt>
                <c:pt idx="167">
                  <c:v>8444.236908302757</c:v>
                </c:pt>
                <c:pt idx="168">
                  <c:v>8440.2513027555087</c:v>
                </c:pt>
                <c:pt idx="169">
                  <c:v>8438.0214332904634</c:v>
                </c:pt>
                <c:pt idx="170">
                  <c:v>8437.6149594015496</c:v>
                </c:pt>
                <c:pt idx="171">
                  <c:v>8439.0960480231806</c:v>
                </c:pt>
                <c:pt idx="172">
                  <c:v>8442.5249611803883</c:v>
                </c:pt>
                <c:pt idx="173">
                  <c:v>8447.9576437002688</c:v>
                </c:pt>
                <c:pt idx="174">
                  <c:v>8455.4453131865484</c:v>
                </c:pt>
                <c:pt idx="175">
                  <c:v>8465.0340545473737</c:v>
                </c:pt>
                <c:pt idx="176">
                  <c:v>8476.7644214439078</c:v>
                </c:pt>
                <c:pt idx="177">
                  <c:v>8490.6710470929393</c:v>
                </c:pt>
                <c:pt idx="178">
                  <c:v>8506.7822669095021</c:v>
                </c:pt>
                <c:pt idx="179">
                  <c:v>8525.1197555143863</c:v>
                </c:pt>
                <c:pt idx="180">
                  <c:v>8545.6981806556832</c:v>
                </c:pt>
                <c:pt idx="181">
                  <c:v>8568.5248766021341</c:v>
                </c:pt>
                <c:pt idx="182">
                  <c:v>8593.5995395584487</c:v>
                </c:pt>
                <c:pt idx="183">
                  <c:v>8620.9139476281907</c:v>
                </c:pt>
                <c:pt idx="184">
                  <c:v>8650.4517078077697</c:v>
                </c:pt>
                <c:pt idx="185">
                  <c:v>8682.1880324351387</c:v>
                </c:pt>
                <c:pt idx="186">
                  <c:v>8716.0895474385379</c:v>
                </c:pt>
                <c:pt idx="187">
                  <c:v>8752.114134634061</c:v>
                </c:pt>
                <c:pt idx="188">
                  <c:v>8790.2108102056045</c:v>
                </c:pt>
                <c:pt idx="189">
                  <c:v>8830.3196413673395</c:v>
                </c:pt>
                <c:pt idx="190">
                  <c:v>8872.3717030570278</c:v>
                </c:pt>
                <c:pt idx="191">
                  <c:v>8916.289076339066</c:v>
                </c:pt>
                <c:pt idx="192">
                  <c:v>8961.9848900093384</c:v>
                </c:pt>
                <c:pt idx="193">
                  <c:v>9009.3634066905324</c:v>
                </c:pt>
                <c:pt idx="194">
                  <c:v>9058.320154487441</c:v>
                </c:pt>
                <c:pt idx="195">
                  <c:v>9108.7421050377961</c:v>
                </c:pt>
                <c:pt idx="196">
                  <c:v>9160.5078985465843</c:v>
                </c:pt>
                <c:pt idx="197">
                  <c:v>9213.4881161317535</c:v>
                </c:pt>
                <c:pt idx="198">
                  <c:v>9267.5455995382981</c:v>
                </c:pt>
                <c:pt idx="199">
                  <c:v>9322.5358179972682</c:v>
                </c:pt>
                <c:pt idx="200">
                  <c:v>9378.3072817180928</c:v>
                </c:pt>
                <c:pt idx="201">
                  <c:v>9434.7020012085723</c:v>
                </c:pt>
                <c:pt idx="202">
                  <c:v>9491.5559913185662</c:v>
                </c:pt>
                <c:pt idx="203">
                  <c:v>9548.6998186032924</c:v>
                </c:pt>
                <c:pt idx="204">
                  <c:v>9605.9591903016844</c:v>
                </c:pt>
                <c:pt idx="205">
                  <c:v>9663.1555829271983</c:v>
                </c:pt>
                <c:pt idx="206">
                  <c:v>9720.1069081744081</c:v>
                </c:pt>
                <c:pt idx="207">
                  <c:v>9776.6282135573838</c:v>
                </c:pt>
                <c:pt idx="208">
                  <c:v>9832.5324149170156</c:v>
                </c:pt>
                <c:pt idx="209">
                  <c:v>9887.6310576667438</c:v>
                </c:pt>
                <c:pt idx="210">
                  <c:v>9941.735103391371</c:v>
                </c:pt>
                <c:pt idx="211">
                  <c:v>9994.6557381743096</c:v>
                </c:pt>
                <c:pt idx="212">
                  <c:v>10046.205198806616</c:v>
                </c:pt>
                <c:pt idx="213">
                  <c:v>10096.197612828541</c:v>
                </c:pt>
                <c:pt idx="214">
                  <c:v>10144.449848173152</c:v>
                </c:pt>
                <c:pt idx="215">
                  <c:v>10190.782368023478</c:v>
                </c:pt>
                <c:pt idx="216">
                  <c:v>10235.020086361419</c:v>
                </c:pt>
                <c:pt idx="217">
                  <c:v>10276.993219579832</c:v>
                </c:pt>
                <c:pt idx="218">
                  <c:v>10316.538129450137</c:v>
                </c:pt>
                <c:pt idx="219">
                  <c:v>10353.498152687611</c:v>
                </c:pt>
                <c:pt idx="220">
                  <c:v>10387.724412336382</c:v>
                </c:pt>
                <c:pt idx="221">
                  <c:v>10419.076606206647</c:v>
                </c:pt>
                <c:pt idx="222">
                  <c:v>10447.423767638476</c:v>
                </c:pt>
                <c:pt idx="223">
                  <c:v>10472.644993940037</c:v>
                </c:pt>
                <c:pt idx="224">
                  <c:v>10494.630137953323</c:v>
                </c:pt>
                <c:pt idx="225">
                  <c:v>10513.280458337325</c:v>
                </c:pt>
                <c:pt idx="226">
                  <c:v>10528.509224326704</c:v>
                </c:pt>
                <c:pt idx="227">
                  <c:v>10540.24227092279</c:v>
                </c:pt>
                <c:pt idx="228">
                  <c:v>10548.418500702224</c:v>
                </c:pt>
                <c:pt idx="229">
                  <c:v>10552.990328685821</c:v>
                </c:pt>
                <c:pt idx="230">
                  <c:v>10553.924066994683</c:v>
                </c:pt>
                <c:pt idx="231">
                  <c:v>10551.200246330913</c:v>
                </c:pt>
                <c:pt idx="232">
                  <c:v>10544.813871654504</c:v>
                </c:pt>
                <c:pt idx="233">
                  <c:v>10534.774609784148</c:v>
                </c:pt>
                <c:pt idx="234">
                  <c:v>10521.106907025722</c:v>
                </c:pt>
                <c:pt idx="235">
                  <c:v>10503.850035325417</c:v>
                </c:pt>
                <c:pt idx="236">
                  <c:v>10483.058065852763</c:v>
                </c:pt>
                <c:pt idx="237">
                  <c:v>10458.79976933897</c:v>
                </c:pt>
                <c:pt idx="238">
                  <c:v>10431.158442925685</c:v>
                </c:pt>
                <c:pt idx="239">
                  <c:v>10400.23166371522</c:v>
                </c:pt>
                <c:pt idx="240">
                  <c:v>10366.130969652724</c:v>
                </c:pt>
                <c:pt idx="241">
                  <c:v>10328.981468810458</c:v>
                </c:pt>
                <c:pt idx="242">
                  <c:v>10288.921378581283</c:v>
                </c:pt>
                <c:pt idx="243">
                  <c:v>10246.101496719566</c:v>
                </c:pt>
                <c:pt idx="244">
                  <c:v>10200.684606589755</c:v>
                </c:pt>
                <c:pt idx="245">
                  <c:v>10152.844819393025</c:v>
                </c:pt>
                <c:pt idx="246">
                  <c:v>10102.766856537421</c:v>
                </c:pt>
                <c:pt idx="247">
                  <c:v>10050.645275694207</c:v>
                </c:pt>
                <c:pt idx="248">
                  <c:v>9996.6836444396085</c:v>
                </c:pt>
                <c:pt idx="249">
                  <c:v>9941.0936657144357</c:v>
                </c:pt>
                <c:pt idx="250">
                  <c:v>9884.0942596415371</c:v>
                </c:pt>
                <c:pt idx="251">
                  <c:v>9825.9106065204851</c:v>
                </c:pt>
                <c:pt idx="252">
                  <c:v>9766.7731560681586</c:v>
                </c:pt>
                <c:pt idx="253">
                  <c:v>9706.9166081911644</c:v>
                </c:pt>
                <c:pt idx="254">
                  <c:v>9646.5788707596585</c:v>
                </c:pt>
                <c:pt idx="255">
                  <c:v>9586.0000000007003</c:v>
                </c:pt>
                <c:pt idx="256">
                  <c:v>9525.4211292417385</c:v>
                </c:pt>
                <c:pt idx="257">
                  <c:v>9465.0833918102235</c:v>
                </c:pt>
                <c:pt idx="258">
                  <c:v>9405.2268439332165</c:v>
                </c:pt>
                <c:pt idx="259">
                  <c:v>9346.0893934808701</c:v>
                </c:pt>
                <c:pt idx="260">
                  <c:v>9287.9057403597926</c:v>
                </c:pt>
                <c:pt idx="261">
                  <c:v>9230.9063342868649</c:v>
                </c:pt>
                <c:pt idx="262">
                  <c:v>9175.3163555616557</c:v>
                </c:pt>
                <c:pt idx="263">
                  <c:v>9121.3547243070188</c:v>
                </c:pt>
                <c:pt idx="264">
                  <c:v>9069.2331434637599</c:v>
                </c:pt>
                <c:pt idx="265">
                  <c:v>9019.1551806081061</c:v>
                </c:pt>
                <c:pt idx="266">
                  <c:v>8971.3153934113216</c:v>
                </c:pt>
                <c:pt idx="267">
                  <c:v>8925.8985032814544</c:v>
                </c:pt>
                <c:pt idx="268">
                  <c:v>8883.0786214196742</c:v>
                </c:pt>
                <c:pt idx="269">
                  <c:v>8843.0185311904352</c:v>
                </c:pt>
                <c:pt idx="270">
                  <c:v>8805.869030348098</c:v>
                </c:pt>
                <c:pt idx="271">
                  <c:v>8771.7683362855314</c:v>
                </c:pt>
                <c:pt idx="272">
                  <c:v>8740.8415570749912</c:v>
                </c:pt>
                <c:pt idx="273">
                  <c:v>8713.2002306616287</c:v>
                </c:pt>
                <c:pt idx="274">
                  <c:v>8688.9419341477569</c:v>
                </c:pt>
                <c:pt idx="275">
                  <c:v>8668.1499646750217</c:v>
                </c:pt>
                <c:pt idx="276">
                  <c:v>8650.8930929746366</c:v>
                </c:pt>
                <c:pt idx="277">
                  <c:v>8637.2253902161247</c:v>
                </c:pt>
                <c:pt idx="278">
                  <c:v>8627.1861283456874</c:v>
                </c:pt>
                <c:pt idx="279">
                  <c:v>8620.799753669191</c:v>
                </c:pt>
                <c:pt idx="280">
                  <c:v>8618.0759330053388</c:v>
                </c:pt>
                <c:pt idx="281">
                  <c:v>8619.0096713141156</c:v>
                </c:pt>
                <c:pt idx="282">
                  <c:v>8623.5814992976284</c:v>
                </c:pt>
                <c:pt idx="283">
                  <c:v>8631.7577290769805</c:v>
                </c:pt>
                <c:pt idx="284">
                  <c:v>8643.4907756729826</c:v>
                </c:pt>
                <c:pt idx="285">
                  <c:v>8658.7195416622835</c:v>
                </c:pt>
                <c:pt idx="286">
                  <c:v>8677.3698620462073</c:v>
                </c:pt>
                <c:pt idx="287">
                  <c:v>8699.3550060594171</c:v>
                </c:pt>
                <c:pt idx="288">
                  <c:v>8724.5762323609051</c:v>
                </c:pt>
                <c:pt idx="289">
                  <c:v>8752.9233937926638</c:v>
                </c:pt>
                <c:pt idx="290">
                  <c:v>8784.2755876628617</c:v>
                </c:pt>
                <c:pt idx="291">
                  <c:v>8818.501847311567</c:v>
                </c:pt>
                <c:pt idx="292">
                  <c:v>8855.4618705489775</c:v>
                </c:pt>
                <c:pt idx="293">
                  <c:v>8895.0067804192258</c:v>
                </c:pt>
                <c:pt idx="294">
                  <c:v>8936.9799136375859</c:v>
                </c:pt>
                <c:pt idx="295">
                  <c:v>8981.2176319754744</c:v>
                </c:pt>
                <c:pt idx="296">
                  <c:v>9027.5501518257552</c:v>
                </c:pt>
                <c:pt idx="297">
                  <c:v>9075.8023871703244</c:v>
                </c:pt>
                <c:pt idx="298">
                  <c:v>9125.7948011922108</c:v>
                </c:pt>
                <c:pt idx="299">
                  <c:v>9177.3442618244844</c:v>
                </c:pt>
                <c:pt idx="300">
                  <c:v>9230.2648966073921</c:v>
                </c:pt>
                <c:pt idx="301">
                  <c:v>9284.3689423319938</c:v>
                </c:pt>
                <c:pt idx="302">
                  <c:v>9339.4675850817021</c:v>
                </c:pt>
                <c:pt idx="303">
                  <c:v>9395.3717864413175</c:v>
                </c:pt>
                <c:pt idx="304">
                  <c:v>9451.8930918242804</c:v>
                </c:pt>
                <c:pt idx="305">
                  <c:v>9508.8444170714829</c:v>
                </c:pt>
                <c:pt idx="306">
                  <c:v>9566.0408096969932</c:v>
                </c:pt>
                <c:pt idx="307">
                  <c:v>9623.300181395387</c:v>
                </c:pt>
                <c:pt idx="308">
                  <c:v>9680.4440086801169</c:v>
                </c:pt>
                <c:pt idx="309">
                  <c:v>9737.2979987901199</c:v>
                </c:pt>
                <c:pt idx="310">
                  <c:v>9793.6927182806103</c:v>
                </c:pt>
                <c:pt idx="311">
                  <c:v>9849.4641820014531</c:v>
                </c:pt>
                <c:pt idx="312">
                  <c:v>9904.4544004604413</c:v>
                </c:pt>
                <c:pt idx="313">
                  <c:v>9958.5118838670096</c:v>
                </c:pt>
                <c:pt idx="314">
                  <c:v>10011.492101452206</c:v>
                </c:pt>
                <c:pt idx="315">
                  <c:v>10063.257894961023</c:v>
                </c:pt>
                <c:pt idx="316">
                  <c:v>10113.679845511411</c:v>
                </c:pt>
                <c:pt idx="317">
                  <c:v>10162.636593308354</c:v>
                </c:pt>
                <c:pt idx="318">
                  <c:v>10210.015109989587</c:v>
                </c:pt>
                <c:pt idx="319">
                  <c:v>10255.710923659899</c:v>
                </c:pt>
                <c:pt idx="320">
                  <c:v>10299.628296941979</c:v>
                </c:pt>
                <c:pt idx="321">
                  <c:v>10341.680358631711</c:v>
                </c:pt>
                <c:pt idx="322">
                  <c:v>10381.789189793493</c:v>
                </c:pt>
                <c:pt idx="323">
                  <c:v>10419.885865365084</c:v>
                </c:pt>
                <c:pt idx="324">
                  <c:v>10455.910452560654</c:v>
                </c:pt>
                <c:pt idx="325">
                  <c:v>10489.811967564103</c:v>
                </c:pt>
                <c:pt idx="326">
                  <c:v>10521.548292191523</c:v>
                </c:pt>
                <c:pt idx="327">
                  <c:v>10551.086052371153</c:v>
                </c:pt>
                <c:pt idx="328">
                  <c:v>10578.400460440946</c:v>
                </c:pt>
                <c:pt idx="329">
                  <c:v>10603.475123397313</c:v>
                </c:pt>
                <c:pt idx="330">
                  <c:v>10626.301819343815</c:v>
                </c:pt>
                <c:pt idx="331">
                  <c:v>10646.880244485164</c:v>
                </c:pt>
                <c:pt idx="332">
                  <c:v>10665.217733090101</c:v>
                </c:pt>
                <c:pt idx="333">
                  <c:v>10681.328952906715</c:v>
                </c:pt>
                <c:pt idx="334">
                  <c:v>10695.235578555796</c:v>
                </c:pt>
                <c:pt idx="335">
                  <c:v>10706.965945452379</c:v>
                </c:pt>
                <c:pt idx="336">
                  <c:v>10716.554686813255</c:v>
                </c:pt>
                <c:pt idx="337">
                  <c:v>10724.042356299582</c:v>
                </c:pt>
                <c:pt idx="338">
                  <c:v>10729.47503881951</c:v>
                </c:pt>
                <c:pt idx="339">
                  <c:v>10732.903951976763</c:v>
                </c:pt>
                <c:pt idx="340">
                  <c:v>10734.385040598438</c:v>
                </c:pt>
                <c:pt idx="341">
                  <c:v>10733.978566709568</c:v>
                </c:pt>
                <c:pt idx="342">
                  <c:v>10731.748697244562</c:v>
                </c:pt>
                <c:pt idx="343">
                  <c:v>10727.763091697356</c:v>
                </c:pt>
                <c:pt idx="344">
                  <c:v>10722.092491814019</c:v>
                </c:pt>
                <c:pt idx="345">
                  <c:v>10714.810315325092</c:v>
                </c:pt>
                <c:pt idx="346">
                  <c:v>10705.992255600626</c:v>
                </c:pt>
                <c:pt idx="347">
                  <c:v>10695.715888990591</c:v>
                </c:pt>
                <c:pt idx="348">
                  <c:v>10684.060291487443</c:v>
                </c:pt>
                <c:pt idx="349">
                  <c:v>10671.105666217791</c:v>
                </c:pt>
                <c:pt idx="350">
                  <c:v>10656.932983137107</c:v>
                </c:pt>
                <c:pt idx="351">
                  <c:v>10641.623632166415</c:v>
                </c:pt>
                <c:pt idx="352">
                  <c:v>10625.259090873809</c:v>
                </c:pt>
                <c:pt idx="353">
                  <c:v>10607.920607667567</c:v>
                </c:pt>
                <c:pt idx="354">
                  <c:v>10589.688901332396</c:v>
                </c:pt>
                <c:pt idx="355">
                  <c:v>10570.643877606799</c:v>
                </c:pt>
                <c:pt idx="356">
                  <c:v>10550.864363368593</c:v>
                </c:pt>
                <c:pt idx="357">
                  <c:v>10530.427858867895</c:v>
                </c:pt>
                <c:pt idx="358">
                  <c:v>10509.410308323169</c:v>
                </c:pt>
                <c:pt idx="359">
                  <c:v>10487.885889076813</c:v>
                </c:pt>
                <c:pt idx="360">
                  <c:v>10465.926819392726</c:v>
                </c:pt>
                <c:pt idx="361">
                  <c:v>10443.603184869971</c:v>
                </c:pt>
                <c:pt idx="362">
                  <c:v>10420.982783344325</c:v>
                </c:pt>
                <c:pt idx="363">
                  <c:v>10398.13098805355</c:v>
                </c:pt>
                <c:pt idx="364">
                  <c:v>10375.110628753089</c:v>
                </c:pt>
                <c:pt idx="365">
                  <c:v>10351.981890386432</c:v>
                </c:pt>
                <c:pt idx="366">
                  <c:v>10328.8022288393</c:v>
                </c:pt>
                <c:pt idx="367">
                  <c:v>10305.626303238554</c:v>
                </c:pt>
                <c:pt idx="368">
                  <c:v>10282.505924195992</c:v>
                </c:pt>
                <c:pt idx="369">
                  <c:v>10259.490017343409</c:v>
                </c:pt>
                <c:pt idx="370">
                  <c:v>10236.624601458803</c:v>
                </c:pt>
                <c:pt idx="371">
                  <c:v>10213.952780444037</c:v>
                </c:pt>
                <c:pt idx="372">
                  <c:v>10191.514748381607</c:v>
                </c:pt>
                <c:pt idx="373">
                  <c:v>10169.347806872138</c:v>
                </c:pt>
                <c:pt idx="374">
                  <c:v>10147.48639383467</c:v>
                </c:pt>
                <c:pt idx="375">
                  <c:v>10125.962122938383</c:v>
                </c:pt>
                <c:pt idx="376">
                  <c:v>10104.803832826838</c:v>
                </c:pt>
                <c:pt idx="377">
                  <c:v>10084.037645293904</c:v>
                </c:pt>
                <c:pt idx="378">
                  <c:v>10063.68703157374</c:v>
                </c:pt>
                <c:pt idx="379">
                  <c:v>10043.772885915336</c:v>
                </c:pt>
                <c:pt idx="380">
                  <c:v>10024.31360562474</c:v>
                </c:pt>
                <c:pt idx="381">
                  <c:v>10005.325176774886</c:v>
                </c:pt>
                <c:pt idx="382">
                  <c:v>9986.8212648033896</c:v>
                </c:pt>
                <c:pt idx="383">
                  <c:v>9968.8133092426378</c:v>
                </c:pt>
                <c:pt idx="384">
                  <c:v>9951.3106218533012</c:v>
                </c:pt>
                <c:pt idx="385">
                  <c:v>9934.320487461946</c:v>
                </c:pt>
                <c:pt idx="386">
                  <c:v>9917.848266835108</c:v>
                </c:pt>
                <c:pt idx="387">
                  <c:v>9901.8975009558635</c:v>
                </c:pt>
                <c:pt idx="388">
                  <c:v>9886.4700161040419</c:v>
                </c:pt>
                <c:pt idx="389">
                  <c:v>9871.5660291775912</c:v>
                </c:pt>
                <c:pt idx="390">
                  <c:v>9857.1842527298613</c:v>
                </c:pt>
                <c:pt idx="391">
                  <c:v>9843.3219992353115</c:v>
                </c:pt>
                <c:pt idx="392">
                  <c:v>9829.9752841343106</c:v>
                </c:pt>
                <c:pt idx="393">
                  <c:v>9817.1389272457072</c:v>
                </c:pt>
                <c:pt idx="394">
                  <c:v>9804.8066521737564</c:v>
                </c:pt>
                <c:pt idx="395">
                  <c:v>9792.9711833733691</c:v>
                </c:pt>
                <c:pt idx="396">
                  <c:v>9781.624340574308</c:v>
                </c:pt>
                <c:pt idx="397">
                  <c:v>9770.7571303008717</c:v>
                </c:pt>
                <c:pt idx="398">
                  <c:v>9760.3598342582827</c:v>
                </c:pt>
                <c:pt idx="399">
                  <c:v>9750.4220943907039</c:v>
                </c:pt>
                <c:pt idx="400">
                  <c:v>9740.9329944480196</c:v>
                </c:pt>
                <c:pt idx="401">
                  <c:v>9731.8811379293275</c:v>
                </c:pt>
                <c:pt idx="402">
                  <c:v>9723.2547223004804</c:v>
                </c:pt>
                <c:pt idx="403">
                  <c:v>9715.0416094106386</c:v>
                </c:pt>
                <c:pt idx="404">
                  <c:v>9707.2293920588672</c:v>
                </c:pt>
                <c:pt idx="405">
                  <c:v>9699.8054566861556</c:v>
                </c:pt>
                <c:pt idx="406">
                  <c:v>9692.757042190824</c:v>
                </c:pt>
                <c:pt idx="407">
                  <c:v>9686.0712948861546</c:v>
                </c:pt>
                <c:pt idx="408">
                  <c:v>9679.7353196382028</c:v>
                </c:pt>
                <c:pt idx="409">
                  <c:v>9673.7362272391256</c:v>
                </c:pt>
                <c:pt idx="410">
                  <c:v>9668.061178087084</c:v>
                </c:pt>
                <c:pt idx="411">
                  <c:v>9662.6974222577355</c:v>
                </c:pt>
                <c:pt idx="412">
                  <c:v>9657.6323360647875</c:v>
                </c:pt>
                <c:pt idx="413">
                  <c:v>9652.8534552178389</c:v>
                </c:pt>
                <c:pt idx="414">
                  <c:v>9648.3485046950809</c:v>
                </c:pt>
                <c:pt idx="415">
                  <c:v>9644.1054254562678</c:v>
                </c:pt>
                <c:pt idx="416">
                  <c:v>9640.1123981277688</c:v>
                </c:pt>
                <c:pt idx="417">
                  <c:v>9636.3578637967767</c:v>
                </c:pt>
                <c:pt idx="418">
                  <c:v>9632.8305420555607</c:v>
                </c:pt>
                <c:pt idx="419">
                  <c:v>9629.5194464394572</c:v>
                </c:pt>
                <c:pt idx="420">
                  <c:v>9626.4138974040088</c:v>
                </c:pt>
                <c:pt idx="421">
                  <c:v>9623.5035329872735</c:v>
                </c:pt>
                <c:pt idx="422">
                  <c:v>9620.7783173031748</c:v>
                </c:pt>
                <c:pt idx="423">
                  <c:v>9618.2285470106854</c:v>
                </c:pt>
                <c:pt idx="424">
                  <c:v>9615.8448559017779</c:v>
                </c:pt>
                <c:pt idx="425">
                  <c:v>9613.6182177486589</c:v>
                </c:pt>
                <c:pt idx="426">
                  <c:v>9611.5399475476552</c:v>
                </c:pt>
                <c:pt idx="427">
                  <c:v>9609.6017012935063</c:v>
                </c:pt>
                <c:pt idx="428">
                  <c:v>9607.7954744137478</c:v>
                </c:pt>
                <c:pt idx="429">
                  <c:v>9606.1135989883896</c:v>
                </c:pt>
                <c:pt idx="430">
                  <c:v>9604.5487398752703</c:v>
                </c:pt>
                <c:pt idx="431">
                  <c:v>9603.0938898564364</c:v>
                </c:pt>
                <c:pt idx="432">
                  <c:v>9601.7423639155477</c:v>
                </c:pt>
                <c:pt idx="433">
                  <c:v>9600.4877927509569</c:v>
                </c:pt>
                <c:pt idx="434">
                  <c:v>9599.3241156234635</c:v>
                </c:pt>
                <c:pt idx="435">
                  <c:v>9598.2455726322059</c:v>
                </c:pt>
                <c:pt idx="436">
                  <c:v>9597.246696506465</c:v>
                </c:pt>
                <c:pt idx="437">
                  <c:v>9596.3223039955683</c:v>
                </c:pt>
                <c:pt idx="438">
                  <c:v>9595.4674869334904</c:v>
                </c:pt>
                <c:pt idx="439">
                  <c:v>9594.6776030492583</c:v>
                </c:pt>
                <c:pt idx="440">
                  <c:v>9593.9482665889118</c:v>
                </c:pt>
                <c:pt idx="441">
                  <c:v>9593.2753388094807</c:v>
                </c:pt>
                <c:pt idx="442">
                  <c:v>9592.6549184003779</c:v>
                </c:pt>
                <c:pt idx="443">
                  <c:v>9592.0833318826753</c:v>
                </c:pt>
                <c:pt idx="444">
                  <c:v>9591.5571240319605</c:v>
                </c:pt>
                <c:pt idx="445">
                  <c:v>9591.0730483659736</c:v>
                </c:pt>
                <c:pt idx="446">
                  <c:v>9590.628057733853</c:v>
                </c:pt>
                <c:pt idx="447">
                  <c:v>9590.2192950397002</c:v>
                </c:pt>
                <c:pt idx="448">
                  <c:v>9589.8440841292977</c:v>
                </c:pt>
                <c:pt idx="449">
                  <c:v>9589.4999208650734</c:v>
                </c:pt>
                <c:pt idx="450">
                  <c:v>9589.1844644110242</c:v>
                </c:pt>
                <c:pt idx="451">
                  <c:v>9588.895528745983</c:v>
                </c:pt>
                <c:pt idx="452">
                  <c:v>9588.6310744206894</c:v>
                </c:pt>
                <c:pt idx="453">
                  <c:v>9588.3892005712405</c:v>
                </c:pt>
                <c:pt idx="454">
                  <c:v>9588.1681371989653</c:v>
                </c:pt>
                <c:pt idx="455">
                  <c:v>9587.9662377243785</c:v>
                </c:pt>
                <c:pt idx="456">
                  <c:v>9587.7819718206447</c:v>
                </c:pt>
                <c:pt idx="457">
                  <c:v>9587.6139185300744</c:v>
                </c:pt>
                <c:pt idx="458">
                  <c:v>9587.4607596652877</c:v>
                </c:pt>
                <c:pt idx="459">
                  <c:v>9587.3212734951485</c:v>
                </c:pt>
                <c:pt idx="460">
                  <c:v>9587.1943287140239</c:v>
                </c:pt>
                <c:pt idx="461">
                  <c:v>9587.0788786917128</c:v>
                </c:pt>
                <c:pt idx="462">
                  <c:v>9586.9739560002163</c:v>
                </c:pt>
                <c:pt idx="463">
                  <c:v>9586.8786672124825</c:v>
                </c:pt>
                <c:pt idx="464">
                  <c:v>9586.7921879674996</c:v>
                </c:pt>
                <c:pt idx="465">
                  <c:v>9586.7137582952437</c:v>
                </c:pt>
                <c:pt idx="466">
                  <c:v>9586.6426781944647</c:v>
                </c:pt>
                <c:pt idx="467">
                  <c:v>9586.5783034557371</c:v>
                </c:pt>
                <c:pt idx="468">
                  <c:v>9586.5200417217839</c:v>
                </c:pt>
                <c:pt idx="469">
                  <c:v>9586.4673487767468</c:v>
                </c:pt>
                <c:pt idx="470">
                  <c:v>9586.4197250558846</c:v>
                </c:pt>
                <c:pt idx="471">
                  <c:v>9586.376712366935</c:v>
                </c:pt>
                <c:pt idx="472">
                  <c:v>9586.3378908143259</c:v>
                </c:pt>
                <c:pt idx="473">
                  <c:v>9586.3028759173885</c:v>
                </c:pt>
                <c:pt idx="474">
                  <c:v>9586.2713159136911</c:v>
                </c:pt>
                <c:pt idx="475">
                  <c:v>9586.2428892387215</c:v>
                </c:pt>
                <c:pt idx="476">
                  <c:v>9586.2173021732287</c:v>
                </c:pt>
                <c:pt idx="477">
                  <c:v>9586.1942866496811</c:v>
                </c:pt>
                <c:pt idx="478">
                  <c:v>9586.1735982094651</c:v>
                </c:pt>
                <c:pt idx="479">
                  <c:v>9586.1550141026546</c:v>
                </c:pt>
                <c:pt idx="480">
                  <c:v>9586.1383315224266</c:v>
                </c:pt>
                <c:pt idx="481">
                  <c:v>9586.1233659663667</c:v>
                </c:pt>
                <c:pt idx="482">
                  <c:v>9586.1099497172836</c:v>
                </c:pt>
                <c:pt idx="483">
                  <c:v>9586.0979304362863</c:v>
                </c:pt>
                <c:pt idx="484">
                  <c:v>9586.08716986127</c:v>
                </c:pt>
                <c:pt idx="485">
                  <c:v>9586.077542604171</c:v>
                </c:pt>
                <c:pt idx="486">
                  <c:v>9586.0689350406519</c:v>
                </c:pt>
                <c:pt idx="487">
                  <c:v>9586.0612442861893</c:v>
                </c:pt>
                <c:pt idx="488">
                  <c:v>9586.0543772527981</c:v>
                </c:pt>
                <c:pt idx="489">
                  <c:v>9586.0482497809207</c:v>
                </c:pt>
                <c:pt idx="490">
                  <c:v>9586.0427858412841</c:v>
                </c:pt>
                <c:pt idx="491">
                  <c:v>9586.0379168018371</c:v>
                </c:pt>
                <c:pt idx="492">
                  <c:v>9586.03358075508</c:v>
                </c:pt>
                <c:pt idx="493">
                  <c:v>9586.0297219014592</c:v>
                </c:pt>
                <c:pt idx="494">
                  <c:v>9586.0262899846512</c:v>
                </c:pt>
                <c:pt idx="495">
                  <c:v>9586.0232397749005</c:v>
                </c:pt>
                <c:pt idx="496">
                  <c:v>9586.0205305967447</c:v>
                </c:pt>
                <c:pt idx="497">
                  <c:v>9586.0181258977263</c:v>
                </c:pt>
                <c:pt idx="498">
                  <c:v>9586.0159928548965</c:v>
                </c:pt>
                <c:pt idx="499">
                  <c:v>9586.0141020161409</c:v>
                </c:pt>
                <c:pt idx="500">
                  <c:v>9586.0124269735315</c:v>
                </c:pt>
                <c:pt idx="501">
                  <c:v>9586.0109440661145</c:v>
                </c:pt>
                <c:pt idx="502">
                  <c:v>9586.0096321097462</c:v>
                </c:pt>
                <c:pt idx="503">
                  <c:v>9586.0084721516996</c:v>
                </c:pt>
                <c:pt idx="504">
                  <c:v>9586.0074472480082</c:v>
                </c:pt>
                <c:pt idx="505">
                  <c:v>9586.0065422615808</c:v>
                </c:pt>
                <c:pt idx="506">
                  <c:v>9586.0057436793413</c:v>
                </c:pt>
                <c:pt idx="507">
                  <c:v>9586.0050394467235</c:v>
                </c:pt>
                <c:pt idx="508">
                  <c:v>9586.0044188180054</c:v>
                </c:pt>
                <c:pt idx="509">
                  <c:v>9586.0038722211102</c:v>
                </c:pt>
              </c:numCache>
            </c:numRef>
          </c:yVal>
          <c:smooth val="1"/>
        </c:ser>
        <c:ser>
          <c:idx val="0"/>
          <c:order val="5"/>
          <c:tx>
            <c:v>Potential energy curve, in cm^(-1)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'Nitrogen Morse curve data'!$A$1:$A$536</c:f>
              <c:numCache>
                <c:formatCode>0.000</c:formatCode>
                <c:ptCount val="536"/>
                <c:pt idx="0">
                  <c:v>0.6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0.61499999999999999</c:v>
                </c:pt>
                <c:pt idx="4">
                  <c:v>0.62</c:v>
                </c:pt>
                <c:pt idx="5">
                  <c:v>0.625</c:v>
                </c:pt>
                <c:pt idx="6">
                  <c:v>0.63</c:v>
                </c:pt>
                <c:pt idx="7">
                  <c:v>0.63500000000000001</c:v>
                </c:pt>
                <c:pt idx="8">
                  <c:v>0.64</c:v>
                </c:pt>
                <c:pt idx="9">
                  <c:v>0.64500000000000002</c:v>
                </c:pt>
                <c:pt idx="10">
                  <c:v>0.65</c:v>
                </c:pt>
                <c:pt idx="11">
                  <c:v>0.65500000000000003</c:v>
                </c:pt>
                <c:pt idx="12">
                  <c:v>0.66</c:v>
                </c:pt>
                <c:pt idx="13">
                  <c:v>0.66500000000000004</c:v>
                </c:pt>
                <c:pt idx="14">
                  <c:v>0.67</c:v>
                </c:pt>
                <c:pt idx="15">
                  <c:v>0.67500000000000004</c:v>
                </c:pt>
                <c:pt idx="16">
                  <c:v>0.68</c:v>
                </c:pt>
                <c:pt idx="17">
                  <c:v>0.68500000000000005</c:v>
                </c:pt>
                <c:pt idx="18">
                  <c:v>0.69</c:v>
                </c:pt>
                <c:pt idx="19">
                  <c:v>0.69499999999999995</c:v>
                </c:pt>
                <c:pt idx="20">
                  <c:v>0.7</c:v>
                </c:pt>
                <c:pt idx="21">
                  <c:v>0.70499999999999996</c:v>
                </c:pt>
                <c:pt idx="22">
                  <c:v>0.71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0.72499999999999998</c:v>
                </c:pt>
                <c:pt idx="26">
                  <c:v>0.73</c:v>
                </c:pt>
                <c:pt idx="27">
                  <c:v>0.73499999999999999</c:v>
                </c:pt>
                <c:pt idx="28">
                  <c:v>0.74</c:v>
                </c:pt>
                <c:pt idx="29">
                  <c:v>0.745</c:v>
                </c:pt>
                <c:pt idx="30">
                  <c:v>0.75</c:v>
                </c:pt>
                <c:pt idx="31">
                  <c:v>0.755</c:v>
                </c:pt>
                <c:pt idx="32">
                  <c:v>0.76</c:v>
                </c:pt>
                <c:pt idx="33">
                  <c:v>0.76500000000000001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0.78</c:v>
                </c:pt>
                <c:pt idx="37">
                  <c:v>0.78500000000000003</c:v>
                </c:pt>
                <c:pt idx="38">
                  <c:v>0.79</c:v>
                </c:pt>
                <c:pt idx="39">
                  <c:v>0.79500000000000004</c:v>
                </c:pt>
                <c:pt idx="40">
                  <c:v>0.8</c:v>
                </c:pt>
                <c:pt idx="41">
                  <c:v>0.80500000000000005</c:v>
                </c:pt>
                <c:pt idx="42">
                  <c:v>0.81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0.82499999999999996</c:v>
                </c:pt>
                <c:pt idx="46">
                  <c:v>0.83</c:v>
                </c:pt>
                <c:pt idx="47">
                  <c:v>0.83499999999999996</c:v>
                </c:pt>
                <c:pt idx="48">
                  <c:v>0.84</c:v>
                </c:pt>
                <c:pt idx="49">
                  <c:v>0.84499999999999997</c:v>
                </c:pt>
                <c:pt idx="50">
                  <c:v>0.85</c:v>
                </c:pt>
                <c:pt idx="51">
                  <c:v>0.85499999999999998</c:v>
                </c:pt>
                <c:pt idx="52">
                  <c:v>0.86</c:v>
                </c:pt>
                <c:pt idx="53">
                  <c:v>0.86499999999999999</c:v>
                </c:pt>
                <c:pt idx="54">
                  <c:v>0.87</c:v>
                </c:pt>
                <c:pt idx="55">
                  <c:v>0.875</c:v>
                </c:pt>
                <c:pt idx="56">
                  <c:v>0.88</c:v>
                </c:pt>
                <c:pt idx="57">
                  <c:v>0.88500000000000001</c:v>
                </c:pt>
                <c:pt idx="58">
                  <c:v>0.89</c:v>
                </c:pt>
                <c:pt idx="59">
                  <c:v>0.89500000000000002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0.91</c:v>
                </c:pt>
                <c:pt idx="63">
                  <c:v>0.91500000000000004</c:v>
                </c:pt>
                <c:pt idx="64">
                  <c:v>0.92</c:v>
                </c:pt>
                <c:pt idx="65">
                  <c:v>0.92500000000000004</c:v>
                </c:pt>
                <c:pt idx="66">
                  <c:v>0.93</c:v>
                </c:pt>
                <c:pt idx="67">
                  <c:v>0.93500000000000005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0.97499999999999998</c:v>
                </c:pt>
                <c:pt idx="76">
                  <c:v>0.98</c:v>
                </c:pt>
                <c:pt idx="77">
                  <c:v>0.98499999999999999</c:v>
                </c:pt>
                <c:pt idx="78">
                  <c:v>0.99</c:v>
                </c:pt>
                <c:pt idx="79">
                  <c:v>0.995</c:v>
                </c:pt>
                <c:pt idx="80">
                  <c:v>1</c:v>
                </c:pt>
                <c:pt idx="81">
                  <c:v>1.0049999999999999</c:v>
                </c:pt>
                <c:pt idx="82">
                  <c:v>1.01</c:v>
                </c:pt>
                <c:pt idx="83">
                  <c:v>1.0149999999999999</c:v>
                </c:pt>
                <c:pt idx="84">
                  <c:v>1.02</c:v>
                </c:pt>
                <c:pt idx="85">
                  <c:v>1.0249999999999999</c:v>
                </c:pt>
                <c:pt idx="86">
                  <c:v>1.03</c:v>
                </c:pt>
                <c:pt idx="87">
                  <c:v>1.0349999999999999</c:v>
                </c:pt>
                <c:pt idx="88">
                  <c:v>1.04</c:v>
                </c:pt>
                <c:pt idx="89">
                  <c:v>1.0449999999999999</c:v>
                </c:pt>
                <c:pt idx="90">
                  <c:v>1.05</c:v>
                </c:pt>
                <c:pt idx="91">
                  <c:v>1.0549999999999999</c:v>
                </c:pt>
                <c:pt idx="92">
                  <c:v>1.06</c:v>
                </c:pt>
                <c:pt idx="93">
                  <c:v>1.0649999999999999</c:v>
                </c:pt>
                <c:pt idx="94">
                  <c:v>1.07</c:v>
                </c:pt>
                <c:pt idx="95">
                  <c:v>1.075</c:v>
                </c:pt>
                <c:pt idx="96">
                  <c:v>1.08</c:v>
                </c:pt>
                <c:pt idx="97">
                  <c:v>1.085</c:v>
                </c:pt>
                <c:pt idx="98">
                  <c:v>1.0900000000000001</c:v>
                </c:pt>
                <c:pt idx="99">
                  <c:v>1.095</c:v>
                </c:pt>
                <c:pt idx="100">
                  <c:v>1.1000000000000001</c:v>
                </c:pt>
                <c:pt idx="101">
                  <c:v>1.105</c:v>
                </c:pt>
                <c:pt idx="102">
                  <c:v>1.1100000000000001</c:v>
                </c:pt>
                <c:pt idx="103">
                  <c:v>1.115</c:v>
                </c:pt>
                <c:pt idx="104">
                  <c:v>1.1200000000000001</c:v>
                </c:pt>
                <c:pt idx="105">
                  <c:v>1.125</c:v>
                </c:pt>
                <c:pt idx="106">
                  <c:v>1.1299999999999999</c:v>
                </c:pt>
                <c:pt idx="107">
                  <c:v>1.135</c:v>
                </c:pt>
                <c:pt idx="108">
                  <c:v>1.1399999999999999</c:v>
                </c:pt>
                <c:pt idx="109">
                  <c:v>1.145</c:v>
                </c:pt>
                <c:pt idx="110">
                  <c:v>1.1499999999999999</c:v>
                </c:pt>
                <c:pt idx="111">
                  <c:v>1.155</c:v>
                </c:pt>
                <c:pt idx="112">
                  <c:v>1.1599999999999999</c:v>
                </c:pt>
                <c:pt idx="113">
                  <c:v>1.165</c:v>
                </c:pt>
                <c:pt idx="114">
                  <c:v>1.17</c:v>
                </c:pt>
                <c:pt idx="115">
                  <c:v>1.175</c:v>
                </c:pt>
                <c:pt idx="116">
                  <c:v>1.18</c:v>
                </c:pt>
                <c:pt idx="117">
                  <c:v>1.1850000000000001</c:v>
                </c:pt>
                <c:pt idx="118">
                  <c:v>1.19</c:v>
                </c:pt>
                <c:pt idx="119">
                  <c:v>1.1950000000000001</c:v>
                </c:pt>
                <c:pt idx="120">
                  <c:v>1.2</c:v>
                </c:pt>
                <c:pt idx="121">
                  <c:v>1.2050000000000001</c:v>
                </c:pt>
                <c:pt idx="122">
                  <c:v>1.21</c:v>
                </c:pt>
                <c:pt idx="123">
                  <c:v>1.2150000000000001</c:v>
                </c:pt>
                <c:pt idx="124">
                  <c:v>1.22</c:v>
                </c:pt>
                <c:pt idx="125">
                  <c:v>1.2250000000000001</c:v>
                </c:pt>
                <c:pt idx="126">
                  <c:v>1.23</c:v>
                </c:pt>
                <c:pt idx="127">
                  <c:v>1.2350000000000001</c:v>
                </c:pt>
                <c:pt idx="128">
                  <c:v>1.24</c:v>
                </c:pt>
                <c:pt idx="129">
                  <c:v>1.2450000000000001</c:v>
                </c:pt>
                <c:pt idx="130">
                  <c:v>1.25</c:v>
                </c:pt>
                <c:pt idx="131">
                  <c:v>1.2549999999999999</c:v>
                </c:pt>
                <c:pt idx="132">
                  <c:v>1.26</c:v>
                </c:pt>
                <c:pt idx="133">
                  <c:v>1.2649999999999999</c:v>
                </c:pt>
                <c:pt idx="134">
                  <c:v>1.27</c:v>
                </c:pt>
                <c:pt idx="135">
                  <c:v>1.2749999999999999</c:v>
                </c:pt>
                <c:pt idx="136">
                  <c:v>1.28</c:v>
                </c:pt>
                <c:pt idx="137">
                  <c:v>1.2849999999999999</c:v>
                </c:pt>
                <c:pt idx="138">
                  <c:v>1.29</c:v>
                </c:pt>
                <c:pt idx="139">
                  <c:v>1.2949999999999999</c:v>
                </c:pt>
                <c:pt idx="140">
                  <c:v>1.3</c:v>
                </c:pt>
                <c:pt idx="141">
                  <c:v>1.3049999999999999</c:v>
                </c:pt>
                <c:pt idx="142">
                  <c:v>1.31</c:v>
                </c:pt>
                <c:pt idx="143">
                  <c:v>1.3149999999999999</c:v>
                </c:pt>
                <c:pt idx="144">
                  <c:v>1.32</c:v>
                </c:pt>
                <c:pt idx="145">
                  <c:v>1.325</c:v>
                </c:pt>
                <c:pt idx="146">
                  <c:v>1.33</c:v>
                </c:pt>
                <c:pt idx="147">
                  <c:v>1.335</c:v>
                </c:pt>
                <c:pt idx="148">
                  <c:v>1.34</c:v>
                </c:pt>
                <c:pt idx="149">
                  <c:v>1.345</c:v>
                </c:pt>
                <c:pt idx="150">
                  <c:v>1.35</c:v>
                </c:pt>
                <c:pt idx="151">
                  <c:v>1.355</c:v>
                </c:pt>
                <c:pt idx="152">
                  <c:v>1.36</c:v>
                </c:pt>
                <c:pt idx="153">
                  <c:v>1.365</c:v>
                </c:pt>
                <c:pt idx="154">
                  <c:v>1.37</c:v>
                </c:pt>
                <c:pt idx="155">
                  <c:v>1.375</c:v>
                </c:pt>
                <c:pt idx="156">
                  <c:v>1.38</c:v>
                </c:pt>
                <c:pt idx="157">
                  <c:v>1.385</c:v>
                </c:pt>
                <c:pt idx="158">
                  <c:v>1.39</c:v>
                </c:pt>
                <c:pt idx="159">
                  <c:v>1.395</c:v>
                </c:pt>
                <c:pt idx="160">
                  <c:v>1.4</c:v>
                </c:pt>
                <c:pt idx="161">
                  <c:v>1.405</c:v>
                </c:pt>
                <c:pt idx="162">
                  <c:v>1.41</c:v>
                </c:pt>
                <c:pt idx="163">
                  <c:v>1.415</c:v>
                </c:pt>
                <c:pt idx="164">
                  <c:v>1.42</c:v>
                </c:pt>
                <c:pt idx="165">
                  <c:v>1.425</c:v>
                </c:pt>
                <c:pt idx="166">
                  <c:v>1.43</c:v>
                </c:pt>
                <c:pt idx="167">
                  <c:v>1.4350000000000001</c:v>
                </c:pt>
                <c:pt idx="168">
                  <c:v>1.44</c:v>
                </c:pt>
                <c:pt idx="169">
                  <c:v>1.4450000000000001</c:v>
                </c:pt>
                <c:pt idx="170">
                  <c:v>1.45</c:v>
                </c:pt>
                <c:pt idx="171">
                  <c:v>1.4550000000000001</c:v>
                </c:pt>
                <c:pt idx="172">
                  <c:v>1.46</c:v>
                </c:pt>
                <c:pt idx="173">
                  <c:v>1.4650000000000001</c:v>
                </c:pt>
                <c:pt idx="174">
                  <c:v>1.47</c:v>
                </c:pt>
                <c:pt idx="175">
                  <c:v>1.4750000000000001</c:v>
                </c:pt>
                <c:pt idx="176">
                  <c:v>1.48</c:v>
                </c:pt>
                <c:pt idx="177">
                  <c:v>1.4850000000000001</c:v>
                </c:pt>
                <c:pt idx="178">
                  <c:v>1.49</c:v>
                </c:pt>
                <c:pt idx="179">
                  <c:v>1.4950000000000001</c:v>
                </c:pt>
                <c:pt idx="180">
                  <c:v>1.5</c:v>
                </c:pt>
                <c:pt idx="181">
                  <c:v>1.5049999999999999</c:v>
                </c:pt>
                <c:pt idx="182">
                  <c:v>1.51</c:v>
                </c:pt>
                <c:pt idx="183">
                  <c:v>1.5149999999999999</c:v>
                </c:pt>
                <c:pt idx="184">
                  <c:v>1.52</c:v>
                </c:pt>
                <c:pt idx="185">
                  <c:v>1.5249999999999999</c:v>
                </c:pt>
                <c:pt idx="186">
                  <c:v>1.53</c:v>
                </c:pt>
                <c:pt idx="187">
                  <c:v>1.5349999999999999</c:v>
                </c:pt>
                <c:pt idx="188">
                  <c:v>1.54</c:v>
                </c:pt>
                <c:pt idx="189">
                  <c:v>1.5449999999999999</c:v>
                </c:pt>
                <c:pt idx="190">
                  <c:v>1.55</c:v>
                </c:pt>
                <c:pt idx="191">
                  <c:v>1.5549999999999999</c:v>
                </c:pt>
                <c:pt idx="192">
                  <c:v>1.56</c:v>
                </c:pt>
                <c:pt idx="193">
                  <c:v>1.5649999999999999</c:v>
                </c:pt>
                <c:pt idx="194">
                  <c:v>1.57</c:v>
                </c:pt>
                <c:pt idx="195">
                  <c:v>1.575</c:v>
                </c:pt>
                <c:pt idx="196">
                  <c:v>1.58</c:v>
                </c:pt>
                <c:pt idx="197">
                  <c:v>1.585</c:v>
                </c:pt>
                <c:pt idx="198">
                  <c:v>1.59</c:v>
                </c:pt>
                <c:pt idx="199">
                  <c:v>1.595</c:v>
                </c:pt>
                <c:pt idx="200">
                  <c:v>1.6</c:v>
                </c:pt>
                <c:pt idx="201">
                  <c:v>1.605</c:v>
                </c:pt>
                <c:pt idx="202">
                  <c:v>1.61</c:v>
                </c:pt>
                <c:pt idx="203">
                  <c:v>1.615</c:v>
                </c:pt>
                <c:pt idx="204">
                  <c:v>1.62</c:v>
                </c:pt>
                <c:pt idx="205">
                  <c:v>1.625</c:v>
                </c:pt>
                <c:pt idx="206">
                  <c:v>1.63</c:v>
                </c:pt>
                <c:pt idx="207">
                  <c:v>1.635</c:v>
                </c:pt>
                <c:pt idx="208">
                  <c:v>1.64</c:v>
                </c:pt>
                <c:pt idx="209">
                  <c:v>1.645</c:v>
                </c:pt>
                <c:pt idx="210">
                  <c:v>1.65</c:v>
                </c:pt>
                <c:pt idx="211">
                  <c:v>1.655</c:v>
                </c:pt>
                <c:pt idx="212">
                  <c:v>1.66</c:v>
                </c:pt>
                <c:pt idx="213">
                  <c:v>1.665</c:v>
                </c:pt>
                <c:pt idx="214">
                  <c:v>1.67</c:v>
                </c:pt>
                <c:pt idx="215">
                  <c:v>1.675</c:v>
                </c:pt>
                <c:pt idx="216">
                  <c:v>1.68</c:v>
                </c:pt>
                <c:pt idx="217">
                  <c:v>1.6850000000000001</c:v>
                </c:pt>
                <c:pt idx="218">
                  <c:v>1.69</c:v>
                </c:pt>
                <c:pt idx="219">
                  <c:v>1.6950000000000001</c:v>
                </c:pt>
                <c:pt idx="220">
                  <c:v>1.7</c:v>
                </c:pt>
                <c:pt idx="221">
                  <c:v>1.7050000000000001</c:v>
                </c:pt>
                <c:pt idx="222">
                  <c:v>1.71</c:v>
                </c:pt>
                <c:pt idx="223">
                  <c:v>1.7150000000000001</c:v>
                </c:pt>
                <c:pt idx="224">
                  <c:v>1.72</c:v>
                </c:pt>
                <c:pt idx="225">
                  <c:v>1.7250000000000001</c:v>
                </c:pt>
                <c:pt idx="226">
                  <c:v>1.73</c:v>
                </c:pt>
                <c:pt idx="227">
                  <c:v>1.7350000000000001</c:v>
                </c:pt>
                <c:pt idx="228">
                  <c:v>1.74</c:v>
                </c:pt>
                <c:pt idx="229">
                  <c:v>1.7450000000000001</c:v>
                </c:pt>
                <c:pt idx="230">
                  <c:v>1.75</c:v>
                </c:pt>
                <c:pt idx="231">
                  <c:v>1.7549999999999999</c:v>
                </c:pt>
                <c:pt idx="232">
                  <c:v>1.76</c:v>
                </c:pt>
                <c:pt idx="233">
                  <c:v>1.7649999999999999</c:v>
                </c:pt>
                <c:pt idx="234">
                  <c:v>1.77</c:v>
                </c:pt>
                <c:pt idx="235">
                  <c:v>1.7749999999999999</c:v>
                </c:pt>
                <c:pt idx="236">
                  <c:v>1.78</c:v>
                </c:pt>
                <c:pt idx="237">
                  <c:v>1.7849999999999999</c:v>
                </c:pt>
                <c:pt idx="238">
                  <c:v>1.79</c:v>
                </c:pt>
                <c:pt idx="239">
                  <c:v>1.7949999999999999</c:v>
                </c:pt>
                <c:pt idx="240">
                  <c:v>1.8</c:v>
                </c:pt>
                <c:pt idx="241">
                  <c:v>1.8049999999999999</c:v>
                </c:pt>
                <c:pt idx="242">
                  <c:v>1.81</c:v>
                </c:pt>
                <c:pt idx="243">
                  <c:v>1.8149999999999999</c:v>
                </c:pt>
                <c:pt idx="244">
                  <c:v>1.82</c:v>
                </c:pt>
                <c:pt idx="245">
                  <c:v>1.825</c:v>
                </c:pt>
                <c:pt idx="246">
                  <c:v>1.83</c:v>
                </c:pt>
                <c:pt idx="247">
                  <c:v>1.835</c:v>
                </c:pt>
                <c:pt idx="248">
                  <c:v>1.84</c:v>
                </c:pt>
                <c:pt idx="249">
                  <c:v>1.845</c:v>
                </c:pt>
                <c:pt idx="250">
                  <c:v>1.85</c:v>
                </c:pt>
                <c:pt idx="251">
                  <c:v>1.855</c:v>
                </c:pt>
                <c:pt idx="252">
                  <c:v>1.86</c:v>
                </c:pt>
                <c:pt idx="253">
                  <c:v>1.865</c:v>
                </c:pt>
                <c:pt idx="254">
                  <c:v>1.87</c:v>
                </c:pt>
                <c:pt idx="255">
                  <c:v>1.875</c:v>
                </c:pt>
                <c:pt idx="256">
                  <c:v>1.88</c:v>
                </c:pt>
                <c:pt idx="257">
                  <c:v>1.885</c:v>
                </c:pt>
                <c:pt idx="258">
                  <c:v>1.89</c:v>
                </c:pt>
                <c:pt idx="259">
                  <c:v>1.895</c:v>
                </c:pt>
                <c:pt idx="260">
                  <c:v>1.9</c:v>
                </c:pt>
                <c:pt idx="261">
                  <c:v>1.905</c:v>
                </c:pt>
                <c:pt idx="262">
                  <c:v>1.91</c:v>
                </c:pt>
                <c:pt idx="263">
                  <c:v>1.915</c:v>
                </c:pt>
                <c:pt idx="264">
                  <c:v>1.92</c:v>
                </c:pt>
                <c:pt idx="265">
                  <c:v>1.925</c:v>
                </c:pt>
                <c:pt idx="266">
                  <c:v>1.93</c:v>
                </c:pt>
                <c:pt idx="267">
                  <c:v>1.9350000000000001</c:v>
                </c:pt>
                <c:pt idx="268">
                  <c:v>1.94</c:v>
                </c:pt>
                <c:pt idx="269">
                  <c:v>1.9450000000000001</c:v>
                </c:pt>
                <c:pt idx="270">
                  <c:v>1.95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1.9650000000000001</c:v>
                </c:pt>
                <c:pt idx="274">
                  <c:v>1.97</c:v>
                </c:pt>
                <c:pt idx="275">
                  <c:v>1.9750000000000001</c:v>
                </c:pt>
                <c:pt idx="276">
                  <c:v>1.98</c:v>
                </c:pt>
                <c:pt idx="277">
                  <c:v>1.9850000000000001</c:v>
                </c:pt>
                <c:pt idx="278">
                  <c:v>1.99</c:v>
                </c:pt>
                <c:pt idx="279">
                  <c:v>1.9950000000000001</c:v>
                </c:pt>
                <c:pt idx="280">
                  <c:v>2</c:v>
                </c:pt>
                <c:pt idx="281">
                  <c:v>2.0049999999999999</c:v>
                </c:pt>
                <c:pt idx="282">
                  <c:v>2.0099999999999998</c:v>
                </c:pt>
                <c:pt idx="283">
                  <c:v>2.0150000000000001</c:v>
                </c:pt>
                <c:pt idx="284">
                  <c:v>2.02</c:v>
                </c:pt>
                <c:pt idx="285">
                  <c:v>2.0249999999999999</c:v>
                </c:pt>
                <c:pt idx="286">
                  <c:v>2.0299999999999998</c:v>
                </c:pt>
                <c:pt idx="287">
                  <c:v>2.0350000000000001</c:v>
                </c:pt>
                <c:pt idx="288">
                  <c:v>2.04</c:v>
                </c:pt>
                <c:pt idx="289">
                  <c:v>2.0449999999999999</c:v>
                </c:pt>
                <c:pt idx="290">
                  <c:v>2.0499999999999998</c:v>
                </c:pt>
                <c:pt idx="291">
                  <c:v>2.0550000000000002</c:v>
                </c:pt>
                <c:pt idx="292">
                  <c:v>2.06</c:v>
                </c:pt>
                <c:pt idx="293">
                  <c:v>2.0649999999999999</c:v>
                </c:pt>
                <c:pt idx="294">
                  <c:v>2.0699999999999998</c:v>
                </c:pt>
                <c:pt idx="295">
                  <c:v>2.0750000000000002</c:v>
                </c:pt>
                <c:pt idx="296">
                  <c:v>2.08</c:v>
                </c:pt>
                <c:pt idx="297">
                  <c:v>2.085</c:v>
                </c:pt>
                <c:pt idx="298">
                  <c:v>2.09</c:v>
                </c:pt>
                <c:pt idx="299">
                  <c:v>2.0950000000000002</c:v>
                </c:pt>
                <c:pt idx="300">
                  <c:v>2.1</c:v>
                </c:pt>
                <c:pt idx="301">
                  <c:v>2.105</c:v>
                </c:pt>
                <c:pt idx="302">
                  <c:v>2.11</c:v>
                </c:pt>
                <c:pt idx="303">
                  <c:v>2.1150000000000002</c:v>
                </c:pt>
                <c:pt idx="304">
                  <c:v>2.12</c:v>
                </c:pt>
                <c:pt idx="305">
                  <c:v>2.125</c:v>
                </c:pt>
                <c:pt idx="306">
                  <c:v>2.13</c:v>
                </c:pt>
                <c:pt idx="307">
                  <c:v>2.1349999999999998</c:v>
                </c:pt>
                <c:pt idx="308">
                  <c:v>2.14</c:v>
                </c:pt>
                <c:pt idx="309">
                  <c:v>2.145</c:v>
                </c:pt>
                <c:pt idx="310">
                  <c:v>2.15</c:v>
                </c:pt>
                <c:pt idx="311">
                  <c:v>2.1549999999999998</c:v>
                </c:pt>
                <c:pt idx="312">
                  <c:v>2.16</c:v>
                </c:pt>
                <c:pt idx="313">
                  <c:v>2.165</c:v>
                </c:pt>
                <c:pt idx="314">
                  <c:v>2.17</c:v>
                </c:pt>
                <c:pt idx="315">
                  <c:v>2.1749999999999998</c:v>
                </c:pt>
                <c:pt idx="316">
                  <c:v>2.1800000000000002</c:v>
                </c:pt>
                <c:pt idx="317">
                  <c:v>2.1850000000000001</c:v>
                </c:pt>
                <c:pt idx="318">
                  <c:v>2.19</c:v>
                </c:pt>
                <c:pt idx="319">
                  <c:v>2.1949999999999998</c:v>
                </c:pt>
                <c:pt idx="320">
                  <c:v>2.2000000000000002</c:v>
                </c:pt>
                <c:pt idx="321">
                  <c:v>2.2050000000000001</c:v>
                </c:pt>
                <c:pt idx="322">
                  <c:v>2.21</c:v>
                </c:pt>
                <c:pt idx="323">
                  <c:v>2.2149999999999999</c:v>
                </c:pt>
                <c:pt idx="324">
                  <c:v>2.2200000000000002</c:v>
                </c:pt>
                <c:pt idx="325">
                  <c:v>2.2250000000000001</c:v>
                </c:pt>
                <c:pt idx="326">
                  <c:v>2.23</c:v>
                </c:pt>
                <c:pt idx="327">
                  <c:v>2.2349999999999999</c:v>
                </c:pt>
                <c:pt idx="328">
                  <c:v>2.2400000000000002</c:v>
                </c:pt>
                <c:pt idx="329">
                  <c:v>2.2450000000000001</c:v>
                </c:pt>
                <c:pt idx="330">
                  <c:v>2.25</c:v>
                </c:pt>
                <c:pt idx="331">
                  <c:v>2.2549999999999999</c:v>
                </c:pt>
                <c:pt idx="332">
                  <c:v>2.2599999999999998</c:v>
                </c:pt>
                <c:pt idx="333">
                  <c:v>2.2650000000000001</c:v>
                </c:pt>
                <c:pt idx="334">
                  <c:v>2.27</c:v>
                </c:pt>
                <c:pt idx="335">
                  <c:v>2.2749999999999999</c:v>
                </c:pt>
                <c:pt idx="336">
                  <c:v>2.2799999999999998</c:v>
                </c:pt>
                <c:pt idx="337">
                  <c:v>2.2850000000000001</c:v>
                </c:pt>
                <c:pt idx="338">
                  <c:v>2.29</c:v>
                </c:pt>
                <c:pt idx="339">
                  <c:v>2.2949999999999999</c:v>
                </c:pt>
                <c:pt idx="340">
                  <c:v>2.2999999999999998</c:v>
                </c:pt>
                <c:pt idx="341">
                  <c:v>2.3050000000000002</c:v>
                </c:pt>
                <c:pt idx="342">
                  <c:v>2.31</c:v>
                </c:pt>
                <c:pt idx="343">
                  <c:v>2.3149999999999999</c:v>
                </c:pt>
                <c:pt idx="344">
                  <c:v>2.3199999999999998</c:v>
                </c:pt>
                <c:pt idx="345">
                  <c:v>2.3250000000000002</c:v>
                </c:pt>
                <c:pt idx="346">
                  <c:v>2.33</c:v>
                </c:pt>
                <c:pt idx="347">
                  <c:v>2.335</c:v>
                </c:pt>
                <c:pt idx="348">
                  <c:v>2.34</c:v>
                </c:pt>
                <c:pt idx="349">
                  <c:v>2.3450000000000002</c:v>
                </c:pt>
                <c:pt idx="350">
                  <c:v>2.35</c:v>
                </c:pt>
                <c:pt idx="351">
                  <c:v>2.355</c:v>
                </c:pt>
                <c:pt idx="352">
                  <c:v>2.36</c:v>
                </c:pt>
                <c:pt idx="353">
                  <c:v>2.3650000000000002</c:v>
                </c:pt>
                <c:pt idx="354">
                  <c:v>2.37</c:v>
                </c:pt>
                <c:pt idx="355">
                  <c:v>2.375</c:v>
                </c:pt>
                <c:pt idx="356">
                  <c:v>2.38</c:v>
                </c:pt>
                <c:pt idx="357">
                  <c:v>2.3849999999999998</c:v>
                </c:pt>
                <c:pt idx="358">
                  <c:v>2.39</c:v>
                </c:pt>
                <c:pt idx="359">
                  <c:v>2.395</c:v>
                </c:pt>
                <c:pt idx="360">
                  <c:v>2.4</c:v>
                </c:pt>
                <c:pt idx="361">
                  <c:v>2.4049999999999998</c:v>
                </c:pt>
                <c:pt idx="362">
                  <c:v>2.41</c:v>
                </c:pt>
                <c:pt idx="363">
                  <c:v>2.415</c:v>
                </c:pt>
                <c:pt idx="364">
                  <c:v>2.42</c:v>
                </c:pt>
                <c:pt idx="365">
                  <c:v>2.4249999999999998</c:v>
                </c:pt>
                <c:pt idx="366">
                  <c:v>2.4300000000000002</c:v>
                </c:pt>
                <c:pt idx="367">
                  <c:v>2.4350000000000001</c:v>
                </c:pt>
                <c:pt idx="368">
                  <c:v>2.44</c:v>
                </c:pt>
                <c:pt idx="369">
                  <c:v>2.4449999999999998</c:v>
                </c:pt>
                <c:pt idx="370">
                  <c:v>2.4500000000000002</c:v>
                </c:pt>
                <c:pt idx="371">
                  <c:v>2.4550000000000001</c:v>
                </c:pt>
                <c:pt idx="372">
                  <c:v>2.46</c:v>
                </c:pt>
                <c:pt idx="373">
                  <c:v>2.4649999999999999</c:v>
                </c:pt>
                <c:pt idx="374">
                  <c:v>2.4700000000000002</c:v>
                </c:pt>
                <c:pt idx="375">
                  <c:v>2.4750000000000001</c:v>
                </c:pt>
                <c:pt idx="376">
                  <c:v>2.48</c:v>
                </c:pt>
                <c:pt idx="377">
                  <c:v>2.4849999999999999</c:v>
                </c:pt>
                <c:pt idx="378">
                  <c:v>2.4900000000000002</c:v>
                </c:pt>
                <c:pt idx="379">
                  <c:v>2.4950000000000001</c:v>
                </c:pt>
                <c:pt idx="380">
                  <c:v>2.5</c:v>
                </c:pt>
                <c:pt idx="381">
                  <c:v>2.5049999999999999</c:v>
                </c:pt>
                <c:pt idx="382">
                  <c:v>2.5099999999999998</c:v>
                </c:pt>
                <c:pt idx="383">
                  <c:v>2.5150000000000001</c:v>
                </c:pt>
                <c:pt idx="384">
                  <c:v>2.52</c:v>
                </c:pt>
                <c:pt idx="385">
                  <c:v>2.5249999999999999</c:v>
                </c:pt>
                <c:pt idx="386">
                  <c:v>2.5299999999999998</c:v>
                </c:pt>
                <c:pt idx="387">
                  <c:v>2.5350000000000001</c:v>
                </c:pt>
                <c:pt idx="388">
                  <c:v>2.54</c:v>
                </c:pt>
                <c:pt idx="389">
                  <c:v>2.5449999999999999</c:v>
                </c:pt>
                <c:pt idx="390">
                  <c:v>2.5499999999999998</c:v>
                </c:pt>
                <c:pt idx="391">
                  <c:v>2.5550000000000002</c:v>
                </c:pt>
                <c:pt idx="392">
                  <c:v>2.56</c:v>
                </c:pt>
                <c:pt idx="393">
                  <c:v>2.5649999999999999</c:v>
                </c:pt>
                <c:pt idx="394">
                  <c:v>2.57</c:v>
                </c:pt>
                <c:pt idx="395">
                  <c:v>2.5750000000000002</c:v>
                </c:pt>
                <c:pt idx="396">
                  <c:v>2.58</c:v>
                </c:pt>
                <c:pt idx="397">
                  <c:v>2.585</c:v>
                </c:pt>
                <c:pt idx="398">
                  <c:v>2.59</c:v>
                </c:pt>
                <c:pt idx="399">
                  <c:v>2.5950000000000002</c:v>
                </c:pt>
                <c:pt idx="400">
                  <c:v>2.6</c:v>
                </c:pt>
                <c:pt idx="401">
                  <c:v>2.605</c:v>
                </c:pt>
                <c:pt idx="402">
                  <c:v>2.61</c:v>
                </c:pt>
                <c:pt idx="403">
                  <c:v>2.6150000000000002</c:v>
                </c:pt>
                <c:pt idx="404">
                  <c:v>2.62</c:v>
                </c:pt>
                <c:pt idx="405">
                  <c:v>2.625</c:v>
                </c:pt>
                <c:pt idx="406">
                  <c:v>2.63</c:v>
                </c:pt>
                <c:pt idx="407">
                  <c:v>2.6349999999999998</c:v>
                </c:pt>
                <c:pt idx="408">
                  <c:v>2.64</c:v>
                </c:pt>
                <c:pt idx="409">
                  <c:v>2.645</c:v>
                </c:pt>
                <c:pt idx="410">
                  <c:v>2.65</c:v>
                </c:pt>
                <c:pt idx="411">
                  <c:v>2.6549999999999998</c:v>
                </c:pt>
                <c:pt idx="412">
                  <c:v>2.66</c:v>
                </c:pt>
                <c:pt idx="413">
                  <c:v>2.665</c:v>
                </c:pt>
                <c:pt idx="414">
                  <c:v>2.67</c:v>
                </c:pt>
                <c:pt idx="415">
                  <c:v>2.6749999999999998</c:v>
                </c:pt>
                <c:pt idx="416">
                  <c:v>2.68</c:v>
                </c:pt>
                <c:pt idx="417">
                  <c:v>2.6850000000000001</c:v>
                </c:pt>
                <c:pt idx="418">
                  <c:v>2.69</c:v>
                </c:pt>
                <c:pt idx="419">
                  <c:v>2.6949999999999998</c:v>
                </c:pt>
                <c:pt idx="420">
                  <c:v>2.7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2.7149999999999999</c:v>
                </c:pt>
                <c:pt idx="424">
                  <c:v>2.72</c:v>
                </c:pt>
                <c:pt idx="425">
                  <c:v>2.7250000000000001</c:v>
                </c:pt>
                <c:pt idx="426">
                  <c:v>2.73</c:v>
                </c:pt>
                <c:pt idx="427">
                  <c:v>2.7349999999999999</c:v>
                </c:pt>
                <c:pt idx="428">
                  <c:v>2.74</c:v>
                </c:pt>
                <c:pt idx="429">
                  <c:v>2.7450000000000001</c:v>
                </c:pt>
                <c:pt idx="430">
                  <c:v>2.75</c:v>
                </c:pt>
                <c:pt idx="431">
                  <c:v>2.7549999999999999</c:v>
                </c:pt>
                <c:pt idx="432">
                  <c:v>2.76</c:v>
                </c:pt>
                <c:pt idx="433">
                  <c:v>2.7650000000000001</c:v>
                </c:pt>
                <c:pt idx="434">
                  <c:v>2.77</c:v>
                </c:pt>
                <c:pt idx="435">
                  <c:v>2.7749999999999999</c:v>
                </c:pt>
                <c:pt idx="436">
                  <c:v>2.78</c:v>
                </c:pt>
                <c:pt idx="437">
                  <c:v>2.7850000000000001</c:v>
                </c:pt>
                <c:pt idx="438">
                  <c:v>2.79</c:v>
                </c:pt>
                <c:pt idx="439">
                  <c:v>2.7949999999999999</c:v>
                </c:pt>
                <c:pt idx="440">
                  <c:v>2.8</c:v>
                </c:pt>
                <c:pt idx="441">
                  <c:v>2.8050000000000002</c:v>
                </c:pt>
                <c:pt idx="442">
                  <c:v>2.81</c:v>
                </c:pt>
                <c:pt idx="443">
                  <c:v>2.8149999999999999</c:v>
                </c:pt>
                <c:pt idx="444">
                  <c:v>2.82</c:v>
                </c:pt>
                <c:pt idx="445">
                  <c:v>2.8250000000000002</c:v>
                </c:pt>
                <c:pt idx="446">
                  <c:v>2.83</c:v>
                </c:pt>
                <c:pt idx="447">
                  <c:v>2.835</c:v>
                </c:pt>
                <c:pt idx="448">
                  <c:v>2.84</c:v>
                </c:pt>
                <c:pt idx="449">
                  <c:v>2.8450000000000002</c:v>
                </c:pt>
                <c:pt idx="450">
                  <c:v>2.85</c:v>
                </c:pt>
                <c:pt idx="451">
                  <c:v>2.855</c:v>
                </c:pt>
                <c:pt idx="452">
                  <c:v>2.86</c:v>
                </c:pt>
                <c:pt idx="453">
                  <c:v>2.8650000000000002</c:v>
                </c:pt>
                <c:pt idx="454">
                  <c:v>2.87</c:v>
                </c:pt>
                <c:pt idx="455">
                  <c:v>2.875</c:v>
                </c:pt>
                <c:pt idx="456">
                  <c:v>2.88</c:v>
                </c:pt>
                <c:pt idx="457">
                  <c:v>2.8849999999999998</c:v>
                </c:pt>
                <c:pt idx="458">
                  <c:v>2.89</c:v>
                </c:pt>
                <c:pt idx="459">
                  <c:v>2.895</c:v>
                </c:pt>
                <c:pt idx="460">
                  <c:v>2.9</c:v>
                </c:pt>
                <c:pt idx="461">
                  <c:v>2.9049999999999998</c:v>
                </c:pt>
                <c:pt idx="462">
                  <c:v>2.91</c:v>
                </c:pt>
                <c:pt idx="463">
                  <c:v>2.915</c:v>
                </c:pt>
                <c:pt idx="464">
                  <c:v>2.92</c:v>
                </c:pt>
                <c:pt idx="465">
                  <c:v>2.9249999999999998</c:v>
                </c:pt>
                <c:pt idx="466">
                  <c:v>2.93</c:v>
                </c:pt>
                <c:pt idx="467">
                  <c:v>2.9350000000000001</c:v>
                </c:pt>
                <c:pt idx="468">
                  <c:v>2.94</c:v>
                </c:pt>
                <c:pt idx="469">
                  <c:v>2.9449999999999998</c:v>
                </c:pt>
                <c:pt idx="470">
                  <c:v>2.95</c:v>
                </c:pt>
                <c:pt idx="471">
                  <c:v>2.9550000000000001</c:v>
                </c:pt>
                <c:pt idx="472">
                  <c:v>2.96</c:v>
                </c:pt>
                <c:pt idx="473">
                  <c:v>2.9649999999999999</c:v>
                </c:pt>
                <c:pt idx="474">
                  <c:v>2.97</c:v>
                </c:pt>
                <c:pt idx="475">
                  <c:v>2.9750000000000001</c:v>
                </c:pt>
                <c:pt idx="476">
                  <c:v>2.98</c:v>
                </c:pt>
                <c:pt idx="477">
                  <c:v>2.9849999999999999</c:v>
                </c:pt>
                <c:pt idx="478">
                  <c:v>2.99</c:v>
                </c:pt>
                <c:pt idx="479">
                  <c:v>2.9950000000000001</c:v>
                </c:pt>
                <c:pt idx="480">
                  <c:v>3</c:v>
                </c:pt>
                <c:pt idx="481">
                  <c:v>3.0049999999999999</c:v>
                </c:pt>
                <c:pt idx="482">
                  <c:v>3.01</c:v>
                </c:pt>
                <c:pt idx="483">
                  <c:v>3.0150000000000001</c:v>
                </c:pt>
                <c:pt idx="484">
                  <c:v>3.02</c:v>
                </c:pt>
                <c:pt idx="485">
                  <c:v>3.0249999999999999</c:v>
                </c:pt>
                <c:pt idx="486">
                  <c:v>3.03</c:v>
                </c:pt>
                <c:pt idx="487">
                  <c:v>3.0350000000000001</c:v>
                </c:pt>
                <c:pt idx="488">
                  <c:v>3.04</c:v>
                </c:pt>
                <c:pt idx="489">
                  <c:v>3.0449999999999999</c:v>
                </c:pt>
                <c:pt idx="490">
                  <c:v>3.05</c:v>
                </c:pt>
                <c:pt idx="491">
                  <c:v>3.0550000000000002</c:v>
                </c:pt>
                <c:pt idx="492">
                  <c:v>3.06</c:v>
                </c:pt>
                <c:pt idx="493">
                  <c:v>3.0649999999999999</c:v>
                </c:pt>
                <c:pt idx="494">
                  <c:v>3.07</c:v>
                </c:pt>
                <c:pt idx="495">
                  <c:v>3.0750000000000002</c:v>
                </c:pt>
                <c:pt idx="496">
                  <c:v>3.08</c:v>
                </c:pt>
                <c:pt idx="497">
                  <c:v>3.085</c:v>
                </c:pt>
                <c:pt idx="498">
                  <c:v>3.09</c:v>
                </c:pt>
                <c:pt idx="499">
                  <c:v>3.0950000000000002</c:v>
                </c:pt>
                <c:pt idx="500">
                  <c:v>3.1</c:v>
                </c:pt>
                <c:pt idx="501">
                  <c:v>3.105</c:v>
                </c:pt>
                <c:pt idx="502">
                  <c:v>3.11</c:v>
                </c:pt>
                <c:pt idx="503">
                  <c:v>3.1150000000000002</c:v>
                </c:pt>
                <c:pt idx="504">
                  <c:v>3.12</c:v>
                </c:pt>
                <c:pt idx="505">
                  <c:v>3.125</c:v>
                </c:pt>
                <c:pt idx="506">
                  <c:v>3.13</c:v>
                </c:pt>
                <c:pt idx="507">
                  <c:v>3.1349999999999998</c:v>
                </c:pt>
                <c:pt idx="508">
                  <c:v>3.14</c:v>
                </c:pt>
                <c:pt idx="509">
                  <c:v>3.145</c:v>
                </c:pt>
                <c:pt idx="510">
                  <c:v>3.15</c:v>
                </c:pt>
                <c:pt idx="511">
                  <c:v>3.1549999999999998</c:v>
                </c:pt>
                <c:pt idx="512">
                  <c:v>3.16</c:v>
                </c:pt>
                <c:pt idx="513">
                  <c:v>3.165</c:v>
                </c:pt>
                <c:pt idx="514">
                  <c:v>3.17</c:v>
                </c:pt>
                <c:pt idx="515">
                  <c:v>3.1749999999999998</c:v>
                </c:pt>
                <c:pt idx="516">
                  <c:v>3.18</c:v>
                </c:pt>
                <c:pt idx="517">
                  <c:v>3.1850000000000001</c:v>
                </c:pt>
                <c:pt idx="518">
                  <c:v>3.19</c:v>
                </c:pt>
                <c:pt idx="519">
                  <c:v>3.1949999999999998</c:v>
                </c:pt>
                <c:pt idx="520">
                  <c:v>3.2</c:v>
                </c:pt>
                <c:pt idx="521">
                  <c:v>3.2050000000000001</c:v>
                </c:pt>
                <c:pt idx="522">
                  <c:v>3.21</c:v>
                </c:pt>
                <c:pt idx="523">
                  <c:v>3.2149999999999999</c:v>
                </c:pt>
                <c:pt idx="524">
                  <c:v>3.22</c:v>
                </c:pt>
                <c:pt idx="525">
                  <c:v>3.2250000000000001</c:v>
                </c:pt>
                <c:pt idx="526">
                  <c:v>3.23</c:v>
                </c:pt>
                <c:pt idx="527">
                  <c:v>3.2349999999999999</c:v>
                </c:pt>
                <c:pt idx="528">
                  <c:v>3.24</c:v>
                </c:pt>
                <c:pt idx="529">
                  <c:v>3.2450000000000001</c:v>
                </c:pt>
                <c:pt idx="530">
                  <c:v>3.25</c:v>
                </c:pt>
                <c:pt idx="531">
                  <c:v>3.2549999999999999</c:v>
                </c:pt>
                <c:pt idx="532">
                  <c:v>3.26</c:v>
                </c:pt>
                <c:pt idx="533">
                  <c:v>3.2650000000000001</c:v>
                </c:pt>
                <c:pt idx="534">
                  <c:v>3.27</c:v>
                </c:pt>
                <c:pt idx="535">
                  <c:v>3.2749999999999999</c:v>
                </c:pt>
              </c:numCache>
            </c:numRef>
          </c:xVal>
          <c:yVal>
            <c:numRef>
              <c:f>'Nitrogen Morse curve data'!$B$1:$B$536</c:f>
              <c:numCache>
                <c:formatCode>0.000</c:formatCode>
                <c:ptCount val="536"/>
                <c:pt idx="0">
                  <c:v>449437.75621895766</c:v>
                </c:pt>
                <c:pt idx="1">
                  <c:v>437452.00786288915</c:v>
                </c:pt>
                <c:pt idx="2">
                  <c:v>425689.42967820918</c:v>
                </c:pt>
                <c:pt idx="3">
                  <c:v>414147.48939489335</c:v>
                </c:pt>
                <c:pt idx="4">
                  <c:v>402823.68488282611</c:v>
                </c:pt>
                <c:pt idx="5">
                  <c:v>391715.54148653377</c:v>
                </c:pt>
                <c:pt idx="6">
                  <c:v>380820.60951381602</c:v>
                </c:pt>
                <c:pt idx="7">
                  <c:v>370136.46188177686</c:v>
                </c:pt>
                <c:pt idx="8">
                  <c:v>359660.69197621546</c:v>
                </c:pt>
                <c:pt idx="9">
                  <c:v>349390.93308149703</c:v>
                </c:pt>
                <c:pt idx="10">
                  <c:v>339324.76969569782</c:v>
                </c:pt>
                <c:pt idx="11">
                  <c:v>329459.86805876181</c:v>
                </c:pt>
                <c:pt idx="12">
                  <c:v>319793.88535501924</c:v>
                </c:pt>
                <c:pt idx="13">
                  <c:v>310324.49107380206</c:v>
                </c:pt>
                <c:pt idx="14">
                  <c:v>301049.36586568732</c:v>
                </c:pt>
                <c:pt idx="15">
                  <c:v>291966.2005771249</c:v>
                </c:pt>
                <c:pt idx="16">
                  <c:v>283072.69541797834</c:v>
                </c:pt>
                <c:pt idx="17">
                  <c:v>274366.55925498425</c:v>
                </c:pt>
                <c:pt idx="18">
                  <c:v>265845.50904512068</c:v>
                </c:pt>
                <c:pt idx="19">
                  <c:v>257507.26938789789</c:v>
                </c:pt>
                <c:pt idx="20">
                  <c:v>249349.57216159496</c:v>
                </c:pt>
                <c:pt idx="21">
                  <c:v>241370.15629590768</c:v>
                </c:pt>
                <c:pt idx="22">
                  <c:v>233566.76760405736</c:v>
                </c:pt>
                <c:pt idx="23">
                  <c:v>225937.15871283668</c:v>
                </c:pt>
                <c:pt idx="24">
                  <c:v>218479.08905911157</c:v>
                </c:pt>
                <c:pt idx="25">
                  <c:v>211190.32495627843</c:v>
                </c:pt>
                <c:pt idx="26">
                  <c:v>204068.63970269327</c:v>
                </c:pt>
                <c:pt idx="27">
                  <c:v>197111.81377754462</c:v>
                </c:pt>
                <c:pt idx="28">
                  <c:v>190317.63503322843</c:v>
                </c:pt>
                <c:pt idx="29">
                  <c:v>183683.89896817072</c:v>
                </c:pt>
                <c:pt idx="30">
                  <c:v>177208.40899265479</c:v>
                </c:pt>
                <c:pt idx="31">
                  <c:v>170888.97677159845</c:v>
                </c:pt>
                <c:pt idx="32">
                  <c:v>164723.42252186078</c:v>
                </c:pt>
                <c:pt idx="33">
                  <c:v>158709.57540048967</c:v>
                </c:pt>
                <c:pt idx="34">
                  <c:v>152845.27384749911</c:v>
                </c:pt>
                <c:pt idx="35">
                  <c:v>147128.36598111226</c:v>
                </c:pt>
                <c:pt idx="36">
                  <c:v>141556.70996152499</c:v>
                </c:pt>
                <c:pt idx="37">
                  <c:v>136128.17439664216</c:v>
                </c:pt>
                <c:pt idx="38">
                  <c:v>130840.63872332983</c:v>
                </c:pt>
                <c:pt idx="39">
                  <c:v>125691.99359216508</c:v>
                </c:pt>
                <c:pt idx="40">
                  <c:v>120680.14126267926</c:v>
                </c:pt>
                <c:pt idx="41">
                  <c:v>115802.99597061909</c:v>
                </c:pt>
                <c:pt idx="42">
                  <c:v>111058.48432318991</c:v>
                </c:pt>
                <c:pt idx="43">
                  <c:v>106444.54564533052</c:v>
                </c:pt>
                <c:pt idx="44">
                  <c:v>101959.13234697447</c:v>
                </c:pt>
                <c:pt idx="45">
                  <c:v>97600.2102798181</c:v>
                </c:pt>
                <c:pt idx="46">
                  <c:v>93365.759059111573</c:v>
                </c:pt>
                <c:pt idx="47">
                  <c:v>89253.771570479192</c:v>
                </c:pt>
                <c:pt idx="48">
                  <c:v>85262.257681007351</c:v>
                </c:pt>
                <c:pt idx="49">
                  <c:v>81389.239363413784</c:v>
                </c:pt>
                <c:pt idx="50">
                  <c:v>77632.754491080806</c:v>
                </c:pt>
                <c:pt idx="51">
                  <c:v>73990.856243441769</c:v>
                </c:pt>
                <c:pt idx="52">
                  <c:v>70461.613357817419</c:v>
                </c:pt>
                <c:pt idx="53">
                  <c:v>67043.110388247645</c:v>
                </c:pt>
                <c:pt idx="54">
                  <c:v>63733.44794683456</c:v>
                </c:pt>
                <c:pt idx="55">
                  <c:v>60530.754001399095</c:v>
                </c:pt>
                <c:pt idx="56">
                  <c:v>57433.142105631341</c:v>
                </c:pt>
                <c:pt idx="57">
                  <c:v>54438.771437565578</c:v>
                </c:pt>
                <c:pt idx="58">
                  <c:v>51545.809052116128</c:v>
                </c:pt>
                <c:pt idx="59">
                  <c:v>48752.439080097931</c:v>
                </c:pt>
                <c:pt idx="60">
                  <c:v>46056.862917103885</c:v>
                </c:pt>
                <c:pt idx="61">
                  <c:v>43457.272707240299</c:v>
                </c:pt>
                <c:pt idx="62">
                  <c:v>40951.954714935295</c:v>
                </c:pt>
                <c:pt idx="63">
                  <c:v>38539.139573277374</c:v>
                </c:pt>
                <c:pt idx="64">
                  <c:v>36217.099192025184</c:v>
                </c:pt>
                <c:pt idx="65">
                  <c:v>33984.123424274221</c:v>
                </c:pt>
                <c:pt idx="66">
                  <c:v>31838.520167890871</c:v>
                </c:pt>
                <c:pt idx="67">
                  <c:v>29778.615473941936</c:v>
                </c:pt>
                <c:pt idx="68">
                  <c:v>27802.753620146908</c:v>
                </c:pt>
                <c:pt idx="69">
                  <c:v>25909.297194823364</c:v>
                </c:pt>
                <c:pt idx="70">
                  <c:v>24096.627170339281</c:v>
                </c:pt>
                <c:pt idx="71">
                  <c:v>22363.142945085696</c:v>
                </c:pt>
                <c:pt idx="72">
                  <c:v>20707.262423924454</c:v>
                </c:pt>
                <c:pt idx="73">
                  <c:v>19127.422028681358</c:v>
                </c:pt>
                <c:pt idx="74">
                  <c:v>17622.076754109828</c:v>
                </c:pt>
                <c:pt idx="75">
                  <c:v>16189.700202868135</c:v>
                </c:pt>
                <c:pt idx="76">
                  <c:v>14828.784582021688</c:v>
                </c:pt>
                <c:pt idx="77">
                  <c:v>13537.840731024833</c:v>
                </c:pt>
                <c:pt idx="78">
                  <c:v>12315.398135711786</c:v>
                </c:pt>
                <c:pt idx="79">
                  <c:v>11160.004910807977</c:v>
                </c:pt>
                <c:pt idx="80">
                  <c:v>10070.227803427773</c:v>
                </c:pt>
                <c:pt idx="81">
                  <c:v>9044.6521895767746</c:v>
                </c:pt>
                <c:pt idx="82">
                  <c:v>8081.8820321790845</c:v>
                </c:pt>
                <c:pt idx="83">
                  <c:v>7180.5114655473944</c:v>
                </c:pt>
                <c:pt idx="84">
                  <c:v>6339.2353375306056</c:v>
                </c:pt>
                <c:pt idx="85">
                  <c:v>5556.6876285414482</c:v>
                </c:pt>
                <c:pt idx="86">
                  <c:v>4831.5463868485494</c:v>
                </c:pt>
                <c:pt idx="87">
                  <c:v>4162.5080797481642</c:v>
                </c:pt>
                <c:pt idx="88">
                  <c:v>3548.2875515914661</c:v>
                </c:pt>
                <c:pt idx="89">
                  <c:v>2987.6179643231899</c:v>
                </c:pt>
                <c:pt idx="90">
                  <c:v>2479.2507240293812</c:v>
                </c:pt>
                <c:pt idx="91">
                  <c:v>2021.9403182931098</c:v>
                </c:pt>
                <c:pt idx="92">
                  <c:v>1614.5035012242045</c:v>
                </c:pt>
                <c:pt idx="93">
                  <c:v>1255.7322455403992</c:v>
                </c:pt>
                <c:pt idx="94">
                  <c:v>944.42112626792618</c:v>
                </c:pt>
                <c:pt idx="95">
                  <c:v>679.45644630989898</c:v>
                </c:pt>
                <c:pt idx="96">
                  <c:v>459.69785239594279</c:v>
                </c:pt>
                <c:pt idx="97">
                  <c:v>283.97602658272166</c:v>
                </c:pt>
                <c:pt idx="98">
                  <c:v>151.20216859041642</c:v>
                </c:pt>
                <c:pt idx="99">
                  <c:v>60.32657222805193</c:v>
                </c:pt>
                <c:pt idx="100">
                  <c:v>10.253802028681431</c:v>
                </c:pt>
                <c:pt idx="101">
                  <c:v>-8.0454704442131153E-2</c:v>
                </c:pt>
                <c:pt idx="102">
                  <c:v>28.298877229800727</c:v>
                </c:pt>
                <c:pt idx="103">
                  <c:v>94.376295907660534</c:v>
                </c:pt>
                <c:pt idx="104">
                  <c:v>197.11320391745403</c:v>
                </c:pt>
                <c:pt idx="105">
                  <c:v>335.57397691500569</c:v>
                </c:pt>
                <c:pt idx="106">
                  <c:v>508.76861490031513</c:v>
                </c:pt>
                <c:pt idx="107">
                  <c:v>715.74462049667738</c:v>
                </c:pt>
                <c:pt idx="108">
                  <c:v>955.56590416229483</c:v>
                </c:pt>
                <c:pt idx="109">
                  <c:v>1227.3126442812177</c:v>
                </c:pt>
                <c:pt idx="110">
                  <c:v>1530.0811437565585</c:v>
                </c:pt>
                <c:pt idx="111">
                  <c:v>1862.9837005946135</c:v>
                </c:pt>
                <c:pt idx="112">
                  <c:v>2225.1484714935295</c:v>
                </c:pt>
                <c:pt idx="113">
                  <c:v>2615.7193144456105</c:v>
                </c:pt>
                <c:pt idx="114">
                  <c:v>3033.8556663168943</c:v>
                </c:pt>
                <c:pt idx="115">
                  <c:v>3478.7323889471845</c:v>
                </c:pt>
                <c:pt idx="116">
                  <c:v>3949.5010283315851</c:v>
                </c:pt>
                <c:pt idx="117">
                  <c:v>4445.4376984959781</c:v>
                </c:pt>
                <c:pt idx="118">
                  <c:v>4965.6851731374609</c:v>
                </c:pt>
                <c:pt idx="119">
                  <c:v>5509.5569220007001</c:v>
                </c:pt>
                <c:pt idx="120">
                  <c:v>6076.2660545645331</c:v>
                </c:pt>
                <c:pt idx="121">
                  <c:v>6665.125960125918</c:v>
                </c:pt>
                <c:pt idx="122">
                  <c:v>7275.3243966421833</c:v>
                </c:pt>
                <c:pt idx="123">
                  <c:v>7906.1956698146214</c:v>
                </c:pt>
                <c:pt idx="124">
                  <c:v>8557.014494578525</c:v>
                </c:pt>
                <c:pt idx="125">
                  <c:v>9227.1598565932145</c:v>
                </c:pt>
                <c:pt idx="126">
                  <c:v>9915.9381392095129</c:v>
                </c:pt>
                <c:pt idx="127">
                  <c:v>10622.691766351873</c:v>
                </c:pt>
                <c:pt idx="128">
                  <c:v>11346.750570129418</c:v>
                </c:pt>
                <c:pt idx="129">
                  <c:v>12087.538488982163</c:v>
                </c:pt>
                <c:pt idx="130">
                  <c:v>12844.434162294507</c:v>
                </c:pt>
                <c:pt idx="131">
                  <c:v>13616.772938090242</c:v>
                </c:pt>
                <c:pt idx="132">
                  <c:v>14404.065508919204</c:v>
                </c:pt>
                <c:pt idx="133">
                  <c:v>15205.68973067506</c:v>
                </c:pt>
                <c:pt idx="134">
                  <c:v>16021.0818887723</c:v>
                </c:pt>
                <c:pt idx="135">
                  <c:v>16849.690363763555</c:v>
                </c:pt>
                <c:pt idx="136">
                  <c:v>17690.975452955583</c:v>
                </c:pt>
                <c:pt idx="137">
                  <c:v>18544.409202518364</c:v>
                </c:pt>
                <c:pt idx="138">
                  <c:v>19409.475239594263</c:v>
                </c:pt>
                <c:pt idx="139">
                  <c:v>20285.668590416233</c:v>
                </c:pt>
                <c:pt idx="140">
                  <c:v>21172.495526407834</c:v>
                </c:pt>
                <c:pt idx="141">
                  <c:v>22069.472749213015</c:v>
                </c:pt>
                <c:pt idx="142">
                  <c:v>22976.129853095488</c:v>
                </c:pt>
                <c:pt idx="143">
                  <c:v>23892.050510668065</c:v>
                </c:pt>
                <c:pt idx="144">
                  <c:v>24816.688107729977</c:v>
                </c:pt>
                <c:pt idx="145">
                  <c:v>25749.630584120325</c:v>
                </c:pt>
                <c:pt idx="146">
                  <c:v>26690.497397691503</c:v>
                </c:pt>
                <c:pt idx="147">
                  <c:v>27638.842357467645</c:v>
                </c:pt>
                <c:pt idx="148">
                  <c:v>28594.255603357822</c:v>
                </c:pt>
                <c:pt idx="149">
                  <c:v>29556.337026932491</c:v>
                </c:pt>
                <c:pt idx="150">
                  <c:v>30524.69610003498</c:v>
                </c:pt>
                <c:pt idx="151">
                  <c:v>31498.951717383701</c:v>
                </c:pt>
                <c:pt idx="152">
                  <c:v>32478.73203567681</c:v>
                </c:pt>
                <c:pt idx="153">
                  <c:v>33463.674319692203</c:v>
                </c:pt>
                <c:pt idx="154">
                  <c:v>34453.424795383005</c:v>
                </c:pt>
                <c:pt idx="155">
                  <c:v>35447.638467995806</c:v>
                </c:pt>
                <c:pt idx="156">
                  <c:v>36446.03902763204</c:v>
                </c:pt>
                <c:pt idx="157">
                  <c:v>37448.179328436519</c:v>
                </c:pt>
                <c:pt idx="158">
                  <c:v>38453.803494228756</c:v>
                </c:pt>
                <c:pt idx="159">
                  <c:v>39462.540748513471</c:v>
                </c:pt>
                <c:pt idx="160">
                  <c:v>40474.194207764958</c:v>
                </c:pt>
                <c:pt idx="161">
                  <c:v>41488.420779993008</c:v>
                </c:pt>
                <c:pt idx="162">
                  <c:v>42504.930440713535</c:v>
                </c:pt>
                <c:pt idx="163">
                  <c:v>43523.443497726475</c:v>
                </c:pt>
                <c:pt idx="164">
                  <c:v>44543.687792934594</c:v>
                </c:pt>
                <c:pt idx="165">
                  <c:v>45565.398607904863</c:v>
                </c:pt>
                <c:pt idx="166">
                  <c:v>46588.318520461697</c:v>
                </c:pt>
                <c:pt idx="167">
                  <c:v>47612.128996152504</c:v>
                </c:pt>
                <c:pt idx="168">
                  <c:v>48636.707345225608</c:v>
                </c:pt>
                <c:pt idx="169">
                  <c:v>49661.761671913264</c:v>
                </c:pt>
                <c:pt idx="170">
                  <c:v>50687.062000699545</c:v>
                </c:pt>
                <c:pt idx="171">
                  <c:v>51712.385054214763</c:v>
                </c:pt>
                <c:pt idx="172">
                  <c:v>52737.514176285418</c:v>
                </c:pt>
                <c:pt idx="173">
                  <c:v>53762.182588317592</c:v>
                </c:pt>
                <c:pt idx="174">
                  <c:v>54786.285841203222</c:v>
                </c:pt>
                <c:pt idx="175">
                  <c:v>55809.58113676111</c:v>
                </c:pt>
                <c:pt idx="176">
                  <c:v>56831.833784540053</c:v>
                </c:pt>
                <c:pt idx="177">
                  <c:v>57852.893385799231</c:v>
                </c:pt>
                <c:pt idx="178">
                  <c:v>58872.604081846803</c:v>
                </c:pt>
                <c:pt idx="179">
                  <c:v>59890.699524309202</c:v>
                </c:pt>
                <c:pt idx="180">
                  <c:v>60907.129143057013</c:v>
                </c:pt>
                <c:pt idx="181">
                  <c:v>61921.673508219654</c:v>
                </c:pt>
                <c:pt idx="182">
                  <c:v>62934.173445260582</c:v>
                </c:pt>
                <c:pt idx="183">
                  <c:v>63944.438205666316</c:v>
                </c:pt>
                <c:pt idx="184">
                  <c:v>64952.311458551951</c:v>
                </c:pt>
                <c:pt idx="185">
                  <c:v>65957.763224903814</c:v>
                </c:pt>
                <c:pt idx="186">
                  <c:v>66960.515278069259</c:v>
                </c:pt>
                <c:pt idx="187">
                  <c:v>67960.51942987059</c:v>
                </c:pt>
                <c:pt idx="188">
                  <c:v>68957.589797131863</c:v>
                </c:pt>
                <c:pt idx="189">
                  <c:v>69951.665687303248</c:v>
                </c:pt>
                <c:pt idx="190">
                  <c:v>70942.543200419721</c:v>
                </c:pt>
                <c:pt idx="191">
                  <c:v>71930.181325638332</c:v>
                </c:pt>
                <c:pt idx="192">
                  <c:v>72914.428492479885</c:v>
                </c:pt>
                <c:pt idx="193">
                  <c:v>73895.178751311643</c:v>
                </c:pt>
                <c:pt idx="194">
                  <c:v>74872.326565232594</c:v>
                </c:pt>
                <c:pt idx="195">
                  <c:v>75845.770325288569</c:v>
                </c:pt>
                <c:pt idx="196">
                  <c:v>76815.412284015387</c:v>
                </c:pt>
                <c:pt idx="197">
                  <c:v>77781.158467995803</c:v>
                </c:pt>
                <c:pt idx="198">
                  <c:v>78742.91859041623</c:v>
                </c:pt>
                <c:pt idx="199">
                  <c:v>79700.605967121373</c:v>
                </c:pt>
                <c:pt idx="200">
                  <c:v>80654.137450157403</c:v>
                </c:pt>
                <c:pt idx="201">
                  <c:v>81603.433336831062</c:v>
                </c:pt>
                <c:pt idx="202">
                  <c:v>82548.376208464499</c:v>
                </c:pt>
                <c:pt idx="203">
                  <c:v>83488.96654774397</c:v>
                </c:pt>
                <c:pt idx="204">
                  <c:v>84425.096628191677</c:v>
                </c:pt>
                <c:pt idx="205">
                  <c:v>85356.706229450851</c:v>
                </c:pt>
                <c:pt idx="206">
                  <c:v>86283.728352570834</c:v>
                </c:pt>
                <c:pt idx="207">
                  <c:v>87206.102039174541</c:v>
                </c:pt>
                <c:pt idx="208">
                  <c:v>88123.769220007001</c:v>
                </c:pt>
                <c:pt idx="209">
                  <c:v>89036.674655473951</c:v>
                </c:pt>
                <c:pt idx="210">
                  <c:v>89944.765858691841</c:v>
                </c:pt>
                <c:pt idx="211">
                  <c:v>90847.993025533389</c:v>
                </c:pt>
                <c:pt idx="212">
                  <c:v>91746.308982161587</c:v>
                </c:pt>
                <c:pt idx="213">
                  <c:v>92639.669108079732</c:v>
                </c:pt>
                <c:pt idx="214">
                  <c:v>93528.031266176971</c:v>
                </c:pt>
                <c:pt idx="215">
                  <c:v>94411.355757257785</c:v>
                </c:pt>
                <c:pt idx="216">
                  <c:v>95289.605246589708</c:v>
                </c:pt>
                <c:pt idx="217">
                  <c:v>96162.744543546694</c:v>
                </c:pt>
                <c:pt idx="218">
                  <c:v>97030.741189227003</c:v>
                </c:pt>
                <c:pt idx="219">
                  <c:v>97893.56443511715</c:v>
                </c:pt>
                <c:pt idx="220">
                  <c:v>98751.185820216851</c:v>
                </c:pt>
                <c:pt idx="221">
                  <c:v>99603.578957677499</c:v>
                </c:pt>
                <c:pt idx="222">
                  <c:v>100450.71948583421</c:v>
                </c:pt>
                <c:pt idx="223">
                  <c:v>101292.58501224204</c:v>
                </c:pt>
                <c:pt idx="224">
                  <c:v>102129.15505071702</c:v>
                </c:pt>
                <c:pt idx="225">
                  <c:v>102960.41098635887</c:v>
                </c:pt>
                <c:pt idx="226">
                  <c:v>103786.33600559636</c:v>
                </c:pt>
                <c:pt idx="227">
                  <c:v>104606.91528856242</c:v>
                </c:pt>
                <c:pt idx="228">
                  <c:v>105422.13506121021</c:v>
                </c:pt>
                <c:pt idx="229">
                  <c:v>106231.98387897866</c:v>
                </c:pt>
                <c:pt idx="230">
                  <c:v>107036.45168940189</c:v>
                </c:pt>
                <c:pt idx="231">
                  <c:v>107835.53001748862</c:v>
                </c:pt>
                <c:pt idx="232">
                  <c:v>108629.21191325637</c:v>
                </c:pt>
                <c:pt idx="233">
                  <c:v>109417.49191675411</c:v>
                </c:pt>
                <c:pt idx="234">
                  <c:v>110200.36600559636</c:v>
                </c:pt>
                <c:pt idx="235">
                  <c:v>110977.83154949282</c:v>
                </c:pt>
                <c:pt idx="236">
                  <c:v>111749.88728926197</c:v>
                </c:pt>
                <c:pt idx="237">
                  <c:v>112516.53325988106</c:v>
                </c:pt>
                <c:pt idx="238">
                  <c:v>113277.77080447708</c:v>
                </c:pt>
                <c:pt idx="239">
                  <c:v>114033.60246939487</c:v>
                </c:pt>
                <c:pt idx="240">
                  <c:v>114784.0320216859</c:v>
                </c:pt>
                <c:pt idx="241">
                  <c:v>115529.06438614898</c:v>
                </c:pt>
                <c:pt idx="242">
                  <c:v>116268.70560685554</c:v>
                </c:pt>
                <c:pt idx="243">
                  <c:v>117002.9628156698</c:v>
                </c:pt>
                <c:pt idx="244">
                  <c:v>117731.84419727176</c:v>
                </c:pt>
                <c:pt idx="245">
                  <c:v>118455.35893319341</c:v>
                </c:pt>
                <c:pt idx="246">
                  <c:v>119173.51717033927</c:v>
                </c:pt>
                <c:pt idx="247">
                  <c:v>119886.32995802729</c:v>
                </c:pt>
                <c:pt idx="248">
                  <c:v>120593.80913955928</c:v>
                </c:pt>
                <c:pt idx="249">
                  <c:v>121295.97338579923</c:v>
                </c:pt>
                <c:pt idx="250">
                  <c:v>121992.82781741869</c:v>
                </c:pt>
                <c:pt idx="251">
                  <c:v>122684.39082546344</c:v>
                </c:pt>
                <c:pt idx="252">
                  <c:v>123370.6776110528</c:v>
                </c:pt>
                <c:pt idx="253">
                  <c:v>124051.70479888073</c:v>
                </c:pt>
                <c:pt idx="254">
                  <c:v>124727.48823714584</c:v>
                </c:pt>
                <c:pt idx="255">
                  <c:v>125398.04899965023</c:v>
                </c:pt>
                <c:pt idx="256">
                  <c:v>126063.40215809722</c:v>
                </c:pt>
                <c:pt idx="257">
                  <c:v>126723.56799930045</c:v>
                </c:pt>
                <c:pt idx="258">
                  <c:v>127378.56635886674</c:v>
                </c:pt>
                <c:pt idx="259">
                  <c:v>128028.41723679607</c:v>
                </c:pt>
                <c:pt idx="260">
                  <c:v>128673.14192025183</c:v>
                </c:pt>
                <c:pt idx="261">
                  <c:v>129312.76192724728</c:v>
                </c:pt>
                <c:pt idx="262">
                  <c:v>129947.29605106681</c:v>
                </c:pt>
                <c:pt idx="263">
                  <c:v>130576.77460650577</c:v>
                </c:pt>
                <c:pt idx="264">
                  <c:v>131201.21596362363</c:v>
                </c:pt>
                <c:pt idx="265">
                  <c:v>131820.64387548095</c:v>
                </c:pt>
                <c:pt idx="266">
                  <c:v>132435.08250437214</c:v>
                </c:pt>
                <c:pt idx="267">
                  <c:v>133044.55642882126</c:v>
                </c:pt>
                <c:pt idx="268">
                  <c:v>133649.09062959076</c:v>
                </c:pt>
                <c:pt idx="269">
                  <c:v>134248.71047918854</c:v>
                </c:pt>
                <c:pt idx="270">
                  <c:v>134843.44173837005</c:v>
                </c:pt>
                <c:pt idx="271">
                  <c:v>135433.31052116124</c:v>
                </c:pt>
                <c:pt idx="272">
                  <c:v>136018.34329485832</c:v>
                </c:pt>
                <c:pt idx="273">
                  <c:v>136598.5668555439</c:v>
                </c:pt>
                <c:pt idx="274">
                  <c:v>137174.00832109127</c:v>
                </c:pt>
                <c:pt idx="275">
                  <c:v>137744.69508919201</c:v>
                </c:pt>
                <c:pt idx="276">
                  <c:v>138310.65486183978</c:v>
                </c:pt>
                <c:pt idx="277">
                  <c:v>138871.91559986008</c:v>
                </c:pt>
                <c:pt idx="278">
                  <c:v>139428.50550891919</c:v>
                </c:pt>
                <c:pt idx="279">
                  <c:v>139980.45304651975</c:v>
                </c:pt>
                <c:pt idx="280">
                  <c:v>140527.78688002797</c:v>
                </c:pt>
                <c:pt idx="281">
                  <c:v>141070.53589366909</c:v>
                </c:pt>
                <c:pt idx="282">
                  <c:v>141608.72916754108</c:v>
                </c:pt>
                <c:pt idx="283">
                  <c:v>142142.3959601259</c:v>
                </c:pt>
                <c:pt idx="284">
                  <c:v>142671.56569779644</c:v>
                </c:pt>
                <c:pt idx="285">
                  <c:v>143196.26797481635</c:v>
                </c:pt>
                <c:pt idx="286">
                  <c:v>143716.53251836306</c:v>
                </c:pt>
                <c:pt idx="287">
                  <c:v>144232.38919202518</c:v>
                </c:pt>
                <c:pt idx="288">
                  <c:v>144743.86798181181</c:v>
                </c:pt>
                <c:pt idx="289">
                  <c:v>145250.99898915703</c:v>
                </c:pt>
                <c:pt idx="290">
                  <c:v>145753.81240643581</c:v>
                </c:pt>
                <c:pt idx="291">
                  <c:v>146252.33925148653</c:v>
                </c:pt>
                <c:pt idx="292">
                  <c:v>146746.60847848898</c:v>
                </c:pt>
                <c:pt idx="293">
                  <c:v>147236.65119622246</c:v>
                </c:pt>
                <c:pt idx="294">
                  <c:v>147722.49789436866</c:v>
                </c:pt>
                <c:pt idx="295">
                  <c:v>148204.17911857291</c:v>
                </c:pt>
                <c:pt idx="296">
                  <c:v>148681.7254424624</c:v>
                </c:pt>
                <c:pt idx="297">
                  <c:v>149155.16748513465</c:v>
                </c:pt>
                <c:pt idx="298">
                  <c:v>149624.53587618048</c:v>
                </c:pt>
                <c:pt idx="299">
                  <c:v>150089.86127317243</c:v>
                </c:pt>
                <c:pt idx="300">
                  <c:v>150551.17433018537</c:v>
                </c:pt>
                <c:pt idx="301">
                  <c:v>151008.50570479187</c:v>
                </c:pt>
                <c:pt idx="302">
                  <c:v>151461.8878978664</c:v>
                </c:pt>
                <c:pt idx="303">
                  <c:v>151911.34788037775</c:v>
                </c:pt>
                <c:pt idx="304">
                  <c:v>152356.91593913955</c:v>
                </c:pt>
                <c:pt idx="305">
                  <c:v>152798.62686603708</c:v>
                </c:pt>
                <c:pt idx="306">
                  <c:v>153236.50911857293</c:v>
                </c:pt>
                <c:pt idx="307">
                  <c:v>153670.59320391744</c:v>
                </c:pt>
                <c:pt idx="308">
                  <c:v>154100.90974816369</c:v>
                </c:pt>
                <c:pt idx="309">
                  <c:v>154527.48879678207</c:v>
                </c:pt>
                <c:pt idx="310">
                  <c:v>154950.36086044071</c:v>
                </c:pt>
                <c:pt idx="311">
                  <c:v>155369.55620846449</c:v>
                </c:pt>
                <c:pt idx="312">
                  <c:v>155785.10504022383</c:v>
                </c:pt>
                <c:pt idx="313">
                  <c:v>156197.03747114373</c:v>
                </c:pt>
                <c:pt idx="314">
                  <c:v>156605.38354319692</c:v>
                </c:pt>
                <c:pt idx="315">
                  <c:v>157010.17320391745</c:v>
                </c:pt>
                <c:pt idx="316">
                  <c:v>157411.43632039175</c:v>
                </c:pt>
                <c:pt idx="317">
                  <c:v>157809.20265477439</c:v>
                </c:pt>
                <c:pt idx="318">
                  <c:v>158203.50186778593</c:v>
                </c:pt>
                <c:pt idx="319">
                  <c:v>158594.36351871284</c:v>
                </c:pt>
                <c:pt idx="320">
                  <c:v>158981.81706190977</c:v>
                </c:pt>
                <c:pt idx="321">
                  <c:v>159365.8918363064</c:v>
                </c:pt>
                <c:pt idx="322">
                  <c:v>159746.61705841203</c:v>
                </c:pt>
                <c:pt idx="323">
                  <c:v>160124.02183280868</c:v>
                </c:pt>
                <c:pt idx="324">
                  <c:v>160498.13513816017</c:v>
                </c:pt>
                <c:pt idx="325">
                  <c:v>160868.98583071004</c:v>
                </c:pt>
                <c:pt idx="326">
                  <c:v>161236.60513466244</c:v>
                </c:pt>
                <c:pt idx="327">
                  <c:v>161601.01666666666</c:v>
                </c:pt>
                <c:pt idx="328">
                  <c:v>161962.25135362014</c:v>
                </c:pt>
                <c:pt idx="329">
                  <c:v>162320.337506121</c:v>
                </c:pt>
                <c:pt idx="330">
                  <c:v>162675.30330535152</c:v>
                </c:pt>
                <c:pt idx="331">
                  <c:v>163027.17678209164</c:v>
                </c:pt>
                <c:pt idx="332">
                  <c:v>163375.98582371458</c:v>
                </c:pt>
                <c:pt idx="333">
                  <c:v>163721.75816019587</c:v>
                </c:pt>
                <c:pt idx="334">
                  <c:v>164064.52138859741</c:v>
                </c:pt>
                <c:pt idx="335">
                  <c:v>164404.30294158796</c:v>
                </c:pt>
                <c:pt idx="336">
                  <c:v>164741.13009443859</c:v>
                </c:pt>
                <c:pt idx="337">
                  <c:v>165075.02997901363</c:v>
                </c:pt>
                <c:pt idx="338">
                  <c:v>165406.029552291</c:v>
                </c:pt>
                <c:pt idx="339">
                  <c:v>165734.15563133961</c:v>
                </c:pt>
                <c:pt idx="340">
                  <c:v>166059.43485134662</c:v>
                </c:pt>
                <c:pt idx="341">
                  <c:v>166381.89370059461</c:v>
                </c:pt>
                <c:pt idx="342">
                  <c:v>166701.55849247987</c:v>
                </c:pt>
                <c:pt idx="343">
                  <c:v>167018.45537950331</c:v>
                </c:pt>
                <c:pt idx="344">
                  <c:v>167332.61034977264</c:v>
                </c:pt>
                <c:pt idx="345">
                  <c:v>167644.04921650927</c:v>
                </c:pt>
                <c:pt idx="346">
                  <c:v>167952.79762854142</c:v>
                </c:pt>
                <c:pt idx="347">
                  <c:v>168258.88106680656</c:v>
                </c:pt>
                <c:pt idx="348">
                  <c:v>168562.32483036027</c:v>
                </c:pt>
                <c:pt idx="349">
                  <c:v>168863.15406086043</c:v>
                </c:pt>
                <c:pt idx="350">
                  <c:v>169161.39371808324</c:v>
                </c:pt>
                <c:pt idx="351">
                  <c:v>169457.0685869185</c:v>
                </c:pt>
                <c:pt idx="352">
                  <c:v>169750.20328436515</c:v>
                </c:pt>
                <c:pt idx="353">
                  <c:v>170040.82224903812</c:v>
                </c:pt>
                <c:pt idx="354">
                  <c:v>170328.94974466594</c:v>
                </c:pt>
                <c:pt idx="355">
                  <c:v>170614.60985659319</c:v>
                </c:pt>
                <c:pt idx="356">
                  <c:v>170897.8265022735</c:v>
                </c:pt>
                <c:pt idx="357">
                  <c:v>171178.6234102833</c:v>
                </c:pt>
                <c:pt idx="358">
                  <c:v>171457.02414480585</c:v>
                </c:pt>
                <c:pt idx="359">
                  <c:v>171733.05208114727</c:v>
                </c:pt>
                <c:pt idx="360">
                  <c:v>172006.73042672261</c:v>
                </c:pt>
                <c:pt idx="361">
                  <c:v>172278.08221056312</c:v>
                </c:pt>
                <c:pt idx="362">
                  <c:v>172547.13027282266</c:v>
                </c:pt>
                <c:pt idx="363">
                  <c:v>172813.89728576425</c:v>
                </c:pt>
                <c:pt idx="364">
                  <c:v>173078.40574676459</c:v>
                </c:pt>
                <c:pt idx="365">
                  <c:v>173340.6779678209</c:v>
                </c:pt>
                <c:pt idx="366">
                  <c:v>173600.73608254633</c:v>
                </c:pt>
                <c:pt idx="367">
                  <c:v>173858.61059461348</c:v>
                </c:pt>
                <c:pt idx="368">
                  <c:v>174114.30561734873</c:v>
                </c:pt>
                <c:pt idx="369">
                  <c:v>174367.85176635184</c:v>
                </c:pt>
                <c:pt idx="370">
                  <c:v>174619.27044770899</c:v>
                </c:pt>
                <c:pt idx="371">
                  <c:v>174868.58289961526</c:v>
                </c:pt>
                <c:pt idx="372">
                  <c:v>175115.81405386497</c:v>
                </c:pt>
                <c:pt idx="373">
                  <c:v>175360.97593913955</c:v>
                </c:pt>
                <c:pt idx="374">
                  <c:v>175604.09431269675</c:v>
                </c:pt>
                <c:pt idx="375">
                  <c:v>175845.18959076601</c:v>
                </c:pt>
                <c:pt idx="376">
                  <c:v>176084.35781392094</c:v>
                </c:pt>
                <c:pt idx="377">
                  <c:v>176321.40342427423</c:v>
                </c:pt>
                <c:pt idx="378">
                  <c:v>176556.56800979361</c:v>
                </c:pt>
                <c:pt idx="379">
                  <c:v>176789.76074851348</c:v>
                </c:pt>
                <c:pt idx="380">
                  <c:v>177021.15425323538</c:v>
                </c:pt>
                <c:pt idx="381">
                  <c:v>177250.43133962923</c:v>
                </c:pt>
                <c:pt idx="382">
                  <c:v>177477.93145155648</c:v>
                </c:pt>
                <c:pt idx="383">
                  <c:v>177703.56686953481</c:v>
                </c:pt>
                <c:pt idx="384">
                  <c:v>177927.35668415527</c:v>
                </c:pt>
                <c:pt idx="385">
                  <c:v>178149.31973417278</c:v>
                </c:pt>
                <c:pt idx="386">
                  <c:v>178369.47467646029</c:v>
                </c:pt>
                <c:pt idx="387">
                  <c:v>178587.84000349769</c:v>
                </c:pt>
                <c:pt idx="388">
                  <c:v>178804.43407834906</c:v>
                </c:pt>
                <c:pt idx="389">
                  <c:v>179019.27499475342</c:v>
                </c:pt>
                <c:pt idx="390">
                  <c:v>179232.38077999302</c:v>
                </c:pt>
                <c:pt idx="391">
                  <c:v>179443.76926547743</c:v>
                </c:pt>
                <c:pt idx="392">
                  <c:v>179653.4580832459</c:v>
                </c:pt>
                <c:pt idx="393">
                  <c:v>179861.46479188526</c:v>
                </c:pt>
                <c:pt idx="394">
                  <c:v>180067.8067086394</c:v>
                </c:pt>
                <c:pt idx="395">
                  <c:v>180272.50100384749</c:v>
                </c:pt>
                <c:pt idx="396">
                  <c:v>180475.56469744668</c:v>
                </c:pt>
                <c:pt idx="397">
                  <c:v>180677.01464498078</c:v>
                </c:pt>
                <c:pt idx="398">
                  <c:v>180876.8675410983</c:v>
                </c:pt>
                <c:pt idx="399">
                  <c:v>181075.13993004547</c:v>
                </c:pt>
                <c:pt idx="400">
                  <c:v>181271.84818817768</c:v>
                </c:pt>
                <c:pt idx="401">
                  <c:v>181467.0085414481</c:v>
                </c:pt>
                <c:pt idx="402">
                  <c:v>181660.63705841205</c:v>
                </c:pt>
                <c:pt idx="403">
                  <c:v>181852.7496572228</c:v>
                </c:pt>
                <c:pt idx="404">
                  <c:v>182043.3620986359</c:v>
                </c:pt>
                <c:pt idx="405">
                  <c:v>182232.48998600911</c:v>
                </c:pt>
                <c:pt idx="406">
                  <c:v>182420.14878279119</c:v>
                </c:pt>
                <c:pt idx="407">
                  <c:v>182606.35379153551</c:v>
                </c:pt>
                <c:pt idx="408">
                  <c:v>182791.12016789088</c:v>
                </c:pt>
                <c:pt idx="409">
                  <c:v>182974.46260930397</c:v>
                </c:pt>
                <c:pt idx="410">
                  <c:v>183156.39659321442</c:v>
                </c:pt>
                <c:pt idx="411">
                  <c:v>183336.93652675764</c:v>
                </c:pt>
                <c:pt idx="412">
                  <c:v>183516.09697096888</c:v>
                </c:pt>
                <c:pt idx="413">
                  <c:v>183693.89235396995</c:v>
                </c:pt>
                <c:pt idx="414">
                  <c:v>183870.33694648481</c:v>
                </c:pt>
                <c:pt idx="415">
                  <c:v>184045.44488982164</c:v>
                </c:pt>
                <c:pt idx="416">
                  <c:v>184219.23017488632</c:v>
                </c:pt>
                <c:pt idx="417">
                  <c:v>184391.70665267576</c:v>
                </c:pt>
                <c:pt idx="418">
                  <c:v>184562.88803777547</c:v>
                </c:pt>
                <c:pt idx="419">
                  <c:v>184732.78790136412</c:v>
                </c:pt>
                <c:pt idx="420">
                  <c:v>184901.41968170687</c:v>
                </c:pt>
                <c:pt idx="421">
                  <c:v>185068.79667715987</c:v>
                </c:pt>
                <c:pt idx="422">
                  <c:v>185234.93204966772</c:v>
                </c:pt>
                <c:pt idx="423">
                  <c:v>185399.83882826165</c:v>
                </c:pt>
                <c:pt idx="424">
                  <c:v>185563.52990905914</c:v>
                </c:pt>
                <c:pt idx="425">
                  <c:v>185726.01805526408</c:v>
                </c:pt>
                <c:pt idx="426">
                  <c:v>185887.31589366915</c:v>
                </c:pt>
                <c:pt idx="427">
                  <c:v>186047.43592864639</c:v>
                </c:pt>
                <c:pt idx="428">
                  <c:v>186206.39052815671</c:v>
                </c:pt>
                <c:pt idx="429">
                  <c:v>186364.19193774048</c:v>
                </c:pt>
                <c:pt idx="430">
                  <c:v>186520.85226652675</c:v>
                </c:pt>
                <c:pt idx="431">
                  <c:v>186676.38350472195</c:v>
                </c:pt>
                <c:pt idx="432">
                  <c:v>186830.7975166142</c:v>
                </c:pt>
                <c:pt idx="433">
                  <c:v>186984.10604057365</c:v>
                </c:pt>
                <c:pt idx="434">
                  <c:v>187136.32068905211</c:v>
                </c:pt>
                <c:pt idx="435">
                  <c:v>187287.45295557889</c:v>
                </c:pt>
                <c:pt idx="436">
                  <c:v>187437.51421476042</c:v>
                </c:pt>
                <c:pt idx="437">
                  <c:v>187586.51571178733</c:v>
                </c:pt>
                <c:pt idx="438">
                  <c:v>187734.46857992306</c:v>
                </c:pt>
                <c:pt idx="439">
                  <c:v>187881.38383700597</c:v>
                </c:pt>
                <c:pt idx="440">
                  <c:v>188027.27237145856</c:v>
                </c:pt>
                <c:pt idx="441">
                  <c:v>188172.14497026932</c:v>
                </c:pt>
                <c:pt idx="442">
                  <c:v>188316.01229101085</c:v>
                </c:pt>
                <c:pt idx="443">
                  <c:v>188458.88488982161</c:v>
                </c:pt>
                <c:pt idx="444">
                  <c:v>188600.77320391746</c:v>
                </c:pt>
                <c:pt idx="445">
                  <c:v>188741.68755159146</c:v>
                </c:pt>
                <c:pt idx="446">
                  <c:v>188881.63815320045</c:v>
                </c:pt>
                <c:pt idx="447">
                  <c:v>189020.63510668065</c:v>
                </c:pt>
                <c:pt idx="448">
                  <c:v>189158.68841203221</c:v>
                </c:pt>
                <c:pt idx="449">
                  <c:v>189295.80863238897</c:v>
                </c:pt>
                <c:pt idx="450">
                  <c:v>189432.00421825814</c:v>
                </c:pt>
                <c:pt idx="451">
                  <c:v>189567.28549492831</c:v>
                </c:pt>
                <c:pt idx="452">
                  <c:v>189701.66202518367</c:v>
                </c:pt>
                <c:pt idx="453">
                  <c:v>189835.1432773697</c:v>
                </c:pt>
                <c:pt idx="454">
                  <c:v>189967.7386114026</c:v>
                </c:pt>
                <c:pt idx="455">
                  <c:v>190099.45727876879</c:v>
                </c:pt>
                <c:pt idx="456">
                  <c:v>190230.30844001399</c:v>
                </c:pt>
                <c:pt idx="457">
                  <c:v>190360.30115075203</c:v>
                </c:pt>
                <c:pt idx="458">
                  <c:v>190489.44436866039</c:v>
                </c:pt>
                <c:pt idx="459">
                  <c:v>190617.74694648481</c:v>
                </c:pt>
                <c:pt idx="460">
                  <c:v>190745.21764952783</c:v>
                </c:pt>
                <c:pt idx="461">
                  <c:v>190871.86513816021</c:v>
                </c:pt>
                <c:pt idx="462">
                  <c:v>190997.69738719834</c:v>
                </c:pt>
                <c:pt idx="463">
                  <c:v>191122.72366211962</c:v>
                </c:pt>
                <c:pt idx="464">
                  <c:v>191246.95238195173</c:v>
                </c:pt>
                <c:pt idx="465">
                  <c:v>191370.39157397693</c:v>
                </c:pt>
                <c:pt idx="466">
                  <c:v>191493.04942637286</c:v>
                </c:pt>
                <c:pt idx="467">
                  <c:v>191614.93404337182</c:v>
                </c:pt>
                <c:pt idx="468">
                  <c:v>191736.05342777196</c:v>
                </c:pt>
                <c:pt idx="469">
                  <c:v>191856.41550891922</c:v>
                </c:pt>
                <c:pt idx="470">
                  <c:v>191976.02811122773</c:v>
                </c:pt>
                <c:pt idx="471">
                  <c:v>192094.8989821616</c:v>
                </c:pt>
                <c:pt idx="472">
                  <c:v>192213.03577824414</c:v>
                </c:pt>
                <c:pt idx="473">
                  <c:v>192330.44606855544</c:v>
                </c:pt>
                <c:pt idx="474">
                  <c:v>192447.13734172791</c:v>
                </c:pt>
                <c:pt idx="475">
                  <c:v>192563.11699895072</c:v>
                </c:pt>
                <c:pt idx="476">
                  <c:v>192678.39235746764</c:v>
                </c:pt>
                <c:pt idx="477">
                  <c:v>192792.97065057716</c:v>
                </c:pt>
                <c:pt idx="478">
                  <c:v>192906.8590346275</c:v>
                </c:pt>
                <c:pt idx="479">
                  <c:v>193020.0645855194</c:v>
                </c:pt>
                <c:pt idx="480">
                  <c:v>193132.71298356069</c:v>
                </c:pt>
                <c:pt idx="481">
                  <c:v>193244.57350472195</c:v>
                </c:pt>
                <c:pt idx="482">
                  <c:v>193355.65350122421</c:v>
                </c:pt>
                <c:pt idx="483">
                  <c:v>193466.196803078</c:v>
                </c:pt>
                <c:pt idx="484">
                  <c:v>193576.09144456103</c:v>
                </c:pt>
                <c:pt idx="485">
                  <c:v>193685.34402588318</c:v>
                </c:pt>
                <c:pt idx="486">
                  <c:v>193793.96107729978</c:v>
                </c:pt>
                <c:pt idx="487">
                  <c:v>193901.94905561386</c:v>
                </c:pt>
                <c:pt idx="488">
                  <c:v>194009.31433368311</c:v>
                </c:pt>
                <c:pt idx="489">
                  <c:v>194116.06322840153</c:v>
                </c:pt>
                <c:pt idx="490">
                  <c:v>194222.20196572228</c:v>
                </c:pt>
                <c:pt idx="491">
                  <c:v>194327.73671563488</c:v>
                </c:pt>
                <c:pt idx="492">
                  <c:v>194432.67357117875</c:v>
                </c:pt>
                <c:pt idx="493">
                  <c:v>194537.01855194123</c:v>
                </c:pt>
                <c:pt idx="494">
                  <c:v>194640.77761455055</c:v>
                </c:pt>
                <c:pt idx="495">
                  <c:v>194743.95664568033</c:v>
                </c:pt>
                <c:pt idx="496">
                  <c:v>194846.56146204969</c:v>
                </c:pt>
                <c:pt idx="497">
                  <c:v>194948.59781741872</c:v>
                </c:pt>
                <c:pt idx="498">
                  <c:v>195050.07139559288</c:v>
                </c:pt>
                <c:pt idx="499">
                  <c:v>195150.98782441416</c:v>
                </c:pt>
                <c:pt idx="500">
                  <c:v>195251.35266526756</c:v>
                </c:pt>
                <c:pt idx="501">
                  <c:v>195351.17121371112</c:v>
                </c:pt>
                <c:pt idx="502">
                  <c:v>195450.44923050018</c:v>
                </c:pt>
                <c:pt idx="503">
                  <c:v>195549.19181881778</c:v>
                </c:pt>
                <c:pt idx="504">
                  <c:v>195647.40438265129</c:v>
                </c:pt>
                <c:pt idx="505">
                  <c:v>195745.09225603359</c:v>
                </c:pt>
                <c:pt idx="506">
                  <c:v>195842.26050367262</c:v>
                </c:pt>
                <c:pt idx="507">
                  <c:v>195938.91412381953</c:v>
                </c:pt>
                <c:pt idx="508">
                  <c:v>196035.05847149354</c:v>
                </c:pt>
                <c:pt idx="509">
                  <c:v>196130.69838754812</c:v>
                </c:pt>
                <c:pt idx="510">
                  <c:v>196225.83881427074</c:v>
                </c:pt>
                <c:pt idx="511">
                  <c:v>196320.48464498075</c:v>
                </c:pt>
                <c:pt idx="512">
                  <c:v>196414.64071003848</c:v>
                </c:pt>
                <c:pt idx="513">
                  <c:v>196508.31177684505</c:v>
                </c:pt>
                <c:pt idx="514">
                  <c:v>196601.50256733125</c:v>
                </c:pt>
                <c:pt idx="515">
                  <c:v>196694.21774046871</c:v>
                </c:pt>
                <c:pt idx="516">
                  <c:v>196786.46190975865</c:v>
                </c:pt>
                <c:pt idx="517">
                  <c:v>196878.239629241</c:v>
                </c:pt>
                <c:pt idx="518">
                  <c:v>196969.55539699199</c:v>
                </c:pt>
                <c:pt idx="519">
                  <c:v>197060.41366211965</c:v>
                </c:pt>
                <c:pt idx="520">
                  <c:v>197150.81882126618</c:v>
                </c:pt>
                <c:pt idx="521">
                  <c:v>197240.77522210567</c:v>
                </c:pt>
                <c:pt idx="522">
                  <c:v>197330.2871633438</c:v>
                </c:pt>
                <c:pt idx="523">
                  <c:v>197419.35888072755</c:v>
                </c:pt>
                <c:pt idx="524">
                  <c:v>197507.99457502624</c:v>
                </c:pt>
                <c:pt idx="525">
                  <c:v>197596.19839104585</c:v>
                </c:pt>
                <c:pt idx="526">
                  <c:v>197683.97442812173</c:v>
                </c:pt>
                <c:pt idx="527">
                  <c:v>197771.32673312345</c:v>
                </c:pt>
                <c:pt idx="528">
                  <c:v>197858.25931094788</c:v>
                </c:pt>
                <c:pt idx="529">
                  <c:v>197944.77611752364</c:v>
                </c:pt>
                <c:pt idx="530">
                  <c:v>198030.88105981113</c:v>
                </c:pt>
                <c:pt idx="531">
                  <c:v>198116.5780027982</c:v>
                </c:pt>
                <c:pt idx="532">
                  <c:v>198201.8707660021</c:v>
                </c:pt>
                <c:pt idx="533">
                  <c:v>198286.76311997202</c:v>
                </c:pt>
                <c:pt idx="534">
                  <c:v>198371.25879678209</c:v>
                </c:pt>
                <c:pt idx="535">
                  <c:v>198455.36148303605</c:v>
                </c:pt>
              </c:numCache>
            </c:numRef>
          </c:yVal>
          <c:smooth val="1"/>
        </c:ser>
        <c:ser>
          <c:idx val="2"/>
          <c:order val="6"/>
          <c:tx>
            <c:v>overtone 1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lines'!$E$4:$F$4</c:f>
              <c:numCache>
                <c:formatCode>0.000</c:formatCode>
                <c:ptCount val="2"/>
                <c:pt idx="0">
                  <c:v>1.036</c:v>
                </c:pt>
                <c:pt idx="1">
                  <c:v>1.181</c:v>
                </c:pt>
              </c:numCache>
            </c:numRef>
          </c:xVal>
          <c:yVal>
            <c:numRef>
              <c:f>'Quantum straight lines'!$C$4:$D$4</c:f>
              <c:numCache>
                <c:formatCode>0.00</c:formatCode>
                <c:ptCount val="2"/>
                <c:pt idx="0">
                  <c:v>4108.0797481636937</c:v>
                </c:pt>
                <c:pt idx="1">
                  <c:v>4108.0797481636937</c:v>
                </c:pt>
              </c:numCache>
            </c:numRef>
          </c:yVal>
          <c:smooth val="1"/>
        </c:ser>
        <c:ser>
          <c:idx val="4"/>
          <c:order val="7"/>
          <c:tx>
            <c:v>Overtone 3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lines'!$E$6:$F$6</c:f>
              <c:numCache>
                <c:formatCode>0.000</c:formatCode>
                <c:ptCount val="2"/>
                <c:pt idx="0">
                  <c:v>1.0029999999999999</c:v>
                </c:pt>
                <c:pt idx="1">
                  <c:v>1.2270000000000001</c:v>
                </c:pt>
              </c:numCache>
            </c:numRef>
          </c:xVal>
          <c:yVal>
            <c:numRef>
              <c:f>'Quantum straight lines'!$C$6:$D$6</c:f>
              <c:numCache>
                <c:formatCode>0.00</c:formatCode>
                <c:ptCount val="2"/>
                <c:pt idx="0">
                  <c:v>9585.5194123819529</c:v>
                </c:pt>
                <c:pt idx="1">
                  <c:v>9585.5194123819529</c:v>
                </c:pt>
              </c:numCache>
            </c:numRef>
          </c:yVal>
          <c:smooth val="1"/>
        </c:ser>
        <c:ser>
          <c:idx val="1"/>
          <c:order val="8"/>
          <c:tx>
            <c:v>Overtone 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'Quantum straight lines'!$E$5:$F$5</c:f>
              <c:numCache>
                <c:formatCode>0.000</c:formatCode>
                <c:ptCount val="2"/>
                <c:pt idx="0">
                  <c:v>1.018</c:v>
                </c:pt>
                <c:pt idx="1">
                  <c:v>1.2070000000000001</c:v>
                </c:pt>
              </c:numCache>
            </c:numRef>
          </c:xVal>
          <c:yVal>
            <c:numRef>
              <c:f>'Quantum straight lines'!$C$5:$D$5</c:f>
              <c:numCache>
                <c:formatCode>0.00</c:formatCode>
                <c:ptCount val="2"/>
                <c:pt idx="0">
                  <c:v>6846.7995802728228</c:v>
                </c:pt>
                <c:pt idx="1">
                  <c:v>6846.7995802728228</c:v>
                </c:pt>
              </c:numCache>
            </c:numRef>
          </c:yVal>
          <c:smooth val="1"/>
        </c:ser>
        <c:ser>
          <c:idx val="9"/>
          <c:order val="9"/>
          <c:tx>
            <c:v>Zero-point line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lines'!$E$3:$F$3</c:f>
              <c:numCache>
                <c:formatCode>0.000</c:formatCode>
                <c:ptCount val="2"/>
                <c:pt idx="0">
                  <c:v>1.0640000000000001</c:v>
                </c:pt>
                <c:pt idx="1">
                  <c:v>1.147</c:v>
                </c:pt>
              </c:numCache>
            </c:numRef>
          </c:xVal>
          <c:yVal>
            <c:numRef>
              <c:f>'Quantum straight lines'!$C$3:$D$3</c:f>
              <c:numCache>
                <c:formatCode>0.00</c:formatCode>
                <c:ptCount val="2"/>
                <c:pt idx="0">
                  <c:v>1369.3599160545646</c:v>
                </c:pt>
                <c:pt idx="1">
                  <c:v>1369.3599160545646</c:v>
                </c:pt>
              </c:numCache>
            </c:numRef>
          </c:yVal>
          <c:smooth val="1"/>
        </c:ser>
        <c:axId val="178830720"/>
        <c:axId val="178759168"/>
      </c:scatterChart>
      <c:valAx>
        <c:axId val="178830720"/>
        <c:scaling>
          <c:orientation val="minMax"/>
          <c:max val="1.28"/>
          <c:min val="0.950000000000000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Nitrogen-nitrogen atom distance [</a:t>
                </a:r>
                <a:r>
                  <a:rPr lang="en-US" sz="1800" baseline="0">
                    <a:latin typeface="Calibri"/>
                  </a:rPr>
                  <a:t>Å</a:t>
                </a:r>
                <a:r>
                  <a:rPr lang="en-US" sz="18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38662698454519739"/>
              <c:y val="0.9483766465621607"/>
            </c:manualLayout>
          </c:layout>
        </c:title>
        <c:numFmt formatCode="0.0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8759168"/>
        <c:crosses val="autoZero"/>
        <c:crossBetween val="midCat"/>
        <c:majorUnit val="0.05"/>
      </c:valAx>
      <c:valAx>
        <c:axId val="178759168"/>
        <c:scaling>
          <c:orientation val="minMax"/>
          <c:max val="12000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/>
                  <a:t>Energy (cm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5.2715563946987044E-3"/>
              <c:y val="0.51324450515624631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8830720"/>
        <c:crosses val="autoZero"/>
        <c:crossBetween val="midCat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333412335227029"/>
          <c:y val="3.8253373266776206E-2"/>
          <c:w val="0.80834560443439885"/>
          <c:h val="0.8633530489177238"/>
        </c:manualLayout>
      </c:layout>
      <c:scatterChart>
        <c:scatterStyle val="smoothMarker"/>
        <c:ser>
          <c:idx val="8"/>
          <c:order val="0"/>
          <c:tx>
            <c:v>v=0 squared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v4'!$T$12:$T$521</c:f>
              <c:numCache>
                <c:formatCode>0.0</c:formatCode>
                <c:ptCount val="510"/>
                <c:pt idx="0">
                  <c:v>1369.0000000000002</c:v>
                </c:pt>
                <c:pt idx="1">
                  <c:v>1369.0000000000002</c:v>
                </c:pt>
                <c:pt idx="2">
                  <c:v>1369.0000000000002</c:v>
                </c:pt>
                <c:pt idx="3">
                  <c:v>1369.0000000000002</c:v>
                </c:pt>
                <c:pt idx="4">
                  <c:v>1369.0000000000005</c:v>
                </c:pt>
                <c:pt idx="5">
                  <c:v>1369.0000000000005</c:v>
                </c:pt>
                <c:pt idx="6">
                  <c:v>1369.0000000000007</c:v>
                </c:pt>
                <c:pt idx="7">
                  <c:v>1369.0000000000009</c:v>
                </c:pt>
                <c:pt idx="8">
                  <c:v>1369.0000000000011</c:v>
                </c:pt>
                <c:pt idx="9">
                  <c:v>1369.0000000000016</c:v>
                </c:pt>
                <c:pt idx="10">
                  <c:v>1369.000000000002</c:v>
                </c:pt>
                <c:pt idx="11">
                  <c:v>1369.0000000000027</c:v>
                </c:pt>
                <c:pt idx="12">
                  <c:v>1369.0000000000034</c:v>
                </c:pt>
                <c:pt idx="13">
                  <c:v>1369.0000000000045</c:v>
                </c:pt>
                <c:pt idx="14">
                  <c:v>1369.0000000000059</c:v>
                </c:pt>
                <c:pt idx="15">
                  <c:v>1369.000000000008</c:v>
                </c:pt>
                <c:pt idx="16">
                  <c:v>1369.0000000000105</c:v>
                </c:pt>
                <c:pt idx="17">
                  <c:v>1369.0000000000136</c:v>
                </c:pt>
                <c:pt idx="18">
                  <c:v>1369.0000000000177</c:v>
                </c:pt>
                <c:pt idx="19">
                  <c:v>1369.0000000000234</c:v>
                </c:pt>
                <c:pt idx="20">
                  <c:v>1369.0000000000305</c:v>
                </c:pt>
                <c:pt idx="21">
                  <c:v>1369.0000000000398</c:v>
                </c:pt>
                <c:pt idx="22">
                  <c:v>1369.0000000000521</c:v>
                </c:pt>
                <c:pt idx="23">
                  <c:v>1369.0000000000678</c:v>
                </c:pt>
                <c:pt idx="24">
                  <c:v>1369.0000000000882</c:v>
                </c:pt>
                <c:pt idx="25">
                  <c:v>1369.0000000001146</c:v>
                </c:pt>
                <c:pt idx="26">
                  <c:v>1369.0000000001487</c:v>
                </c:pt>
                <c:pt idx="27">
                  <c:v>1369.0000000001928</c:v>
                </c:pt>
                <c:pt idx="28">
                  <c:v>1369.0000000002499</c:v>
                </c:pt>
                <c:pt idx="29">
                  <c:v>1369.0000000003233</c:v>
                </c:pt>
                <c:pt idx="30">
                  <c:v>1369.0000000004179</c:v>
                </c:pt>
                <c:pt idx="31">
                  <c:v>1369.0000000005396</c:v>
                </c:pt>
                <c:pt idx="32">
                  <c:v>1369.0000000006958</c:v>
                </c:pt>
                <c:pt idx="33">
                  <c:v>1369.0000000008961</c:v>
                </c:pt>
                <c:pt idx="34">
                  <c:v>1369.000000001153</c:v>
                </c:pt>
                <c:pt idx="35">
                  <c:v>1369.0000000014818</c:v>
                </c:pt>
                <c:pt idx="36">
                  <c:v>1369.0000000019022</c:v>
                </c:pt>
                <c:pt idx="37">
                  <c:v>1369.000000002439</c:v>
                </c:pt>
                <c:pt idx="38">
                  <c:v>1369.0000000031239</c:v>
                </c:pt>
                <c:pt idx="39">
                  <c:v>1369.0000000039963</c:v>
                </c:pt>
                <c:pt idx="40">
                  <c:v>1369.0000000051068</c:v>
                </c:pt>
                <c:pt idx="41">
                  <c:v>1369.0000000065183</c:v>
                </c:pt>
                <c:pt idx="42">
                  <c:v>1369.0000000083107</c:v>
                </c:pt>
                <c:pt idx="43">
                  <c:v>1369.0000000105838</c:v>
                </c:pt>
                <c:pt idx="44">
                  <c:v>1369.0000000134635</c:v>
                </c:pt>
                <c:pt idx="45">
                  <c:v>1369.0000000171069</c:v>
                </c:pt>
                <c:pt idx="46">
                  <c:v>1369.0000000217117</c:v>
                </c:pt>
                <c:pt idx="47">
                  <c:v>1369.0000000275247</c:v>
                </c:pt>
                <c:pt idx="48">
                  <c:v>1369.0000000348543</c:v>
                </c:pt>
                <c:pt idx="49">
                  <c:v>1369.0000000440855</c:v>
                </c:pt>
                <c:pt idx="50">
                  <c:v>1369.0000000556981</c:v>
                </c:pt>
                <c:pt idx="51">
                  <c:v>1369.0000000702898</c:v>
                </c:pt>
                <c:pt idx="52">
                  <c:v>1369.0000000886032</c:v>
                </c:pt>
                <c:pt idx="53">
                  <c:v>1369.0000001115611</c:v>
                </c:pt>
                <c:pt idx="54">
                  <c:v>1369.000000140308</c:v>
                </c:pt>
                <c:pt idx="55">
                  <c:v>1369.0000001762614</c:v>
                </c:pt>
                <c:pt idx="56">
                  <c:v>1369.0000002211759</c:v>
                </c:pt>
                <c:pt idx="57">
                  <c:v>1369.0000002772199</c:v>
                </c:pt>
                <c:pt idx="58">
                  <c:v>1369.00000034707</c:v>
                </c:pt>
                <c:pt idx="59">
                  <c:v>1369.0000004340257</c:v>
                </c:pt>
                <c:pt idx="60">
                  <c:v>1369.0000005421502</c:v>
                </c:pt>
                <c:pt idx="61">
                  <c:v>1369.0000006764405</c:v>
                </c:pt>
                <c:pt idx="62">
                  <c:v>1369.000000843035</c:v>
                </c:pt>
                <c:pt idx="63">
                  <c:v>1369.0000010494637</c:v>
                </c:pt>
                <c:pt idx="64">
                  <c:v>1369.0000013049537</c:v>
                </c:pt>
                <c:pt idx="65">
                  <c:v>1369.0000016207971</c:v>
                </c:pt>
                <c:pt idx="66">
                  <c:v>1369.0000020107962</c:v>
                </c:pt>
                <c:pt idx="67">
                  <c:v>1369.0000024918006</c:v>
                </c:pt>
                <c:pt idx="68">
                  <c:v>1369.0000030843553</c:v>
                </c:pt>
                <c:pt idx="69">
                  <c:v>1369.000003813479</c:v>
                </c:pt>
                <c:pt idx="70">
                  <c:v>1369.0000047096019</c:v>
                </c:pt>
                <c:pt idx="71">
                  <c:v>1369.0000058096891</c:v>
                </c:pt>
                <c:pt idx="72">
                  <c:v>1369.0000071585894</c:v>
                </c:pt>
                <c:pt idx="73">
                  <c:v>1369.0000088106485</c:v>
                </c:pt>
                <c:pt idx="74">
                  <c:v>1369.0000108316383</c:v>
                </c:pt>
                <c:pt idx="75">
                  <c:v>1369.0000133010612</c:v>
                </c:pt>
                <c:pt idx="76">
                  <c:v>1369.0000163148954</c:v>
                </c:pt>
                <c:pt idx="77">
                  <c:v>1369.0000199888659</c:v>
                </c:pt>
                <c:pt idx="78">
                  <c:v>1369.0000244623332</c:v>
                </c:pt>
                <c:pt idx="79">
                  <c:v>1369.0000299029105</c:v>
                </c:pt>
                <c:pt idx="80">
                  <c:v>1369.0000365119395</c:v>
                </c:pt>
                <c:pt idx="81">
                  <c:v>1369.0000445309752</c:v>
                </c:pt>
                <c:pt idx="82">
                  <c:v>1369.000054249454</c:v>
                </c:pt>
                <c:pt idx="83">
                  <c:v>1369.0000660137489</c:v>
                </c:pt>
                <c:pt idx="84">
                  <c:v>1369.0000802378499</c:v>
                </c:pt>
                <c:pt idx="85">
                  <c:v>1369.0000974159409</c:v>
                </c:pt>
                <c:pt idx="86">
                  <c:v>1369.0001181371902</c:v>
                </c:pt>
                <c:pt idx="87">
                  <c:v>1369.000143103121</c:v>
                </c:pt>
                <c:pt idx="88">
                  <c:v>1369.0001731479822</c:v>
                </c:pt>
                <c:pt idx="89">
                  <c:v>1369.0002092626037</c:v>
                </c:pt>
                <c:pt idx="90">
                  <c:v>1369.0002526222943</c:v>
                </c:pt>
                <c:pt idx="91">
                  <c:v>1369.0003046194197</c:v>
                </c:pt>
                <c:pt idx="92">
                  <c:v>1369.0003669013911</c:v>
                </c:pt>
                <c:pt idx="93">
                  <c:v>1369.0004414149023</c:v>
                </c:pt>
                <c:pt idx="94">
                  <c:v>1369.000530457366</c:v>
                </c:pt>
                <c:pt idx="95">
                  <c:v>1369.0006367366359</c:v>
                </c:pt>
                <c:pt idx="96">
                  <c:v>1369.0007634402507</c:v>
                </c:pt>
                <c:pt idx="97">
                  <c:v>1369.0009143155985</c:v>
                </c:pt>
                <c:pt idx="98">
                  <c:v>1369.0010937625907</c:v>
                </c:pt>
                <c:pt idx="99">
                  <c:v>1369.0013069406386</c:v>
                </c:pt>
                <c:pt idx="100">
                  <c:v>1369.0015598919617</c:v>
                </c:pt>
                <c:pt idx="101">
                  <c:v>1369.0018596835032</c:v>
                </c:pt>
                <c:pt idx="102">
                  <c:v>1369.0022145700275</c:v>
                </c:pt>
                <c:pt idx="103">
                  <c:v>1369.0026341812716</c:v>
                </c:pt>
                <c:pt idx="104">
                  <c:v>1369.0031297363812</c:v>
                </c:pt>
                <c:pt idx="105">
                  <c:v>1369.0037142892354</c:v>
                </c:pt>
                <c:pt idx="106">
                  <c:v>1369.0044030086813</c:v>
                </c:pt>
                <c:pt idx="107">
                  <c:v>1369.0052134981593</c:v>
                </c:pt>
                <c:pt idx="108">
                  <c:v>1369.0061661596937</c:v>
                </c:pt>
                <c:pt idx="109">
                  <c:v>1369.007284607763</c:v>
                </c:pt>
                <c:pt idx="110">
                  <c:v>1369.0085961391551</c:v>
                </c:pt>
                <c:pt idx="111">
                  <c:v>1369.0101322655396</c:v>
                </c:pt>
                <c:pt idx="112">
                  <c:v>1369.0119293161772</c:v>
                </c:pt>
                <c:pt idx="113">
                  <c:v>1369.0140291189166</c:v>
                </c:pt>
                <c:pt idx="114">
                  <c:v>1369.0164797684131</c:v>
                </c:pt>
                <c:pt idx="115">
                  <c:v>1369.0193364913387</c:v>
                </c:pt>
                <c:pt idx="116">
                  <c:v>1369.0226626192432</c:v>
                </c:pt>
                <c:pt idx="117">
                  <c:v>1369.0265306806623</c:v>
                </c:pt>
                <c:pt idx="118">
                  <c:v>1369.0310236250555</c:v>
                </c:pt>
                <c:pt idx="119">
                  <c:v>1369.0362361921927</c:v>
                </c:pt>
                <c:pt idx="120">
                  <c:v>1369.042276441691</c:v>
                </c:pt>
                <c:pt idx="121">
                  <c:v>1369.0492674585109</c:v>
                </c:pt>
                <c:pt idx="122">
                  <c:v>1369.0573492513847</c:v>
                </c:pt>
                <c:pt idx="123">
                  <c:v>1369.06668086232</c:v>
                </c:pt>
                <c:pt idx="124">
                  <c:v>1369.0774427065196</c:v>
                </c:pt>
                <c:pt idx="125">
                  <c:v>1369.0898391632627</c:v>
                </c:pt>
                <c:pt idx="126">
                  <c:v>1369.1041014394934</c:v>
                </c:pt>
                <c:pt idx="127">
                  <c:v>1369.1204907290398</c:v>
                </c:pt>
                <c:pt idx="128">
                  <c:v>1369.139301691537</c:v>
                </c:pt>
                <c:pt idx="129">
                  <c:v>1369.1608662762228</c:v>
                </c:pt>
                <c:pt idx="130">
                  <c:v>1369.1855579167911</c:v>
                </c:pt>
                <c:pt idx="131">
                  <c:v>1369.2137961244207</c:v>
                </c:pt>
                <c:pt idx="132">
                  <c:v>1369.2460515068985</c:v>
                </c:pt>
                <c:pt idx="133">
                  <c:v>1369.2828512424153</c:v>
                </c:pt>
                <c:pt idx="134">
                  <c:v>1369.3247850370878</c:v>
                </c:pt>
                <c:pt idx="135">
                  <c:v>1369.372511595536</c:v>
                </c:pt>
                <c:pt idx="136">
                  <c:v>1369.4267656338563</c:v>
                </c:pt>
                <c:pt idx="137">
                  <c:v>1369.4883654640812</c:v>
                </c:pt>
                <c:pt idx="138">
                  <c:v>1369.5582211786252</c:v>
                </c:pt>
                <c:pt idx="139">
                  <c:v>1369.6373434622767</c:v>
                </c:pt>
                <c:pt idx="140">
                  <c:v>1369.7268530579399</c:v>
                </c:pt>
                <c:pt idx="141">
                  <c:v>1369.8279909105318</c:v>
                </c:pt>
                <c:pt idx="142">
                  <c:v>1369.9421290111409</c:v>
                </c:pt>
                <c:pt idx="143">
                  <c:v>1370.0707819607201</c:v>
                </c:pt>
                <c:pt idx="144">
                  <c:v>1370.2156192691637</c:v>
                </c:pt>
                <c:pt idx="145">
                  <c:v>1370.3784784015647</c:v>
                </c:pt>
                <c:pt idx="146">
                  <c:v>1370.5613785787325</c:v>
                </c:pt>
                <c:pt idx="147">
                  <c:v>1370.7665353336031</c:v>
                </c:pt>
                <c:pt idx="148">
                  <c:v>1370.996375818999</c:v>
                </c:pt>
                <c:pt idx="149">
                  <c:v>1371.2535548552155</c:v>
                </c:pt>
                <c:pt idx="150">
                  <c:v>1371.5409716981283</c:v>
                </c:pt>
                <c:pt idx="151">
                  <c:v>1371.8617874998999</c:v>
                </c:pt>
                <c:pt idx="152">
                  <c:v>1372.2194434248922</c:v>
                </c:pt>
                <c:pt idx="153">
                  <c:v>1372.6176793730576</c:v>
                </c:pt>
                <c:pt idx="154">
                  <c:v>1373.0605532519098</c:v>
                </c:pt>
                <c:pt idx="155">
                  <c:v>1373.5524607261377</c:v>
                </c:pt>
                <c:pt idx="156">
                  <c:v>1374.0981553610934</c:v>
                </c:pt>
                <c:pt idx="157">
                  <c:v>1374.7027690627492</c:v>
                </c:pt>
                <c:pt idx="158">
                  <c:v>1375.371832702383</c:v>
                </c:pt>
                <c:pt idx="159">
                  <c:v>1376.1112967992212</c:v>
                </c:pt>
                <c:pt idx="160">
                  <c:v>1376.9275521186935</c:v>
                </c:pt>
                <c:pt idx="161">
                  <c:v>1377.8274500278681</c:v>
                </c:pt>
                <c:pt idx="162">
                  <c:v>1378.8183224332199</c:v>
                </c:pt>
                <c:pt idx="163">
                  <c:v>1379.9080011092144</c:v>
                </c:pt>
                <c:pt idx="164">
                  <c:v>1381.1048362094668</c:v>
                </c:pt>
                <c:pt idx="165">
                  <c:v>1382.4177137356087</c:v>
                </c:pt>
                <c:pt idx="166">
                  <c:v>1383.8560717226503</c:v>
                </c:pt>
                <c:pt idx="167">
                  <c:v>1385.4299148837947</c:v>
                </c:pt>
                <c:pt idx="168">
                  <c:v>1387.1498274425444</c:v>
                </c:pt>
                <c:pt idx="169">
                  <c:v>1389.0269838657928</c:v>
                </c:pt>
                <c:pt idx="170">
                  <c:v>1391.0731571986794</c:v>
                </c:pt>
                <c:pt idx="171">
                  <c:v>1393.3007246905458</c:v>
                </c:pt>
                <c:pt idx="172">
                  <c:v>1395.7226703916881</c:v>
                </c:pt>
                <c:pt idx="173">
                  <c:v>1398.3525843929933</c:v>
                </c:pt>
                <c:pt idx="174">
                  <c:v>1401.2046583753151</c:v>
                </c:pt>
                <c:pt idx="175">
                  <c:v>1404.293677132848</c:v>
                </c:pt>
                <c:pt idx="176">
                  <c:v>1407.6350057351128</c:v>
                </c:pt>
                <c:pt idx="177">
                  <c:v>1411.2445719957454</c:v>
                </c:pt>
                <c:pt idx="178">
                  <c:v>1415.1388439233685</c:v>
                </c:pt>
                <c:pt idx="179">
                  <c:v>1419.3348018406848</c:v>
                </c:pt>
                <c:pt idx="180">
                  <c:v>1423.8499048728008</c:v>
                </c:pt>
                <c:pt idx="181">
                  <c:v>1428.7020515248878</c:v>
                </c:pt>
                <c:pt idx="182">
                  <c:v>1433.9095340928061</c:v>
                </c:pt>
                <c:pt idx="183">
                  <c:v>1439.4909866784096</c:v>
                </c:pt>
                <c:pt idx="184">
                  <c:v>1445.4653266140228</c:v>
                </c:pt>
                <c:pt idx="185">
                  <c:v>1451.851689138098</c:v>
                </c:pt>
                <c:pt idx="186">
                  <c:v>1458.6693552063675</c:v>
                </c:pt>
                <c:pt idx="187">
                  <c:v>1465.9376723698165</c:v>
                </c:pt>
                <c:pt idx="188">
                  <c:v>1473.6759687024612</c:v>
                </c:pt>
                <c:pt idx="189">
                  <c:v>1481.9034598180433</c:v>
                </c:pt>
                <c:pt idx="190">
                  <c:v>1490.6391490751237</c:v>
                </c:pt>
                <c:pt idx="191">
                  <c:v>1499.9017211343769</c:v>
                </c:pt>
                <c:pt idx="192">
                  <c:v>1509.7094290997957</c:v>
                </c:pt>
                <c:pt idx="193">
                  <c:v>1520.0799755465616</c:v>
                </c:pt>
                <c:pt idx="194">
                  <c:v>1531.0303878120258</c:v>
                </c:pt>
                <c:pt idx="195">
                  <c:v>1542.5768880019884</c:v>
                </c:pt>
                <c:pt idx="196">
                  <c:v>1554.7347582416166</c:v>
                </c:pt>
                <c:pt idx="197">
                  <c:v>1567.5182017781901</c:v>
                </c:pt>
                <c:pt idx="198">
                  <c:v>1580.9402006206378</c:v>
                </c:pt>
                <c:pt idx="199">
                  <c:v>1595.0123704776925</c:v>
                </c:pt>
                <c:pt idx="200">
                  <c:v>1609.7448138315715</c:v>
                </c:pt>
                <c:pt idx="201">
                  <c:v>1625.1459720564794</c:v>
                </c:pt>
                <c:pt idx="202">
                  <c:v>1641.2224775599573</c:v>
                </c:pt>
                <c:pt idx="203">
                  <c:v>1657.9790069892122</c:v>
                </c:pt>
                <c:pt idx="204">
                  <c:v>1675.418136603085</c:v>
                </c:pt>
                <c:pt idx="205">
                  <c:v>1693.5402009622355</c:v>
                </c:pt>
                <c:pt idx="206">
                  <c:v>1712.3431561345283</c:v>
                </c:pt>
                <c:pt idx="207">
                  <c:v>1731.8224486485033</c:v>
                </c:pt>
                <c:pt idx="208">
                  <c:v>1751.9708914543735</c:v>
                </c:pt>
                <c:pt idx="209">
                  <c:v>1772.7785481682949</c:v>
                </c:pt>
                <c:pt idx="210">
                  <c:v>1794.2326268810305</c:v>
                </c:pt>
                <c:pt idx="211">
                  <c:v>1816.3173848057872</c:v>
                </c:pt>
                <c:pt idx="212">
                  <c:v>1839.0140450214476</c:v>
                </c:pt>
                <c:pt idx="213">
                  <c:v>1862.3007265361014</c:v>
                </c:pt>
                <c:pt idx="214">
                  <c:v>1886.1523888514052</c:v>
                </c:pt>
                <c:pt idx="215">
                  <c:v>1910.5407921505896</c:v>
                </c:pt>
                <c:pt idx="216">
                  <c:v>1935.434474161842</c:v>
                </c:pt>
                <c:pt idx="217">
                  <c:v>1960.7987446644224</c:v>
                </c:pt>
                <c:pt idx="218">
                  <c:v>1986.5956985073592</c:v>
                </c:pt>
                <c:pt idx="219">
                  <c:v>2012.7842479004469</c:v>
                </c:pt>
                <c:pt idx="220">
                  <c:v>2039.3201746149573</c:v>
                </c:pt>
                <c:pt idx="221">
                  <c:v>2066.1562025978296</c:v>
                </c:pt>
                <c:pt idx="222">
                  <c:v>2093.2420913589153</c:v>
                </c:pt>
                <c:pt idx="223">
                  <c:v>2120.5247503372389</c:v>
                </c:pt>
                <c:pt idx="224">
                  <c:v>2147.9483742903899</c:v>
                </c:pt>
                <c:pt idx="225">
                  <c:v>2175.454599582416</c:v>
                </c:pt>
                <c:pt idx="226">
                  <c:v>2202.9826810714499</c:v>
                </c:pt>
                <c:pt idx="227">
                  <c:v>2230.4696891203894</c:v>
                </c:pt>
                <c:pt idx="228">
                  <c:v>2257.8507260739443</c:v>
                </c:pt>
                <c:pt idx="229">
                  <c:v>2285.0591613650795</c:v>
                </c:pt>
                <c:pt idx="230">
                  <c:v>2312.026884235207</c:v>
                </c:pt>
                <c:pt idx="231">
                  <c:v>2338.684572877256</c:v>
                </c:pt>
                <c:pt idx="232">
                  <c:v>2364.9619786410203</c:v>
                </c:pt>
                <c:pt idx="233">
                  <c:v>2390.7882237777308</c:v>
                </c:pt>
                <c:pt idx="234">
                  <c:v>2416.0921110477038</c:v>
                </c:pt>
                <c:pt idx="235">
                  <c:v>2440.8024433728542</c:v>
                </c:pt>
                <c:pt idx="236">
                  <c:v>2464.8483515867829</c:v>
                </c:pt>
                <c:pt idx="237">
                  <c:v>2488.1596282205664</c:v>
                </c:pt>
                <c:pt idx="238">
                  <c:v>2510.6670651640088</c:v>
                </c:pt>
                <c:pt idx="239">
                  <c:v>2532.3027929612226</c:v>
                </c:pt>
                <c:pt idx="240">
                  <c:v>2553.0006194373364</c:v>
                </c:pt>
                <c:pt idx="241">
                  <c:v>2572.6963653108714</c:v>
                </c:pt>
                <c:pt idx="242">
                  <c:v>2591.3281944247656</c:v>
                </c:pt>
                <c:pt idx="243">
                  <c:v>2608.8369362287403</c:v>
                </c:pt>
                <c:pt idx="244">
                  <c:v>2625.1663981671645</c:v>
                </c:pt>
                <c:pt idx="245">
                  <c:v>2640.2636656698342</c:v>
                </c:pt>
                <c:pt idx="246">
                  <c:v>2654.0793875081317</c:v>
                </c:pt>
                <c:pt idx="247">
                  <c:v>2666.5680443654969</c:v>
                </c:pt>
                <c:pt idx="248">
                  <c:v>2677.6881985783748</c:v>
                </c:pt>
                <c:pt idx="249">
                  <c:v>2687.4027231310833</c:v>
                </c:pt>
                <c:pt idx="250">
                  <c:v>2695.679008134146</c:v>
                </c:pt>
                <c:pt idx="251">
                  <c:v>2702.4891431793649</c:v>
                </c:pt>
                <c:pt idx="252">
                  <c:v>2707.8100741446997</c:v>
                </c:pt>
                <c:pt idx="253">
                  <c:v>2711.6237332161463</c:v>
                </c:pt>
                <c:pt idx="254">
                  <c:v>2713.9171411003908</c:v>
                </c:pt>
                <c:pt idx="255">
                  <c:v>2714.6824806190398</c:v>
                </c:pt>
                <c:pt idx="256">
                  <c:v>2713.9171411004259</c:v>
                </c:pt>
                <c:pt idx="257">
                  <c:v>2711.6237332162164</c:v>
                </c:pt>
                <c:pt idx="258">
                  <c:v>2707.8100741448052</c:v>
                </c:pt>
                <c:pt idx="259">
                  <c:v>2702.4891431795049</c:v>
                </c:pt>
                <c:pt idx="260">
                  <c:v>2695.6790081343206</c:v>
                </c:pt>
                <c:pt idx="261">
                  <c:v>2687.4027231312916</c:v>
                </c:pt>
                <c:pt idx="262">
                  <c:v>2677.6881985786158</c:v>
                </c:pt>
                <c:pt idx="263">
                  <c:v>2666.5680443657693</c:v>
                </c:pt>
                <c:pt idx="264">
                  <c:v>2654.0793875084364</c:v>
                </c:pt>
                <c:pt idx="265">
                  <c:v>2640.2636656701679</c:v>
                </c:pt>
                <c:pt idx="266">
                  <c:v>2625.1663981675283</c:v>
                </c:pt>
                <c:pt idx="267">
                  <c:v>2608.8369362291314</c:v>
                </c:pt>
                <c:pt idx="268">
                  <c:v>2591.328194425183</c:v>
                </c:pt>
                <c:pt idx="269">
                  <c:v>2572.6963653113144</c:v>
                </c:pt>
                <c:pt idx="270">
                  <c:v>2553.0006194378029</c:v>
                </c:pt>
                <c:pt idx="271">
                  <c:v>2532.3027929617119</c:v>
                </c:pt>
                <c:pt idx="272">
                  <c:v>2510.667065164519</c:v>
                </c:pt>
                <c:pt idx="273">
                  <c:v>2488.1596282210958</c:v>
                </c:pt>
                <c:pt idx="274">
                  <c:v>2464.8483515873304</c:v>
                </c:pt>
                <c:pt idx="275">
                  <c:v>2440.8024433734181</c:v>
                </c:pt>
                <c:pt idx="276">
                  <c:v>2416.0921110482814</c:v>
                </c:pt>
                <c:pt idx="277">
                  <c:v>2390.7882237783215</c:v>
                </c:pt>
                <c:pt idx="278">
                  <c:v>2364.961978641622</c:v>
                </c:pt>
                <c:pt idx="279">
                  <c:v>2338.6845728778676</c:v>
                </c:pt>
                <c:pt idx="280">
                  <c:v>2312.0268842358264</c:v>
                </c:pt>
                <c:pt idx="281">
                  <c:v>2285.0591613657057</c:v>
                </c:pt>
                <c:pt idx="282">
                  <c:v>2257.8507260745746</c:v>
                </c:pt>
                <c:pt idx="283">
                  <c:v>2230.4696891210233</c:v>
                </c:pt>
                <c:pt idx="284">
                  <c:v>2202.9826810720851</c:v>
                </c:pt>
                <c:pt idx="285">
                  <c:v>2175.4545995830517</c:v>
                </c:pt>
                <c:pt idx="286">
                  <c:v>2147.9483742910243</c:v>
                </c:pt>
                <c:pt idx="287">
                  <c:v>2120.524750337871</c:v>
                </c:pt>
                <c:pt idx="288">
                  <c:v>2093.2420913595433</c:v>
                </c:pt>
                <c:pt idx="289">
                  <c:v>2066.1562025984526</c:v>
                </c:pt>
                <c:pt idx="290">
                  <c:v>2039.3201746155737</c:v>
                </c:pt>
                <c:pt idx="291">
                  <c:v>2012.784247901056</c:v>
                </c:pt>
                <c:pt idx="292">
                  <c:v>1986.5956985079599</c:v>
                </c:pt>
                <c:pt idx="293">
                  <c:v>1960.7987446650131</c:v>
                </c:pt>
                <c:pt idx="294">
                  <c:v>1935.4344741624227</c:v>
                </c:pt>
                <c:pt idx="295">
                  <c:v>1910.5407921511587</c:v>
                </c:pt>
                <c:pt idx="296">
                  <c:v>1886.1523888519628</c:v>
                </c:pt>
                <c:pt idx="297">
                  <c:v>1862.3007265366455</c:v>
                </c:pt>
                <c:pt idx="298">
                  <c:v>1839.0140450219787</c:v>
                </c:pt>
                <c:pt idx="299">
                  <c:v>1816.3173848063047</c:v>
                </c:pt>
                <c:pt idx="300">
                  <c:v>1794.2326268815332</c:v>
                </c:pt>
                <c:pt idx="301">
                  <c:v>1772.7785481687831</c:v>
                </c:pt>
                <c:pt idx="302">
                  <c:v>1751.9708914548467</c:v>
                </c:pt>
                <c:pt idx="303">
                  <c:v>1731.8224486489612</c:v>
                </c:pt>
                <c:pt idx="304">
                  <c:v>1712.3431561349701</c:v>
                </c:pt>
                <c:pt idx="305">
                  <c:v>1693.5402009626621</c:v>
                </c:pt>
                <c:pt idx="306">
                  <c:v>1675.4181366034957</c:v>
                </c:pt>
                <c:pt idx="307">
                  <c:v>1657.9790069896071</c:v>
                </c:pt>
                <c:pt idx="308">
                  <c:v>1641.2224775603363</c:v>
                </c:pt>
                <c:pt idx="309">
                  <c:v>1625.145972056843</c:v>
                </c:pt>
                <c:pt idx="310">
                  <c:v>1609.7448138319194</c:v>
                </c:pt>
                <c:pt idx="311">
                  <c:v>1595.0123704780251</c:v>
                </c:pt>
                <c:pt idx="312">
                  <c:v>1580.9402006209555</c:v>
                </c:pt>
                <c:pt idx="313">
                  <c:v>1567.5182017784925</c:v>
                </c:pt>
                <c:pt idx="314">
                  <c:v>1554.7347582419045</c:v>
                </c:pt>
                <c:pt idx="315">
                  <c:v>1542.576888002262</c:v>
                </c:pt>
                <c:pt idx="316">
                  <c:v>1531.0303878122854</c:v>
                </c:pt>
                <c:pt idx="317">
                  <c:v>1520.0799755468076</c:v>
                </c:pt>
                <c:pt idx="318">
                  <c:v>1509.7094291000287</c:v>
                </c:pt>
                <c:pt idx="319">
                  <c:v>1499.9017211345972</c:v>
                </c:pt>
                <c:pt idx="320">
                  <c:v>1490.6391490753315</c:v>
                </c:pt>
                <c:pt idx="321">
                  <c:v>1481.9034598182391</c:v>
                </c:pt>
                <c:pt idx="322">
                  <c:v>1473.6759687026454</c:v>
                </c:pt>
                <c:pt idx="323">
                  <c:v>1465.9376723699897</c:v>
                </c:pt>
                <c:pt idx="324">
                  <c:v>1458.6693552065301</c:v>
                </c:pt>
                <c:pt idx="325">
                  <c:v>1451.8516891382503</c:v>
                </c:pt>
                <c:pt idx="326">
                  <c:v>1445.4653266141656</c:v>
                </c:pt>
                <c:pt idx="327">
                  <c:v>1439.4909866785431</c:v>
                </c:pt>
                <c:pt idx="328">
                  <c:v>1433.9095340929305</c:v>
                </c:pt>
                <c:pt idx="329">
                  <c:v>1428.702051525004</c:v>
                </c:pt>
                <c:pt idx="330">
                  <c:v>1423.8499048729091</c:v>
                </c:pt>
                <c:pt idx="331">
                  <c:v>1419.3348018407853</c:v>
                </c:pt>
                <c:pt idx="332">
                  <c:v>1415.1388439234618</c:v>
                </c:pt>
                <c:pt idx="333">
                  <c:v>1411.2445719958321</c:v>
                </c:pt>
                <c:pt idx="334">
                  <c:v>1407.6350057351929</c:v>
                </c:pt>
                <c:pt idx="335">
                  <c:v>1404.2936771329221</c:v>
                </c:pt>
                <c:pt idx="336">
                  <c:v>1401.2046583753836</c:v>
                </c:pt>
                <c:pt idx="337">
                  <c:v>1398.3525843930565</c:v>
                </c:pt>
                <c:pt idx="338">
                  <c:v>1395.7226703917463</c:v>
                </c:pt>
                <c:pt idx="339">
                  <c:v>1393.3007246905993</c:v>
                </c:pt>
                <c:pt idx="340">
                  <c:v>1391.0731571987285</c:v>
                </c:pt>
                <c:pt idx="341">
                  <c:v>1389.026983865838</c:v>
                </c:pt>
                <c:pt idx="342">
                  <c:v>1387.1498274425858</c:v>
                </c:pt>
                <c:pt idx="343">
                  <c:v>1385.4299148838327</c:v>
                </c:pt>
                <c:pt idx="344">
                  <c:v>1383.8560717226851</c:v>
                </c:pt>
                <c:pt idx="345">
                  <c:v>1382.4177137356405</c:v>
                </c:pt>
                <c:pt idx="346">
                  <c:v>1381.1048362094959</c:v>
                </c:pt>
                <c:pt idx="347">
                  <c:v>1379.9080011092408</c:v>
                </c:pt>
                <c:pt idx="348">
                  <c:v>1378.818322433244</c:v>
                </c:pt>
                <c:pt idx="349">
                  <c:v>1377.8274500278899</c:v>
                </c:pt>
                <c:pt idx="350">
                  <c:v>1376.9275521187133</c:v>
                </c:pt>
                <c:pt idx="351">
                  <c:v>1376.1112967992392</c:v>
                </c:pt>
                <c:pt idx="352">
                  <c:v>1375.3718327023992</c:v>
                </c:pt>
                <c:pt idx="353">
                  <c:v>1374.702769062764</c:v>
                </c:pt>
                <c:pt idx="354">
                  <c:v>1374.0981553611066</c:v>
                </c:pt>
                <c:pt idx="355">
                  <c:v>1373.5524607261498</c:v>
                </c:pt>
                <c:pt idx="356">
                  <c:v>1373.0605532519205</c:v>
                </c:pt>
                <c:pt idx="357">
                  <c:v>1372.6176793730674</c:v>
                </c:pt>
                <c:pt idx="358">
                  <c:v>1372.2194434249009</c:v>
                </c:pt>
                <c:pt idx="359">
                  <c:v>1371.8617874999077</c:v>
                </c:pt>
                <c:pt idx="360">
                  <c:v>1371.5409716981351</c:v>
                </c:pt>
                <c:pt idx="361">
                  <c:v>1371.2535548552219</c:v>
                </c:pt>
                <c:pt idx="362">
                  <c:v>1370.9963758190047</c:v>
                </c:pt>
                <c:pt idx="363">
                  <c:v>1370.7665353336081</c:v>
                </c:pt>
                <c:pt idx="364">
                  <c:v>1370.561378578737</c:v>
                </c:pt>
                <c:pt idx="365">
                  <c:v>1370.3784784015688</c:v>
                </c:pt>
                <c:pt idx="366">
                  <c:v>1370.2156192691671</c:v>
                </c:pt>
                <c:pt idx="367">
                  <c:v>1370.0707819607233</c:v>
                </c:pt>
                <c:pt idx="368">
                  <c:v>1369.9421290111436</c:v>
                </c:pt>
                <c:pt idx="369">
                  <c:v>1369.8279909105343</c:v>
                </c:pt>
                <c:pt idx="370">
                  <c:v>1369.7268530579422</c:v>
                </c:pt>
                <c:pt idx="371">
                  <c:v>1369.6373434622787</c:v>
                </c:pt>
                <c:pt idx="372">
                  <c:v>1369.558221178627</c:v>
                </c:pt>
                <c:pt idx="373">
                  <c:v>1369.4883654640828</c:v>
                </c:pt>
                <c:pt idx="374">
                  <c:v>1369.4267656338579</c:v>
                </c:pt>
                <c:pt idx="375">
                  <c:v>1369.3725115955374</c:v>
                </c:pt>
                <c:pt idx="376">
                  <c:v>1369.324785037089</c:v>
                </c:pt>
                <c:pt idx="377">
                  <c:v>1369.2828512424162</c:v>
                </c:pt>
                <c:pt idx="378">
                  <c:v>1369.2460515068994</c:v>
                </c:pt>
                <c:pt idx="379">
                  <c:v>1369.2137961244214</c:v>
                </c:pt>
                <c:pt idx="380">
                  <c:v>1369.1855579167918</c:v>
                </c:pt>
                <c:pt idx="381">
                  <c:v>1369.1608662762235</c:v>
                </c:pt>
                <c:pt idx="382">
                  <c:v>1369.1393016915376</c:v>
                </c:pt>
                <c:pt idx="383">
                  <c:v>1369.1204907290403</c:v>
                </c:pt>
                <c:pt idx="384">
                  <c:v>1369.1041014394939</c:v>
                </c:pt>
                <c:pt idx="385">
                  <c:v>1369.0898391632629</c:v>
                </c:pt>
                <c:pt idx="386">
                  <c:v>1369.0774427065198</c:v>
                </c:pt>
                <c:pt idx="387">
                  <c:v>1369.0666808623203</c:v>
                </c:pt>
                <c:pt idx="388">
                  <c:v>1369.0573492513849</c:v>
                </c:pt>
                <c:pt idx="389">
                  <c:v>1369.0492674585112</c:v>
                </c:pt>
                <c:pt idx="390">
                  <c:v>1369.0422764416912</c:v>
                </c:pt>
                <c:pt idx="391">
                  <c:v>1369.036236192193</c:v>
                </c:pt>
                <c:pt idx="392">
                  <c:v>1369.0310236250555</c:v>
                </c:pt>
                <c:pt idx="393">
                  <c:v>1369.0265306806625</c:v>
                </c:pt>
                <c:pt idx="394">
                  <c:v>1369.0226626192432</c:v>
                </c:pt>
                <c:pt idx="395">
                  <c:v>1369.0193364913387</c:v>
                </c:pt>
                <c:pt idx="396">
                  <c:v>1369.0164797684133</c:v>
                </c:pt>
                <c:pt idx="397">
                  <c:v>1369.0140291189168</c:v>
                </c:pt>
                <c:pt idx="398">
                  <c:v>1369.0119293161772</c:v>
                </c:pt>
                <c:pt idx="399">
                  <c:v>1369.0101322655396</c:v>
                </c:pt>
                <c:pt idx="400">
                  <c:v>1369.0085961391551</c:v>
                </c:pt>
                <c:pt idx="401">
                  <c:v>1369.007284607763</c:v>
                </c:pt>
                <c:pt idx="402">
                  <c:v>1369.0061661596937</c:v>
                </c:pt>
                <c:pt idx="403">
                  <c:v>1369.0052134981593</c:v>
                </c:pt>
                <c:pt idx="404">
                  <c:v>1369.0044030086813</c:v>
                </c:pt>
                <c:pt idx="405">
                  <c:v>1369.0037142892354</c:v>
                </c:pt>
                <c:pt idx="406">
                  <c:v>1369.0031297363812</c:v>
                </c:pt>
                <c:pt idx="407">
                  <c:v>1369.0026341812716</c:v>
                </c:pt>
                <c:pt idx="408">
                  <c:v>1369.0022145700275</c:v>
                </c:pt>
                <c:pt idx="409">
                  <c:v>1369.0018596835032</c:v>
                </c:pt>
                <c:pt idx="410">
                  <c:v>1369.0015598919617</c:v>
                </c:pt>
                <c:pt idx="411">
                  <c:v>1369.0013069406386</c:v>
                </c:pt>
                <c:pt idx="412">
                  <c:v>1369.0010937625907</c:v>
                </c:pt>
                <c:pt idx="413">
                  <c:v>1369.0009143155985</c:v>
                </c:pt>
                <c:pt idx="414">
                  <c:v>1369.0007634402507</c:v>
                </c:pt>
                <c:pt idx="415">
                  <c:v>1369.0006367366359</c:v>
                </c:pt>
                <c:pt idx="416">
                  <c:v>1369.000530457366</c:v>
                </c:pt>
                <c:pt idx="417">
                  <c:v>1369.0004414149023</c:v>
                </c:pt>
                <c:pt idx="418">
                  <c:v>1369.0003669013911</c:v>
                </c:pt>
                <c:pt idx="419">
                  <c:v>1369.0003046194197</c:v>
                </c:pt>
                <c:pt idx="420">
                  <c:v>1369.0002526222943</c:v>
                </c:pt>
                <c:pt idx="421">
                  <c:v>1369.0002092626037</c:v>
                </c:pt>
                <c:pt idx="422">
                  <c:v>1369.0001731479822</c:v>
                </c:pt>
                <c:pt idx="423">
                  <c:v>1369.000143103121</c:v>
                </c:pt>
                <c:pt idx="424">
                  <c:v>1369.0001181371902</c:v>
                </c:pt>
                <c:pt idx="425">
                  <c:v>1369.0000974159409</c:v>
                </c:pt>
                <c:pt idx="426">
                  <c:v>1369.0000802378499</c:v>
                </c:pt>
                <c:pt idx="427">
                  <c:v>1369.0000660137489</c:v>
                </c:pt>
                <c:pt idx="428">
                  <c:v>1369.000054249454</c:v>
                </c:pt>
                <c:pt idx="429">
                  <c:v>1369.0000445309752</c:v>
                </c:pt>
                <c:pt idx="430">
                  <c:v>1369.0000365119395</c:v>
                </c:pt>
                <c:pt idx="431">
                  <c:v>1369.0000299029105</c:v>
                </c:pt>
                <c:pt idx="432">
                  <c:v>1369.0000244623332</c:v>
                </c:pt>
                <c:pt idx="433">
                  <c:v>1369.0000199888659</c:v>
                </c:pt>
                <c:pt idx="434">
                  <c:v>1369.0000163148954</c:v>
                </c:pt>
                <c:pt idx="435">
                  <c:v>1369.0000133010612</c:v>
                </c:pt>
                <c:pt idx="436">
                  <c:v>1369.0000108316383</c:v>
                </c:pt>
                <c:pt idx="437">
                  <c:v>1369.0000088106485</c:v>
                </c:pt>
                <c:pt idx="438">
                  <c:v>1369.0000071585894</c:v>
                </c:pt>
                <c:pt idx="439">
                  <c:v>1369.0000058096891</c:v>
                </c:pt>
                <c:pt idx="440">
                  <c:v>1369.0000047096019</c:v>
                </c:pt>
                <c:pt idx="441">
                  <c:v>1369.000003813479</c:v>
                </c:pt>
                <c:pt idx="442">
                  <c:v>1369.0000030843553</c:v>
                </c:pt>
                <c:pt idx="443">
                  <c:v>1369.0000024918006</c:v>
                </c:pt>
                <c:pt idx="444">
                  <c:v>1369.0000020107962</c:v>
                </c:pt>
                <c:pt idx="445">
                  <c:v>1369.0000016207971</c:v>
                </c:pt>
                <c:pt idx="446">
                  <c:v>1369.0000013049537</c:v>
                </c:pt>
                <c:pt idx="447">
                  <c:v>1369.0000010494637</c:v>
                </c:pt>
                <c:pt idx="448">
                  <c:v>1369.000000843035</c:v>
                </c:pt>
                <c:pt idx="449">
                  <c:v>1369.0000006764405</c:v>
                </c:pt>
                <c:pt idx="450">
                  <c:v>1369.0000005421502</c:v>
                </c:pt>
                <c:pt idx="451">
                  <c:v>1369.0000004340257</c:v>
                </c:pt>
                <c:pt idx="452">
                  <c:v>1369.00000034707</c:v>
                </c:pt>
                <c:pt idx="453">
                  <c:v>1369.0000002772199</c:v>
                </c:pt>
                <c:pt idx="454">
                  <c:v>1369.0000002211759</c:v>
                </c:pt>
                <c:pt idx="455">
                  <c:v>1369.0000001762614</c:v>
                </c:pt>
                <c:pt idx="456">
                  <c:v>1369.000000140308</c:v>
                </c:pt>
                <c:pt idx="457">
                  <c:v>1369.0000001115611</c:v>
                </c:pt>
                <c:pt idx="458">
                  <c:v>1369.0000000886032</c:v>
                </c:pt>
                <c:pt idx="459">
                  <c:v>1369.0000000702898</c:v>
                </c:pt>
                <c:pt idx="460">
                  <c:v>1369.0000000556981</c:v>
                </c:pt>
                <c:pt idx="461">
                  <c:v>1369.0000000440855</c:v>
                </c:pt>
                <c:pt idx="462">
                  <c:v>1369.0000000348543</c:v>
                </c:pt>
                <c:pt idx="463">
                  <c:v>1369.0000000275247</c:v>
                </c:pt>
                <c:pt idx="464">
                  <c:v>1369.0000000217117</c:v>
                </c:pt>
                <c:pt idx="465">
                  <c:v>1369.0000000171069</c:v>
                </c:pt>
                <c:pt idx="466">
                  <c:v>1369.0000000134635</c:v>
                </c:pt>
                <c:pt idx="467">
                  <c:v>1369.0000000105838</c:v>
                </c:pt>
                <c:pt idx="468">
                  <c:v>1369.0000000083107</c:v>
                </c:pt>
                <c:pt idx="469">
                  <c:v>1369.0000000065183</c:v>
                </c:pt>
                <c:pt idx="470">
                  <c:v>1369.0000000051068</c:v>
                </c:pt>
                <c:pt idx="471">
                  <c:v>1369.0000000039963</c:v>
                </c:pt>
                <c:pt idx="472">
                  <c:v>1369.0000000031239</c:v>
                </c:pt>
                <c:pt idx="473">
                  <c:v>1369.000000002439</c:v>
                </c:pt>
                <c:pt idx="474">
                  <c:v>1369.0000000019022</c:v>
                </c:pt>
                <c:pt idx="475">
                  <c:v>1369.0000000014818</c:v>
                </c:pt>
                <c:pt idx="476">
                  <c:v>1369.000000001153</c:v>
                </c:pt>
                <c:pt idx="477">
                  <c:v>1369.0000000008961</c:v>
                </c:pt>
                <c:pt idx="478">
                  <c:v>1369.0000000006958</c:v>
                </c:pt>
                <c:pt idx="479">
                  <c:v>1369.0000000005396</c:v>
                </c:pt>
                <c:pt idx="480">
                  <c:v>1369.0000000004179</c:v>
                </c:pt>
                <c:pt idx="481">
                  <c:v>1369.0000000003233</c:v>
                </c:pt>
                <c:pt idx="482">
                  <c:v>1369.0000000002499</c:v>
                </c:pt>
                <c:pt idx="483">
                  <c:v>1369.0000000001928</c:v>
                </c:pt>
                <c:pt idx="484">
                  <c:v>1369.0000000001487</c:v>
                </c:pt>
                <c:pt idx="485">
                  <c:v>1369.0000000001146</c:v>
                </c:pt>
                <c:pt idx="486">
                  <c:v>1369.0000000000882</c:v>
                </c:pt>
                <c:pt idx="487">
                  <c:v>1369.0000000000678</c:v>
                </c:pt>
                <c:pt idx="488">
                  <c:v>1369.0000000000521</c:v>
                </c:pt>
                <c:pt idx="489">
                  <c:v>1369.0000000000398</c:v>
                </c:pt>
                <c:pt idx="490">
                  <c:v>1369.0000000000305</c:v>
                </c:pt>
                <c:pt idx="491">
                  <c:v>1369.0000000000234</c:v>
                </c:pt>
                <c:pt idx="492">
                  <c:v>1369.0000000000177</c:v>
                </c:pt>
                <c:pt idx="493">
                  <c:v>1369.0000000000136</c:v>
                </c:pt>
                <c:pt idx="494">
                  <c:v>1369.0000000000105</c:v>
                </c:pt>
                <c:pt idx="495">
                  <c:v>1369.000000000008</c:v>
                </c:pt>
                <c:pt idx="496">
                  <c:v>1369.0000000000059</c:v>
                </c:pt>
                <c:pt idx="497">
                  <c:v>1369.0000000000045</c:v>
                </c:pt>
                <c:pt idx="498">
                  <c:v>1369.0000000000034</c:v>
                </c:pt>
                <c:pt idx="499">
                  <c:v>1369.0000000000027</c:v>
                </c:pt>
                <c:pt idx="500">
                  <c:v>1369.000000000002</c:v>
                </c:pt>
                <c:pt idx="501">
                  <c:v>1369.0000000000016</c:v>
                </c:pt>
                <c:pt idx="502">
                  <c:v>1369.0000000000011</c:v>
                </c:pt>
                <c:pt idx="503">
                  <c:v>1369.0000000000009</c:v>
                </c:pt>
                <c:pt idx="504">
                  <c:v>1369.0000000000007</c:v>
                </c:pt>
                <c:pt idx="505">
                  <c:v>1369.0000000000005</c:v>
                </c:pt>
                <c:pt idx="506">
                  <c:v>1369.0000000000005</c:v>
                </c:pt>
                <c:pt idx="507">
                  <c:v>1369.0000000000002</c:v>
                </c:pt>
                <c:pt idx="508">
                  <c:v>1369.0000000000002</c:v>
                </c:pt>
                <c:pt idx="509">
                  <c:v>1369.0000000000002</c:v>
                </c:pt>
              </c:numCache>
            </c:numRef>
          </c:yVal>
          <c:smooth val="1"/>
        </c:ser>
        <c:ser>
          <c:idx val="10"/>
          <c:order val="1"/>
          <c:tx>
            <c:v>v=1 squared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v4'!$U$12:$U$521</c:f>
              <c:numCache>
                <c:formatCode>0.0</c:formatCode>
                <c:ptCount val="510"/>
                <c:pt idx="0">
                  <c:v>4108.0000000000082</c:v>
                </c:pt>
                <c:pt idx="1">
                  <c:v>4108.0000000000109</c:v>
                </c:pt>
                <c:pt idx="2">
                  <c:v>4108.0000000000155</c:v>
                </c:pt>
                <c:pt idx="3">
                  <c:v>4108.00000000002</c:v>
                </c:pt>
                <c:pt idx="4">
                  <c:v>4108.0000000000264</c:v>
                </c:pt>
                <c:pt idx="5">
                  <c:v>4108.0000000000346</c:v>
                </c:pt>
                <c:pt idx="6">
                  <c:v>4108.0000000000455</c:v>
                </c:pt>
                <c:pt idx="7">
                  <c:v>4108.00000000006</c:v>
                </c:pt>
                <c:pt idx="8">
                  <c:v>4108.0000000000791</c:v>
                </c:pt>
                <c:pt idx="9">
                  <c:v>4108.0000000001037</c:v>
                </c:pt>
                <c:pt idx="10">
                  <c:v>4108.0000000001355</c:v>
                </c:pt>
                <c:pt idx="11">
                  <c:v>4108.0000000001783</c:v>
                </c:pt>
                <c:pt idx="12">
                  <c:v>4108.0000000002328</c:v>
                </c:pt>
                <c:pt idx="13">
                  <c:v>4108.0000000003047</c:v>
                </c:pt>
                <c:pt idx="14">
                  <c:v>4108.0000000003974</c:v>
                </c:pt>
                <c:pt idx="15">
                  <c:v>4108.0000000005175</c:v>
                </c:pt>
                <c:pt idx="16">
                  <c:v>4108.0000000006748</c:v>
                </c:pt>
                <c:pt idx="17">
                  <c:v>4108.0000000008777</c:v>
                </c:pt>
                <c:pt idx="18">
                  <c:v>4108.0000000011396</c:v>
                </c:pt>
                <c:pt idx="19">
                  <c:v>4108.0000000014788</c:v>
                </c:pt>
                <c:pt idx="20">
                  <c:v>4108.0000000019172</c:v>
                </c:pt>
                <c:pt idx="21">
                  <c:v>4108.0000000024829</c:v>
                </c:pt>
                <c:pt idx="22">
                  <c:v>4108.0000000032105</c:v>
                </c:pt>
                <c:pt idx="23">
                  <c:v>4108.0000000041464</c:v>
                </c:pt>
                <c:pt idx="24">
                  <c:v>4108.0000000053496</c:v>
                </c:pt>
                <c:pt idx="25">
                  <c:v>4108.000000006894</c:v>
                </c:pt>
                <c:pt idx="26">
                  <c:v>4108.0000000088739</c:v>
                </c:pt>
                <c:pt idx="27">
                  <c:v>4108.0000000114078</c:v>
                </c:pt>
                <c:pt idx="28">
                  <c:v>4108.0000000146492</c:v>
                </c:pt>
                <c:pt idx="29">
                  <c:v>4108.0000000187883</c:v>
                </c:pt>
                <c:pt idx="30">
                  <c:v>4108.0000000240698</c:v>
                </c:pt>
                <c:pt idx="31">
                  <c:v>4108.0000000307991</c:v>
                </c:pt>
                <c:pt idx="32">
                  <c:v>4108.0000000393629</c:v>
                </c:pt>
                <c:pt idx="33">
                  <c:v>4108.0000000502496</c:v>
                </c:pt>
                <c:pt idx="34">
                  <c:v>4108.0000000640712</c:v>
                </c:pt>
                <c:pt idx="35">
                  <c:v>4108.000000081599</c:v>
                </c:pt>
                <c:pt idx="36">
                  <c:v>4108.0000001037979</c:v>
                </c:pt>
                <c:pt idx="37">
                  <c:v>4108.0000001318813</c:v>
                </c:pt>
                <c:pt idx="38">
                  <c:v>4108.0000001673652</c:v>
                </c:pt>
                <c:pt idx="39">
                  <c:v>4108.000000212146</c:v>
                </c:pt>
                <c:pt idx="40">
                  <c:v>4108.0000002685902</c:v>
                </c:pt>
                <c:pt idx="41">
                  <c:v>4108.0000003396517</c:v>
                </c:pt>
                <c:pt idx="42">
                  <c:v>4108.0000004290068</c:v>
                </c:pt>
                <c:pt idx="43">
                  <c:v>4108.0000005412294</c:v>
                </c:pt>
                <c:pt idx="44">
                  <c:v>4108.000000682001</c:v>
                </c:pt>
                <c:pt idx="45">
                  <c:v>4108.0000008583711</c:v>
                </c:pt>
                <c:pt idx="46">
                  <c:v>4108.0000010790745</c:v>
                </c:pt>
                <c:pt idx="47">
                  <c:v>4108.0000013549197</c:v>
                </c:pt>
                <c:pt idx="48">
                  <c:v>4108.0000016992662</c:v>
                </c:pt>
                <c:pt idx="49">
                  <c:v>4108.0000021286041</c:v>
                </c:pt>
                <c:pt idx="50">
                  <c:v>4108.0000026632615</c:v>
                </c:pt>
                <c:pt idx="51">
                  <c:v>4108.0000033282649</c:v>
                </c:pt>
                <c:pt idx="52">
                  <c:v>4108.0000041543872</c:v>
                </c:pt>
                <c:pt idx="53">
                  <c:v>4108.0000051794168</c:v>
                </c:pt>
                <c:pt idx="54">
                  <c:v>4108.0000064496962</c:v>
                </c:pt>
                <c:pt idx="55">
                  <c:v>4108.0000080219897</c:v>
                </c:pt>
                <c:pt idx="56">
                  <c:v>4108.0000099657282</c:v>
                </c:pt>
                <c:pt idx="57">
                  <c:v>4108.0000123657346</c:v>
                </c:pt>
                <c:pt idx="58">
                  <c:v>4108.0000153254941</c:v>
                </c:pt>
                <c:pt idx="59">
                  <c:v>4108.0000189711018</c:v>
                </c:pt>
                <c:pt idx="60">
                  <c:v>4108.0000234559948</c:v>
                </c:pt>
                <c:pt idx="61">
                  <c:v>4108.0000289666441</c:v>
                </c:pt>
                <c:pt idx="62">
                  <c:v>4108.0000357293648</c:v>
                </c:pt>
                <c:pt idx="63">
                  <c:v>4108.0000440184704</c:v>
                </c:pt>
                <c:pt idx="64">
                  <c:v>4108.0000541660165</c:v>
                </c:pt>
                <c:pt idx="65">
                  <c:v>4108.0000665734242</c:v>
                </c:pt>
                <c:pt idx="66">
                  <c:v>4108.0000817253322</c:v>
                </c:pt>
                <c:pt idx="67">
                  <c:v>4108.0001002060726</c:v>
                </c:pt>
                <c:pt idx="68">
                  <c:v>4108.0001227192433</c:v>
                </c:pt>
                <c:pt idx="69">
                  <c:v>4108.0001501109309</c:v>
                </c:pt>
                <c:pt idx="70">
                  <c:v>4108.0001833972101</c:v>
                </c:pt>
                <c:pt idx="71">
                  <c:v>4108.0002237966646</c:v>
                </c:pt>
                <c:pt idx="72">
                  <c:v>4108.0002727688052</c:v>
                </c:pt>
                <c:pt idx="73">
                  <c:v>4108.0003320593514</c:v>
                </c:pt>
                <c:pt idx="74">
                  <c:v>4108.0004037535637</c:v>
                </c:pt>
                <c:pt idx="75">
                  <c:v>4108.0004903389226</c:v>
                </c:pt>
                <c:pt idx="76">
                  <c:v>4108.0005947787186</c:v>
                </c:pt>
                <c:pt idx="77">
                  <c:v>4108.0007205982856</c:v>
                </c:pt>
                <c:pt idx="78">
                  <c:v>4108.0008719859234</c:v>
                </c:pt>
                <c:pt idx="79">
                  <c:v>4108.0010539108116</c:v>
                </c:pt>
                <c:pt idx="80">
                  <c:v>4108.0012722605616</c:v>
                </c:pt>
                <c:pt idx="81">
                  <c:v>4108.0015340014425</c:v>
                </c:pt>
                <c:pt idx="82">
                  <c:v>4108.0018473647078</c:v>
                </c:pt>
                <c:pt idx="83">
                  <c:v>4108.0022220629371</c:v>
                </c:pt>
                <c:pt idx="84">
                  <c:v>4108.002669540836</c:v>
                </c:pt>
                <c:pt idx="85">
                  <c:v>4108.0032032655099</c:v>
                </c:pt>
                <c:pt idx="86">
                  <c:v>4108.0038390618747</c:v>
                </c:pt>
                <c:pt idx="87">
                  <c:v>4108.0045954996176</c:v>
                </c:pt>
                <c:pt idx="88">
                  <c:v>4108.0054943388786</c:v>
                </c:pt>
                <c:pt idx="89">
                  <c:v>4108.0065610427246</c:v>
                </c:pt>
                <c:pt idx="90">
                  <c:v>4108.0078253654528</c:v>
                </c:pt>
                <c:pt idx="91">
                  <c:v>4108.00932202681</c:v>
                </c:pt>
                <c:pt idx="92">
                  <c:v>4108.0110914833676</c:v>
                </c:pt>
                <c:pt idx="93">
                  <c:v>4108.0131808095603</c:v>
                </c:pt>
                <c:pt idx="94">
                  <c:v>4108.0156447022355</c:v>
                </c:pt>
                <c:pt idx="95">
                  <c:v>4108.0185466240655</c:v>
                </c:pt>
                <c:pt idx="96">
                  <c:v>4108.0219601027202</c:v>
                </c:pt>
                <c:pt idx="97">
                  <c:v>4108.0259702044177</c:v>
                </c:pt>
                <c:pt idx="98">
                  <c:v>4108.0306752022825</c:v>
                </c:pt>
                <c:pt idx="99">
                  <c:v>4108.0361884618424</c:v>
                </c:pt>
                <c:pt idx="100">
                  <c:v>4108.0426405680437</c:v>
                </c:pt>
                <c:pt idx="101">
                  <c:v>4108.0501817202912</c:v>
                </c:pt>
                <c:pt idx="102">
                  <c:v>4108.0589844242404</c:v>
                </c:pt>
                <c:pt idx="103">
                  <c:v>4108.069246511388</c:v>
                </c:pt>
                <c:pt idx="104">
                  <c:v>4108.0811945198702</c:v>
                </c:pt>
                <c:pt idx="105">
                  <c:v>4108.0950874723358</c:v>
                </c:pt>
                <c:pt idx="106">
                  <c:v>4108.1112210891615</c:v>
                </c:pt>
                <c:pt idx="107">
                  <c:v>4108.1299324777947</c:v>
                </c:pt>
                <c:pt idx="108">
                  <c:v>4108.1516053413825</c:v>
                </c:pt>
                <c:pt idx="109">
                  <c:v>4108.1766757522009</c:v>
                </c:pt>
                <c:pt idx="110">
                  <c:v>4108.2056385376745</c:v>
                </c:pt>
                <c:pt idx="111">
                  <c:v>4108.239054328782</c:v>
                </c:pt>
                <c:pt idx="112">
                  <c:v>4108.2775573225517</c:v>
                </c:pt>
                <c:pt idx="113">
                  <c:v>4108.3218638118842</c:v>
                </c:pt>
                <c:pt idx="114">
                  <c:v>4108.3727815371476</c:v>
                </c:pt>
                <c:pt idx="115">
                  <c:v>4108.4312199147807</c:v>
                </c:pt>
                <c:pt idx="116">
                  <c:v>4108.498201198382</c:v>
                </c:pt>
                <c:pt idx="117">
                  <c:v>4108.574872627396</c:v>
                </c:pt>
                <c:pt idx="118">
                  <c:v>4108.6625196174573</c:v>
                </c:pt>
                <c:pt idx="119">
                  <c:v>4108.7625800445321</c:v>
                </c:pt>
                <c:pt idx="120">
                  <c:v>4108.8766596721989</c:v>
                </c:pt>
                <c:pt idx="121">
                  <c:v>4109.0065487674947</c:v>
                </c:pt>
                <c:pt idx="122">
                  <c:v>4109.1542399457421</c:v>
                </c:pt>
                <c:pt idx="123">
                  <c:v>4109.3219472783658</c:v>
                </c:pt>
                <c:pt idx="124">
                  <c:v>4109.5121266899432</c:v>
                </c:pt>
                <c:pt idx="125">
                  <c:v>4109.7274976613835</c:v>
                </c:pt>
                <c:pt idx="126">
                  <c:v>4109.971066245058</c:v>
                </c:pt>
                <c:pt idx="127">
                  <c:v>4110.2461493848705</c:v>
                </c:pt>
                <c:pt idx="128">
                  <c:v>4110.556400519461</c:v>
                </c:pt>
                <c:pt idx="129">
                  <c:v>4110.9058364299017</c:v>
                </c:pt>
                <c:pt idx="130">
                  <c:v>4111.2988652742797</c:v>
                </c:pt>
                <c:pt idx="131">
                  <c:v>4111.7403157303888</c:v>
                </c:pt>
                <c:pt idx="132">
                  <c:v>4112.2354671442936</c:v>
                </c:pt>
                <c:pt idx="133">
                  <c:v>4112.7900805567569</c:v>
                </c:pt>
                <c:pt idx="134">
                  <c:v>4113.4104304514613</c:v>
                </c:pt>
                <c:pt idx="135">
                  <c:v>4114.1033370385385</c:v>
                </c:pt>
                <c:pt idx="136">
                  <c:v>4114.8761988543456</c:v>
                </c:pt>
                <c:pt idx="137">
                  <c:v>4115.737025423653</c:v>
                </c:pt>
                <c:pt idx="138">
                  <c:v>4116.6944696936907</c:v>
                </c:pt>
                <c:pt idx="139">
                  <c:v>4117.7578599109756</c:v>
                </c:pt>
                <c:pt idx="140">
                  <c:v>4118.937230571797</c:v>
                </c:pt>
                <c:pt idx="141">
                  <c:v>4120.2433520359427</c:v>
                </c:pt>
                <c:pt idx="142">
                  <c:v>4121.6877583511359</c:v>
                </c:pt>
                <c:pt idx="143">
                  <c:v>4123.282772793089</c:v>
                </c:pt>
                <c:pt idx="144">
                  <c:v>4125.0415305836168</c:v>
                </c:pt>
                <c:pt idx="145">
                  <c:v>4126.9779982074469</c:v>
                </c:pt>
                <c:pt idx="146">
                  <c:v>4129.1069887078465</c:v>
                </c:pt>
                <c:pt idx="147">
                  <c:v>4131.4441723026621</c:v>
                </c:pt>
                <c:pt idx="148">
                  <c:v>4134.0060816266196</c:v>
                </c:pt>
                <c:pt idx="149">
                  <c:v>4136.8101108736018</c:v>
                </c:pt>
                <c:pt idx="150">
                  <c:v>4139.8745080849649</c:v>
                </c:pt>
                <c:pt idx="151">
                  <c:v>4143.2183598077263</c:v>
                </c:pt>
                <c:pt idx="152">
                  <c:v>4146.8615673307095</c:v>
                </c:pt>
                <c:pt idx="153">
                  <c:v>4150.8248136983239</c:v>
                </c:pt>
                <c:pt idx="154">
                  <c:v>4155.1295207018411</c:v>
                </c:pt>
                <c:pt idx="155">
                  <c:v>4159.7977950576405</c:v>
                </c:pt>
                <c:pt idx="156">
                  <c:v>4164.8523630021155</c:v>
                </c:pt>
                <c:pt idx="157">
                  <c:v>4170.3164925647479</c:v>
                </c:pt>
                <c:pt idx="158">
                  <c:v>4176.2139028251422</c:v>
                </c:pt>
                <c:pt idx="159">
                  <c:v>4182.5686595176467</c:v>
                </c:pt>
                <c:pt idx="160">
                  <c:v>4189.4050564192012</c:v>
                </c:pt>
                <c:pt idx="161">
                  <c:v>4196.7474820430925</c:v>
                </c:pt>
                <c:pt idx="162">
                  <c:v>4204.6202712638969</c:v>
                </c:pt>
                <c:pt idx="163">
                  <c:v>4213.0475416174295</c:v>
                </c:pt>
                <c:pt idx="164">
                  <c:v>4222.0530141543031</c:v>
                </c:pt>
                <c:pt idx="165">
                  <c:v>4231.6598188767066</c:v>
                </c:pt>
                <c:pt idx="166">
                  <c:v>4241.8902849550814</c:v>
                </c:pt>
                <c:pt idx="167">
                  <c:v>4252.7657161040115</c:v>
                </c:pt>
                <c:pt idx="168">
                  <c:v>4264.3061516941907</c:v>
                </c:pt>
                <c:pt idx="169">
                  <c:v>4276.5301143886609</c:v>
                </c:pt>
                <c:pt idx="170">
                  <c:v>4289.4543453154856</c:v>
                </c:pt>
                <c:pt idx="171">
                  <c:v>4303.0935280237718</c:v>
                </c:pt>
                <c:pt idx="172">
                  <c:v>4317.4600027137194</c:v>
                </c:pt>
                <c:pt idx="173">
                  <c:v>4332.5634724817319</c:v>
                </c:pt>
                <c:pt idx="174">
                  <c:v>4348.4107035759971</c:v>
                </c:pt>
                <c:pt idx="175">
                  <c:v>4365.0052219133913</c:v>
                </c:pt>
                <c:pt idx="176">
                  <c:v>4382.3470083618449</c:v>
                </c:pt>
                <c:pt idx="177">
                  <c:v>4400.4321955398409</c:v>
                </c:pt>
                <c:pt idx="178">
                  <c:v>4419.2527691228042</c:v>
                </c:pt>
                <c:pt idx="179">
                  <c:v>4438.796276870663</c:v>
                </c:pt>
                <c:pt idx="180">
                  <c:v>4459.0455487977169</c:v>
                </c:pt>
                <c:pt idx="181">
                  <c:v>4479.9784320907174</c:v>
                </c:pt>
                <c:pt idx="182">
                  <c:v>4501.5675445394263</c:v>
                </c:pt>
                <c:pt idx="183">
                  <c:v>4523.7800503713352</c:v>
                </c:pt>
                <c:pt idx="184">
                  <c:v>4546.5774624744481</c:v>
                </c:pt>
                <c:pt idx="185">
                  <c:v>4569.9154750446196</c:v>
                </c:pt>
                <c:pt idx="186">
                  <c:v>4593.7438307030534</c:v>
                </c:pt>
                <c:pt idx="187">
                  <c:v>4618.00622609114</c:v>
                </c:pt>
                <c:pt idx="188">
                  <c:v>4642.6402598607237</c:v>
                </c:pt>
                <c:pt idx="189">
                  <c:v>4667.5774268348396</c:v>
                </c:pt>
                <c:pt idx="190">
                  <c:v>4692.7431619147328</c:v>
                </c:pt>
                <c:pt idx="191">
                  <c:v>4718.0569370515695</c:v>
                </c:pt>
                <c:pt idx="192">
                  <c:v>4743.4324142845226</c:v>
                </c:pt>
                <c:pt idx="193">
                  <c:v>4768.7776574704467</c:v>
                </c:pt>
                <c:pt idx="194">
                  <c:v>4793.9954048945738</c:v>
                </c:pt>
                <c:pt idx="195">
                  <c:v>4818.9834044577565</c:v>
                </c:pt>
                <c:pt idx="196">
                  <c:v>4843.6348125860395</c:v>
                </c:pt>
                <c:pt idx="197">
                  <c:v>4867.8386574058422</c:v>
                </c:pt>
                <c:pt idx="198">
                  <c:v>4891.4803660769658</c:v>
                </c:pt>
                <c:pt idx="199">
                  <c:v>4914.4423554810382</c:v>
                </c:pt>
                <c:pt idx="200">
                  <c:v>4936.6046847310827</c:v>
                </c:pt>
                <c:pt idx="201">
                  <c:v>4957.8457672055429</c:v>
                </c:pt>
                <c:pt idx="202">
                  <c:v>4978.0431390253843</c:v>
                </c:pt>
                <c:pt idx="203">
                  <c:v>4997.0742800945118</c:v>
                </c:pt>
                <c:pt idx="204">
                  <c:v>5014.817483021352</c:v>
                </c:pt>
                <c:pt idx="205">
                  <c:v>5031.1527644431053</c:v>
                </c:pt>
                <c:pt idx="206">
                  <c:v>5045.962812494844</c:v>
                </c:pt>
                <c:pt idx="207">
                  <c:v>5059.133963414326</c:v>
                </c:pt>
                <c:pt idx="208">
                  <c:v>5070.5571995617083</c:v>
                </c:pt>
                <c:pt idx="209">
                  <c:v>5080.1291604727276</c:v>
                </c:pt>
                <c:pt idx="210">
                  <c:v>5087.7531579660417</c:v>
                </c:pt>
                <c:pt idx="211">
                  <c:v>5093.3401858014386</c:v>
                </c:pt>
                <c:pt idx="212">
                  <c:v>5096.8099139464111</c:v>
                </c:pt>
                <c:pt idx="213">
                  <c:v>5098.0916571645148</c:v>
                </c:pt>
                <c:pt idx="214">
                  <c:v>5097.1253073992448</c:v>
                </c:pt>
                <c:pt idx="215">
                  <c:v>5093.8622193004803</c:v>
                </c:pt>
                <c:pt idx="216">
                  <c:v>5088.2660382340609</c:v>
                </c:pt>
                <c:pt idx="217">
                  <c:v>5080.31346023473</c:v>
                </c:pt>
                <c:pt idx="218">
                  <c:v>5069.994913612989</c:v>
                </c:pt>
                <c:pt idx="219">
                  <c:v>5057.3151523100678</c:v>
                </c:pt>
                <c:pt idx="220">
                  <c:v>5042.2937516133998</c:v>
                </c:pt>
                <c:pt idx="221">
                  <c:v>5024.965497496768</c:v>
                </c:pt>
                <c:pt idx="222">
                  <c:v>5005.3806616320353</c:v>
                </c:pt>
                <c:pt idx="223">
                  <c:v>4983.6051550282955</c:v>
                </c:pt>
                <c:pt idx="224">
                  <c:v>4959.7205542828178</c:v>
                </c:pt>
                <c:pt idx="225">
                  <c:v>4933.8239955675654</c:v>
                </c:pt>
                <c:pt idx="226">
                  <c:v>4906.0279327148928</c:v>
                </c:pt>
                <c:pt idx="227">
                  <c:v>4876.4597570939377</c:v>
                </c:pt>
                <c:pt idx="228">
                  <c:v>4845.2612783710665</c:v>
                </c:pt>
                <c:pt idx="229">
                  <c:v>4812.5880667080828</c:v>
                </c:pt>
                <c:pt idx="230">
                  <c:v>4778.6086584536888</c:v>
                </c:pt>
                <c:pt idx="231">
                  <c:v>4743.5036289088785</c:v>
                </c:pt>
                <c:pt idx="232">
                  <c:v>4707.4645372765008</c:v>
                </c:pt>
                <c:pt idx="233">
                  <c:v>4670.6927504195528</c:v>
                </c:pt>
                <c:pt idx="234">
                  <c:v>4633.3981535317134</c:v>
                </c:pt>
                <c:pt idx="235">
                  <c:v>4595.797757247261</c:v>
                </c:pt>
                <c:pt idx="236">
                  <c:v>4558.1142120657551</c:v>
                </c:pt>
                <c:pt idx="237">
                  <c:v>4520.5742422205312</c:v>
                </c:pt>
                <c:pt idx="238">
                  <c:v>4483.407012260498</c:v>
                </c:pt>
                <c:pt idx="239">
                  <c:v>4446.8424406246477</c:v>
                </c:pt>
                <c:pt idx="240">
                  <c:v>4411.1094753521338</c:v>
                </c:pt>
                <c:pt idx="241">
                  <c:v>4376.4343477734201</c:v>
                </c:pt>
                <c:pt idx="242">
                  <c:v>4343.0388205576992</c:v>
                </c:pt>
                <c:pt idx="243">
                  <c:v>4311.1384468383012</c:v>
                </c:pt>
                <c:pt idx="244">
                  <c:v>4280.9408572934881</c:v>
                </c:pt>
                <c:pt idx="245">
                  <c:v>4252.6440920196401</c:v>
                </c:pt>
                <c:pt idx="246">
                  <c:v>4226.4349937948664</c:v>
                </c:pt>
                <c:pt idx="247">
                  <c:v>4202.4876788937281</c:v>
                </c:pt>
                <c:pt idx="248">
                  <c:v>4180.9621009809252</c:v>
                </c:pt>
                <c:pt idx="249">
                  <c:v>4162.0027227893743</c:v>
                </c:pt>
                <c:pt idx="250">
                  <c:v>4145.7373092843827</c:v>
                </c:pt>
                <c:pt idx="251">
                  <c:v>4132.2758548417751</c:v>
                </c:pt>
                <c:pt idx="252">
                  <c:v>4121.709655637359</c:v>
                </c:pt>
                <c:pt idx="253">
                  <c:v>4114.110536973918</c:v>
                </c:pt>
                <c:pt idx="254">
                  <c:v>4109.5302436777947</c:v>
                </c:pt>
                <c:pt idx="255">
                  <c:v>4108</c:v>
                </c:pt>
                <c:pt idx="256">
                  <c:v>4109.5302436777247</c:v>
                </c:pt>
                <c:pt idx="257">
                  <c:v>4114.1105369737779</c:v>
                </c:pt>
                <c:pt idx="258">
                  <c:v>4121.7096556371498</c:v>
                </c:pt>
                <c:pt idx="259">
                  <c:v>4132.2758548414968</c:v>
                </c:pt>
                <c:pt idx="260">
                  <c:v>4145.7373092840389</c:v>
                </c:pt>
                <c:pt idx="261">
                  <c:v>4162.0027227889668</c:v>
                </c:pt>
                <c:pt idx="262">
                  <c:v>4180.9621009804569</c:v>
                </c:pt>
                <c:pt idx="263">
                  <c:v>4202.4876788932033</c:v>
                </c:pt>
                <c:pt idx="264">
                  <c:v>4226.434993794287</c:v>
                </c:pt>
                <c:pt idx="265">
                  <c:v>4252.6440920190098</c:v>
                </c:pt>
                <c:pt idx="266">
                  <c:v>4280.9408572928123</c:v>
                </c:pt>
                <c:pt idx="267">
                  <c:v>4311.1384468375827</c:v>
                </c:pt>
                <c:pt idx="268">
                  <c:v>4343.0388205569443</c:v>
                </c:pt>
                <c:pt idx="269">
                  <c:v>4376.4343477726334</c:v>
                </c:pt>
                <c:pt idx="270">
                  <c:v>4411.1094753513198</c:v>
                </c:pt>
                <c:pt idx="271">
                  <c:v>4446.8424406238119</c:v>
                </c:pt>
                <c:pt idx="272">
                  <c:v>4483.4070122596459</c:v>
                </c:pt>
                <c:pt idx="273">
                  <c:v>4520.5742422196681</c:v>
                </c:pt>
                <c:pt idx="274">
                  <c:v>4558.1142120648856</c:v>
                </c:pt>
                <c:pt idx="275">
                  <c:v>4595.7977572463906</c:v>
                </c:pt>
                <c:pt idx="276">
                  <c:v>4633.3981535308476</c:v>
                </c:pt>
                <c:pt idx="277">
                  <c:v>4670.692750418697</c:v>
                </c:pt>
                <c:pt idx="278">
                  <c:v>4707.4645372756595</c:v>
                </c:pt>
                <c:pt idx="279">
                  <c:v>4743.5036289080563</c:v>
                </c:pt>
                <c:pt idx="280">
                  <c:v>4778.6086584528903</c:v>
                </c:pt>
                <c:pt idx="281">
                  <c:v>4812.5880667073125</c:v>
                </c:pt>
                <c:pt idx="282">
                  <c:v>4845.2612783703289</c:v>
                </c:pt>
                <c:pt idx="283">
                  <c:v>4876.4597570932356</c:v>
                </c:pt>
                <c:pt idx="284">
                  <c:v>4906.0279327142307</c:v>
                </c:pt>
                <c:pt idx="285">
                  <c:v>4933.8239955669451</c:v>
                </c:pt>
                <c:pt idx="286">
                  <c:v>4959.720554282243</c:v>
                </c:pt>
                <c:pt idx="287">
                  <c:v>4983.605155027768</c:v>
                </c:pt>
                <c:pt idx="288">
                  <c:v>5005.3806616315578</c:v>
                </c:pt>
                <c:pt idx="289">
                  <c:v>5024.9654974963414</c:v>
                </c:pt>
                <c:pt idx="290">
                  <c:v>5042.293751613026</c:v>
                </c:pt>
                <c:pt idx="291">
                  <c:v>5057.3151523097476</c:v>
                </c:pt>
                <c:pt idx="292">
                  <c:v>5069.9949136127234</c:v>
                </c:pt>
                <c:pt idx="293">
                  <c:v>5080.3134602345199</c:v>
                </c:pt>
                <c:pt idx="294">
                  <c:v>5088.2660382339045</c:v>
                </c:pt>
                <c:pt idx="295">
                  <c:v>5093.8622193003785</c:v>
                </c:pt>
                <c:pt idx="296">
                  <c:v>5097.1253073991957</c:v>
                </c:pt>
                <c:pt idx="297">
                  <c:v>5098.0916571645175</c:v>
                </c:pt>
                <c:pt idx="298">
                  <c:v>5096.8099139464666</c:v>
                </c:pt>
                <c:pt idx="299">
                  <c:v>5093.3401858015432</c:v>
                </c:pt>
                <c:pt idx="300">
                  <c:v>5087.7531579661945</c:v>
                </c:pt>
                <c:pt idx="301">
                  <c:v>5080.1291604729267</c:v>
                </c:pt>
                <c:pt idx="302">
                  <c:v>5070.5571995619521</c:v>
                </c:pt>
                <c:pt idx="303">
                  <c:v>5059.1339634146107</c:v>
                </c:pt>
                <c:pt idx="304">
                  <c:v>5045.9628124951669</c:v>
                </c:pt>
                <c:pt idx="305">
                  <c:v>5031.1527644434664</c:v>
                </c:pt>
                <c:pt idx="306">
                  <c:v>5014.8174830217467</c:v>
                </c:pt>
                <c:pt idx="307">
                  <c:v>4997.0742800949374</c:v>
                </c:pt>
                <c:pt idx="308">
                  <c:v>4978.0431390258373</c:v>
                </c:pt>
                <c:pt idx="309">
                  <c:v>4957.8457672060222</c:v>
                </c:pt>
                <c:pt idx="310">
                  <c:v>4936.6046847315847</c:v>
                </c:pt>
                <c:pt idx="311">
                  <c:v>4914.4423554815594</c:v>
                </c:pt>
                <c:pt idx="312">
                  <c:v>4891.4803660775051</c:v>
                </c:pt>
                <c:pt idx="313">
                  <c:v>4867.8386574063961</c:v>
                </c:pt>
                <c:pt idx="314">
                  <c:v>4843.6348125866043</c:v>
                </c:pt>
                <c:pt idx="315">
                  <c:v>4818.9834044583295</c:v>
                </c:pt>
                <c:pt idx="316">
                  <c:v>4793.9954048951531</c:v>
                </c:pt>
                <c:pt idx="317">
                  <c:v>4768.7776574710306</c:v>
                </c:pt>
                <c:pt idx="318">
                  <c:v>4743.4324142851092</c:v>
                </c:pt>
                <c:pt idx="319">
                  <c:v>4718.0569370521553</c:v>
                </c:pt>
                <c:pt idx="320">
                  <c:v>4692.7431619153158</c:v>
                </c:pt>
                <c:pt idx="321">
                  <c:v>4667.5774268354189</c:v>
                </c:pt>
                <c:pt idx="322">
                  <c:v>4642.6402598612967</c:v>
                </c:pt>
                <c:pt idx="323">
                  <c:v>4618.0062260917039</c:v>
                </c:pt>
                <c:pt idx="324">
                  <c:v>4593.7438307036091</c:v>
                </c:pt>
                <c:pt idx="325">
                  <c:v>4569.9154750451653</c:v>
                </c:pt>
                <c:pt idx="326">
                  <c:v>4546.5774624749802</c:v>
                </c:pt>
                <c:pt idx="327">
                  <c:v>4523.7800503718554</c:v>
                </c:pt>
                <c:pt idx="328">
                  <c:v>4501.567544539932</c:v>
                </c:pt>
                <c:pt idx="329">
                  <c:v>4479.9784320912086</c:v>
                </c:pt>
                <c:pt idx="330">
                  <c:v>4459.0455487981926</c:v>
                </c:pt>
                <c:pt idx="331">
                  <c:v>4438.7962768711232</c:v>
                </c:pt>
                <c:pt idx="332">
                  <c:v>4419.2527691232472</c:v>
                </c:pt>
                <c:pt idx="333">
                  <c:v>4400.4321955402665</c:v>
                </c:pt>
                <c:pt idx="334">
                  <c:v>4382.3470083622533</c:v>
                </c:pt>
                <c:pt idx="335">
                  <c:v>4365.0052219137833</c:v>
                </c:pt>
                <c:pt idx="336">
                  <c:v>4348.4107035763718</c:v>
                </c:pt>
                <c:pt idx="337">
                  <c:v>4332.5634724820893</c:v>
                </c:pt>
                <c:pt idx="338">
                  <c:v>4317.4600027140596</c:v>
                </c:pt>
                <c:pt idx="339">
                  <c:v>4303.0935280240956</c:v>
                </c:pt>
                <c:pt idx="340">
                  <c:v>4289.4543453157921</c:v>
                </c:pt>
                <c:pt idx="341">
                  <c:v>4276.530114388951</c:v>
                </c:pt>
                <c:pt idx="342">
                  <c:v>4264.3061516944645</c:v>
                </c:pt>
                <c:pt idx="343">
                  <c:v>4252.7657161042707</c:v>
                </c:pt>
                <c:pt idx="344">
                  <c:v>4241.8902849553242</c:v>
                </c:pt>
                <c:pt idx="345">
                  <c:v>4231.6598188769358</c:v>
                </c:pt>
                <c:pt idx="346">
                  <c:v>4222.0530141545187</c:v>
                </c:pt>
                <c:pt idx="347">
                  <c:v>4213.0475416176305</c:v>
                </c:pt>
                <c:pt idx="348">
                  <c:v>4204.6202712640852</c:v>
                </c:pt>
                <c:pt idx="349">
                  <c:v>4196.7474820432681</c:v>
                </c:pt>
                <c:pt idx="350">
                  <c:v>4189.4050564193649</c:v>
                </c:pt>
                <c:pt idx="351">
                  <c:v>4182.5686595177995</c:v>
                </c:pt>
                <c:pt idx="352">
                  <c:v>4176.2139028252832</c:v>
                </c:pt>
                <c:pt idx="353">
                  <c:v>4170.3164925648789</c:v>
                </c:pt>
                <c:pt idx="354">
                  <c:v>4164.8523630022373</c:v>
                </c:pt>
                <c:pt idx="355">
                  <c:v>4159.7977950577524</c:v>
                </c:pt>
                <c:pt idx="356">
                  <c:v>4155.1295207019448</c:v>
                </c:pt>
                <c:pt idx="357">
                  <c:v>4150.8248136984193</c:v>
                </c:pt>
                <c:pt idx="358">
                  <c:v>4146.8615673307968</c:v>
                </c:pt>
                <c:pt idx="359">
                  <c:v>4143.2183598078072</c:v>
                </c:pt>
                <c:pt idx="360">
                  <c:v>4139.8745080850385</c:v>
                </c:pt>
                <c:pt idx="361">
                  <c:v>4136.8101108736701</c:v>
                </c:pt>
                <c:pt idx="362">
                  <c:v>4134.0060816266814</c:v>
                </c:pt>
                <c:pt idx="363">
                  <c:v>4131.4441723027194</c:v>
                </c:pt>
                <c:pt idx="364">
                  <c:v>4129.1069887078993</c:v>
                </c:pt>
                <c:pt idx="365">
                  <c:v>4126.9779982074942</c:v>
                </c:pt>
                <c:pt idx="366">
                  <c:v>4125.0415305836605</c:v>
                </c:pt>
                <c:pt idx="367">
                  <c:v>4123.282772793129</c:v>
                </c:pt>
                <c:pt idx="368">
                  <c:v>4121.6877583511723</c:v>
                </c:pt>
                <c:pt idx="369">
                  <c:v>4120.2433520359755</c:v>
                </c:pt>
                <c:pt idx="370">
                  <c:v>4118.9372305718271</c:v>
                </c:pt>
                <c:pt idx="371">
                  <c:v>4117.7578599110029</c:v>
                </c:pt>
                <c:pt idx="372">
                  <c:v>4116.6944696937153</c:v>
                </c:pt>
                <c:pt idx="373">
                  <c:v>4115.7370254236748</c:v>
                </c:pt>
                <c:pt idx="374">
                  <c:v>4114.8761988543656</c:v>
                </c:pt>
                <c:pt idx="375">
                  <c:v>4114.1033370385558</c:v>
                </c:pt>
                <c:pt idx="376">
                  <c:v>4113.4104304514776</c:v>
                </c:pt>
                <c:pt idx="377">
                  <c:v>4112.7900805567715</c:v>
                </c:pt>
                <c:pt idx="378">
                  <c:v>4112.2354671443063</c:v>
                </c:pt>
                <c:pt idx="379">
                  <c:v>4111.7403157304007</c:v>
                </c:pt>
                <c:pt idx="380">
                  <c:v>4111.2988652742906</c:v>
                </c:pt>
                <c:pt idx="381">
                  <c:v>4110.9058364299117</c:v>
                </c:pt>
                <c:pt idx="382">
                  <c:v>4110.5564005194692</c:v>
                </c:pt>
                <c:pt idx="383">
                  <c:v>4110.2461493848778</c:v>
                </c:pt>
                <c:pt idx="384">
                  <c:v>4109.9710662450643</c:v>
                </c:pt>
                <c:pt idx="385">
                  <c:v>4109.7274976613899</c:v>
                </c:pt>
                <c:pt idx="386">
                  <c:v>4109.5121266899478</c:v>
                </c:pt>
                <c:pt idx="387">
                  <c:v>4109.3219472783703</c:v>
                </c:pt>
                <c:pt idx="388">
                  <c:v>4109.1542399457467</c:v>
                </c:pt>
                <c:pt idx="389">
                  <c:v>4109.0065487674983</c:v>
                </c:pt>
                <c:pt idx="390">
                  <c:v>4108.8766596722016</c:v>
                </c:pt>
                <c:pt idx="391">
                  <c:v>4108.7625800445358</c:v>
                </c:pt>
                <c:pt idx="392">
                  <c:v>4108.66251961746</c:v>
                </c:pt>
                <c:pt idx="393">
                  <c:v>4108.5748726273978</c:v>
                </c:pt>
                <c:pt idx="394">
                  <c:v>4108.4982011983839</c:v>
                </c:pt>
                <c:pt idx="395">
                  <c:v>4108.4312199147826</c:v>
                </c:pt>
                <c:pt idx="396">
                  <c:v>4108.3727815371485</c:v>
                </c:pt>
                <c:pt idx="397">
                  <c:v>4108.3218638118851</c:v>
                </c:pt>
                <c:pt idx="398">
                  <c:v>4108.2775573225526</c:v>
                </c:pt>
                <c:pt idx="399">
                  <c:v>4108.2390543287829</c:v>
                </c:pt>
                <c:pt idx="400">
                  <c:v>4108.2056385376754</c:v>
                </c:pt>
                <c:pt idx="401">
                  <c:v>4108.1766757522018</c:v>
                </c:pt>
                <c:pt idx="402">
                  <c:v>4108.1516053413825</c:v>
                </c:pt>
                <c:pt idx="403">
                  <c:v>4108.1299324777956</c:v>
                </c:pt>
                <c:pt idx="404">
                  <c:v>4108.1112210891615</c:v>
                </c:pt>
                <c:pt idx="405">
                  <c:v>4108.0950874723358</c:v>
                </c:pt>
                <c:pt idx="406">
                  <c:v>4108.0811945198711</c:v>
                </c:pt>
                <c:pt idx="407">
                  <c:v>4108.069246511388</c:v>
                </c:pt>
                <c:pt idx="408">
                  <c:v>4108.0589844242413</c:v>
                </c:pt>
                <c:pt idx="409">
                  <c:v>4108.0501817202912</c:v>
                </c:pt>
                <c:pt idx="410">
                  <c:v>4108.0426405680437</c:v>
                </c:pt>
                <c:pt idx="411">
                  <c:v>4108.0361884618424</c:v>
                </c:pt>
                <c:pt idx="412">
                  <c:v>4108.0306752022825</c:v>
                </c:pt>
                <c:pt idx="413">
                  <c:v>4108.0259702044177</c:v>
                </c:pt>
                <c:pt idx="414">
                  <c:v>4108.0219601027202</c:v>
                </c:pt>
                <c:pt idx="415">
                  <c:v>4108.0185466240655</c:v>
                </c:pt>
                <c:pt idx="416">
                  <c:v>4108.0156447022355</c:v>
                </c:pt>
                <c:pt idx="417">
                  <c:v>4108.0131808095603</c:v>
                </c:pt>
                <c:pt idx="418">
                  <c:v>4108.0110914833676</c:v>
                </c:pt>
                <c:pt idx="419">
                  <c:v>4108.00932202681</c:v>
                </c:pt>
                <c:pt idx="420">
                  <c:v>4108.0078253654528</c:v>
                </c:pt>
                <c:pt idx="421">
                  <c:v>4108.0065610427246</c:v>
                </c:pt>
                <c:pt idx="422">
                  <c:v>4108.0054943388786</c:v>
                </c:pt>
                <c:pt idx="423">
                  <c:v>4108.0045954996176</c:v>
                </c:pt>
                <c:pt idx="424">
                  <c:v>4108.0038390618747</c:v>
                </c:pt>
                <c:pt idx="425">
                  <c:v>4108.0032032655099</c:v>
                </c:pt>
                <c:pt idx="426">
                  <c:v>4108.002669540836</c:v>
                </c:pt>
                <c:pt idx="427">
                  <c:v>4108.0022220629371</c:v>
                </c:pt>
                <c:pt idx="428">
                  <c:v>4108.0018473647078</c:v>
                </c:pt>
                <c:pt idx="429">
                  <c:v>4108.0015340014425</c:v>
                </c:pt>
                <c:pt idx="430">
                  <c:v>4108.0012722605616</c:v>
                </c:pt>
                <c:pt idx="431">
                  <c:v>4108.0010539108116</c:v>
                </c:pt>
                <c:pt idx="432">
                  <c:v>4108.0008719859234</c:v>
                </c:pt>
                <c:pt idx="433">
                  <c:v>4108.0007205982856</c:v>
                </c:pt>
                <c:pt idx="434">
                  <c:v>4108.0005947787186</c:v>
                </c:pt>
                <c:pt idx="435">
                  <c:v>4108.0004903389226</c:v>
                </c:pt>
                <c:pt idx="436">
                  <c:v>4108.0004037535637</c:v>
                </c:pt>
                <c:pt idx="437">
                  <c:v>4108.0003320593514</c:v>
                </c:pt>
                <c:pt idx="438">
                  <c:v>4108.0002727688052</c:v>
                </c:pt>
                <c:pt idx="439">
                  <c:v>4108.0002237966646</c:v>
                </c:pt>
                <c:pt idx="440">
                  <c:v>4108.0001833972101</c:v>
                </c:pt>
                <c:pt idx="441">
                  <c:v>4108.0001501109309</c:v>
                </c:pt>
                <c:pt idx="442">
                  <c:v>4108.0001227192433</c:v>
                </c:pt>
                <c:pt idx="443">
                  <c:v>4108.0001002060726</c:v>
                </c:pt>
                <c:pt idx="444">
                  <c:v>4108.0000817253322</c:v>
                </c:pt>
                <c:pt idx="445">
                  <c:v>4108.0000665734242</c:v>
                </c:pt>
                <c:pt idx="446">
                  <c:v>4108.0000541660165</c:v>
                </c:pt>
                <c:pt idx="447">
                  <c:v>4108.0000440184704</c:v>
                </c:pt>
                <c:pt idx="448">
                  <c:v>4108.0000357293648</c:v>
                </c:pt>
                <c:pt idx="449">
                  <c:v>4108.0000289666441</c:v>
                </c:pt>
                <c:pt idx="450">
                  <c:v>4108.0000234559948</c:v>
                </c:pt>
                <c:pt idx="451">
                  <c:v>4108.0000189711018</c:v>
                </c:pt>
                <c:pt idx="452">
                  <c:v>4108.0000153254941</c:v>
                </c:pt>
                <c:pt idx="453">
                  <c:v>4108.0000123657346</c:v>
                </c:pt>
                <c:pt idx="454">
                  <c:v>4108.0000099657282</c:v>
                </c:pt>
                <c:pt idx="455">
                  <c:v>4108.0000080219897</c:v>
                </c:pt>
                <c:pt idx="456">
                  <c:v>4108.0000064496962</c:v>
                </c:pt>
                <c:pt idx="457">
                  <c:v>4108.0000051794168</c:v>
                </c:pt>
                <c:pt idx="458">
                  <c:v>4108.0000041543872</c:v>
                </c:pt>
                <c:pt idx="459">
                  <c:v>4108.0000033282649</c:v>
                </c:pt>
                <c:pt idx="460">
                  <c:v>4108.0000026632615</c:v>
                </c:pt>
                <c:pt idx="461">
                  <c:v>4108.0000021286041</c:v>
                </c:pt>
                <c:pt idx="462">
                  <c:v>4108.0000016992662</c:v>
                </c:pt>
                <c:pt idx="463">
                  <c:v>4108.0000013549197</c:v>
                </c:pt>
                <c:pt idx="464">
                  <c:v>4108.0000010790745</c:v>
                </c:pt>
                <c:pt idx="465">
                  <c:v>4108.0000008583711</c:v>
                </c:pt>
                <c:pt idx="466">
                  <c:v>4108.000000682001</c:v>
                </c:pt>
                <c:pt idx="467">
                  <c:v>4108.0000005412294</c:v>
                </c:pt>
                <c:pt idx="468">
                  <c:v>4108.0000004290068</c:v>
                </c:pt>
                <c:pt idx="469">
                  <c:v>4108.0000003396517</c:v>
                </c:pt>
                <c:pt idx="470">
                  <c:v>4108.0000002685902</c:v>
                </c:pt>
                <c:pt idx="471">
                  <c:v>4108.000000212146</c:v>
                </c:pt>
                <c:pt idx="472">
                  <c:v>4108.0000001673652</c:v>
                </c:pt>
                <c:pt idx="473">
                  <c:v>4108.0000001318813</c:v>
                </c:pt>
                <c:pt idx="474">
                  <c:v>4108.0000001037979</c:v>
                </c:pt>
                <c:pt idx="475">
                  <c:v>4108.000000081599</c:v>
                </c:pt>
                <c:pt idx="476">
                  <c:v>4108.0000000640712</c:v>
                </c:pt>
                <c:pt idx="477">
                  <c:v>4108.0000000502496</c:v>
                </c:pt>
                <c:pt idx="478">
                  <c:v>4108.0000000393629</c:v>
                </c:pt>
                <c:pt idx="479">
                  <c:v>4108.0000000307991</c:v>
                </c:pt>
                <c:pt idx="480">
                  <c:v>4108.0000000240698</c:v>
                </c:pt>
                <c:pt idx="481">
                  <c:v>4108.0000000187883</c:v>
                </c:pt>
                <c:pt idx="482">
                  <c:v>4108.0000000146492</c:v>
                </c:pt>
                <c:pt idx="483">
                  <c:v>4108.0000000114078</c:v>
                </c:pt>
                <c:pt idx="484">
                  <c:v>4108.0000000088739</c:v>
                </c:pt>
                <c:pt idx="485">
                  <c:v>4108.000000006894</c:v>
                </c:pt>
                <c:pt idx="486">
                  <c:v>4108.0000000053496</c:v>
                </c:pt>
                <c:pt idx="487">
                  <c:v>4108.0000000041464</c:v>
                </c:pt>
                <c:pt idx="488">
                  <c:v>4108.0000000032105</c:v>
                </c:pt>
                <c:pt idx="489">
                  <c:v>4108.0000000024829</c:v>
                </c:pt>
                <c:pt idx="490">
                  <c:v>4108.0000000019172</c:v>
                </c:pt>
                <c:pt idx="491">
                  <c:v>4108.0000000014788</c:v>
                </c:pt>
                <c:pt idx="492">
                  <c:v>4108.0000000011396</c:v>
                </c:pt>
                <c:pt idx="493">
                  <c:v>4108.0000000008777</c:v>
                </c:pt>
                <c:pt idx="494">
                  <c:v>4108.0000000006748</c:v>
                </c:pt>
                <c:pt idx="495">
                  <c:v>4108.0000000005175</c:v>
                </c:pt>
                <c:pt idx="496">
                  <c:v>4108.0000000003974</c:v>
                </c:pt>
                <c:pt idx="497">
                  <c:v>4108.0000000003047</c:v>
                </c:pt>
                <c:pt idx="498">
                  <c:v>4108.0000000002328</c:v>
                </c:pt>
                <c:pt idx="499">
                  <c:v>4108.0000000001783</c:v>
                </c:pt>
                <c:pt idx="500">
                  <c:v>4108.0000000001355</c:v>
                </c:pt>
                <c:pt idx="501">
                  <c:v>4108.0000000001037</c:v>
                </c:pt>
                <c:pt idx="502">
                  <c:v>4108.0000000000791</c:v>
                </c:pt>
                <c:pt idx="503">
                  <c:v>4108.00000000006</c:v>
                </c:pt>
                <c:pt idx="504">
                  <c:v>4108.0000000000455</c:v>
                </c:pt>
                <c:pt idx="505">
                  <c:v>4108.0000000000346</c:v>
                </c:pt>
                <c:pt idx="506">
                  <c:v>4108.0000000000264</c:v>
                </c:pt>
                <c:pt idx="507">
                  <c:v>4108.00000000002</c:v>
                </c:pt>
                <c:pt idx="508">
                  <c:v>4108.0000000000155</c:v>
                </c:pt>
                <c:pt idx="509">
                  <c:v>4108.0000000000109</c:v>
                </c:pt>
              </c:numCache>
            </c:numRef>
          </c:yVal>
          <c:smooth val="1"/>
        </c:ser>
        <c:ser>
          <c:idx val="11"/>
          <c:order val="2"/>
          <c:tx>
            <c:v>v=2 squared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v4'!$V$12:$V$521</c:f>
              <c:numCache>
                <c:formatCode>0.0</c:formatCode>
                <c:ptCount val="510"/>
                <c:pt idx="0">
                  <c:v>6847.0000000003083</c:v>
                </c:pt>
                <c:pt idx="1">
                  <c:v>6847.0000000004047</c:v>
                </c:pt>
                <c:pt idx="2">
                  <c:v>6847.0000000005321</c:v>
                </c:pt>
                <c:pt idx="3">
                  <c:v>6847.0000000006976</c:v>
                </c:pt>
                <c:pt idx="4">
                  <c:v>6847.000000000914</c:v>
                </c:pt>
                <c:pt idx="5">
                  <c:v>6847.000000001196</c:v>
                </c:pt>
                <c:pt idx="6">
                  <c:v>6847.0000000015625</c:v>
                </c:pt>
                <c:pt idx="7">
                  <c:v>6847.00000000204</c:v>
                </c:pt>
                <c:pt idx="8">
                  <c:v>6847.0000000026594</c:v>
                </c:pt>
                <c:pt idx="9">
                  <c:v>6847.0000000034624</c:v>
                </c:pt>
                <c:pt idx="10">
                  <c:v>6847.0000000045038</c:v>
                </c:pt>
                <c:pt idx="11">
                  <c:v>6847.0000000058499</c:v>
                </c:pt>
                <c:pt idx="12">
                  <c:v>6847.0000000075897</c:v>
                </c:pt>
                <c:pt idx="13">
                  <c:v>6847.0000000098353</c:v>
                </c:pt>
                <c:pt idx="14">
                  <c:v>6847.0000000127293</c:v>
                </c:pt>
                <c:pt idx="15">
                  <c:v>6847.0000000164555</c:v>
                </c:pt>
                <c:pt idx="16">
                  <c:v>6847.0000000212476</c:v>
                </c:pt>
                <c:pt idx="17">
                  <c:v>6847.0000000274003</c:v>
                </c:pt>
                <c:pt idx="18">
                  <c:v>6847.0000000352929</c:v>
                </c:pt>
                <c:pt idx="19">
                  <c:v>6847.0000000454029</c:v>
                </c:pt>
                <c:pt idx="20">
                  <c:v>6847.0000000583386</c:v>
                </c:pt>
                <c:pt idx="21">
                  <c:v>6847.0000000748696</c:v>
                </c:pt>
                <c:pt idx="22">
                  <c:v>6847.0000000959681</c:v>
                </c:pt>
                <c:pt idx="23">
                  <c:v>6847.0000001228618</c:v>
                </c:pt>
                <c:pt idx="24">
                  <c:v>6847.0000001571025</c:v>
                </c:pt>
                <c:pt idx="25">
                  <c:v>6847.00000020064</c:v>
                </c:pt>
                <c:pt idx="26">
                  <c:v>6847.0000002559327</c:v>
                </c:pt>
                <c:pt idx="27">
                  <c:v>6847.0000003260639</c:v>
                </c:pt>
                <c:pt idx="28">
                  <c:v>6847.0000004149078</c:v>
                </c:pt>
                <c:pt idx="29">
                  <c:v>6847.0000005273159</c:v>
                </c:pt>
                <c:pt idx="30">
                  <c:v>6847.0000006693608</c:v>
                </c:pt>
                <c:pt idx="31">
                  <c:v>6847.0000008486322</c:v>
                </c:pt>
                <c:pt idx="32">
                  <c:v>6847.0000010746026</c:v>
                </c:pt>
                <c:pt idx="33">
                  <c:v>6847.0000013590798</c:v>
                </c:pt>
                <c:pt idx="34">
                  <c:v>6847.0000017167658</c:v>
                </c:pt>
                <c:pt idx="35">
                  <c:v>6847.0000021659343</c:v>
                </c:pt>
                <c:pt idx="36">
                  <c:v>6847.0000027292772</c:v>
                </c:pt>
                <c:pt idx="37">
                  <c:v>6847.0000034349268</c:v>
                </c:pt>
                <c:pt idx="38">
                  <c:v>6847.0000043177197</c:v>
                </c:pt>
                <c:pt idx="39">
                  <c:v>6847.0000054207376</c:v>
                </c:pt>
                <c:pt idx="40">
                  <c:v>6847.0000067971796</c:v>
                </c:pt>
                <c:pt idx="41">
                  <c:v>6847.0000085126567</c:v>
                </c:pt>
                <c:pt idx="42">
                  <c:v>6847.0000106479802</c:v>
                </c:pt>
                <c:pt idx="43">
                  <c:v>6847.0000133025396</c:v>
                </c:pt>
                <c:pt idx="44">
                  <c:v>6847.000016598422</c:v>
                </c:pt>
                <c:pt idx="45">
                  <c:v>6847.0000206853783</c:v>
                </c:pt>
                <c:pt idx="46">
                  <c:v>6847.0000257468537</c:v>
                </c:pt>
                <c:pt idx="47">
                  <c:v>6847.0000320072586</c:v>
                </c:pt>
                <c:pt idx="48">
                  <c:v>6847.0000397407412</c:v>
                </c:pt>
                <c:pt idx="49">
                  <c:v>6847.000049281758</c:v>
                </c:pt>
                <c:pt idx="50">
                  <c:v>6847.0000610377756</c:v>
                </c:pt>
                <c:pt idx="51">
                  <c:v>6847.0000755045367</c:v>
                </c:pt>
                <c:pt idx="52">
                  <c:v>6847.0000932843459</c:v>
                </c:pt>
                <c:pt idx="53">
                  <c:v>6847.0001151079732</c:v>
                </c:pt>
                <c:pt idx="54">
                  <c:v>6847.0001418608217</c:v>
                </c:pt>
                <c:pt idx="55">
                  <c:v>6847.0001746141725</c:v>
                </c:pt>
                <c:pt idx="56">
                  <c:v>6847.0002146623929</c:v>
                </c:pt>
                <c:pt idx="57">
                  <c:v>6847.0002635672254</c:v>
                </c:pt>
                <c:pt idx="58">
                  <c:v>6847.0003232103772</c:v>
                </c:pt>
                <c:pt idx="59">
                  <c:v>6847.0003958559037</c:v>
                </c:pt>
                <c:pt idx="60">
                  <c:v>6847.0004842240651</c:v>
                </c:pt>
                <c:pt idx="61">
                  <c:v>6847.0005915786523</c:v>
                </c:pt>
                <c:pt idx="62">
                  <c:v>6847.0007218300489</c:v>
                </c:pt>
                <c:pt idx="63">
                  <c:v>6847.0008796566863</c:v>
                </c:pt>
                <c:pt idx="64">
                  <c:v>6847.0010706479397</c:v>
                </c:pt>
                <c:pt idx="65">
                  <c:v>6847.0013014719725</c:v>
                </c:pt>
                <c:pt idx="66">
                  <c:v>6847.0015800725587</c:v>
                </c:pt>
                <c:pt idx="67">
                  <c:v>6847.0019158995137</c:v>
                </c:pt>
                <c:pt idx="68">
                  <c:v>6847.0023201780232</c:v>
                </c:pt>
                <c:pt idx="69">
                  <c:v>6847.0028062229003</c:v>
                </c:pt>
                <c:pt idx="70">
                  <c:v>6847.003389804654</c:v>
                </c:pt>
                <c:pt idx="71">
                  <c:v>6847.0040895751863</c:v>
                </c:pt>
                <c:pt idx="72">
                  <c:v>6847.0049275619849</c:v>
                </c:pt>
                <c:pt idx="73">
                  <c:v>6847.0059297408297</c:v>
                </c:pt>
                <c:pt idx="74">
                  <c:v>6847.0071266983505</c:v>
                </c:pt>
                <c:pt idx="75">
                  <c:v>6847.0085543971627</c:v>
                </c:pt>
                <c:pt idx="76">
                  <c:v>6847.0102550579149</c:v>
                </c:pt>
                <c:pt idx="77">
                  <c:v>6847.0122781742784</c:v>
                </c:pt>
                <c:pt idx="78">
                  <c:v>6847.0146816788156</c:v>
                </c:pt>
                <c:pt idx="79">
                  <c:v>6847.0175332796898</c:v>
                </c:pt>
                <c:pt idx="80">
                  <c:v>6847.0209119904466</c:v>
                </c:pt>
                <c:pt idx="81">
                  <c:v>6847.0249098774702</c:v>
                </c:pt>
                <c:pt idx="82">
                  <c:v>6847.0296340523155</c:v>
                </c:pt>
                <c:pt idx="83">
                  <c:v>6847.0352089389053</c:v>
                </c:pt>
                <c:pt idx="84">
                  <c:v>6847.0417788485129</c:v>
                </c:pt>
                <c:pt idx="85">
                  <c:v>6847.0495108985806</c:v>
                </c:pt>
                <c:pt idx="86">
                  <c:v>6847.0585983147193</c:v>
                </c:pt>
                <c:pt idx="87">
                  <c:v>6847.0692641586647</c:v>
                </c:pt>
                <c:pt idx="88">
                  <c:v>6847.08176552853</c:v>
                </c:pt>
                <c:pt idx="89">
                  <c:v>6847.0963982813701</c:v>
                </c:pt>
                <c:pt idx="90">
                  <c:v>6847.1135023317929</c:v>
                </c:pt>
                <c:pt idx="91">
                  <c:v>6847.1334675841308</c:v>
                </c:pt>
                <c:pt idx="92">
                  <c:v>6847.1567405594133</c:v>
                </c:pt>
                <c:pt idx="93">
                  <c:v>6847.1838317820393</c:v>
                </c:pt>
                <c:pt idx="94">
                  <c:v>6847.2153239945446</c:v>
                </c:pt>
                <c:pt idx="95">
                  <c:v>6847.2518812721337</c:v>
                </c:pt>
                <c:pt idx="96">
                  <c:v>6847.2942591115707</c:v>
                </c:pt>
                <c:pt idx="97">
                  <c:v>6847.343315571522</c:v>
                </c:pt>
                <c:pt idx="98">
                  <c:v>6847.4000235433932</c:v>
                </c:pt>
                <c:pt idx="99">
                  <c:v>6847.4654842329483</c:v>
                </c:pt>
                <c:pt idx="100">
                  <c:v>6847.540941933401</c:v>
                </c:pt>
                <c:pt idx="101">
                  <c:v>6847.6278001700948</c:v>
                </c:pt>
                <c:pt idx="102">
                  <c:v>6847.727639295088</c:v>
                </c:pt>
                <c:pt idx="103">
                  <c:v>6847.8422356068513</c:v>
                </c:pt>
                <c:pt idx="104">
                  <c:v>6847.9735820655351</c:v>
                </c:pt>
                <c:pt idx="105">
                  <c:v>6848.1239106677785</c:v>
                </c:pt>
                <c:pt idx="106">
                  <c:v>6848.295716536496</c:v>
                </c:pt>
                <c:pt idx="107">
                  <c:v>6848.4917837703179</c:v>
                </c:pt>
                <c:pt idx="108">
                  <c:v>6848.7152130840823</c:v>
                </c:pt>
                <c:pt idx="109">
                  <c:v>6848.9694512558208</c:v>
                </c:pt>
                <c:pt idx="110">
                  <c:v>6849.2583223766997</c:v>
                </c:pt>
                <c:pt idx="111">
                  <c:v>6849.5860608782277</c:v>
                </c:pt>
                <c:pt idx="112">
                  <c:v>6849.9573462855215</c:v>
                </c:pt>
                <c:pt idx="113">
                  <c:v>6850.3773396161596</c:v>
                </c:pt>
                <c:pt idx="114">
                  <c:v>6850.8517213112473</c:v>
                </c:pt>
                <c:pt idx="115">
                  <c:v>6851.3867305483463</c:v>
                </c:pt>
                <c:pt idx="116">
                  <c:v>6851.9892057449888</c:v>
                </c:pt>
                <c:pt idx="117">
                  <c:v>6852.6666260163856</c:v>
                </c:pt>
                <c:pt idx="118">
                  <c:v>6853.4271533018291</c:v>
                </c:pt>
                <c:pt idx="119">
                  <c:v>6854.2796748210267</c:v>
                </c:pt>
                <c:pt idx="120">
                  <c:v>6855.2338454645624</c:v>
                </c:pt>
                <c:pt idx="121">
                  <c:v>6856.3001296619223</c:v>
                </c:pt>
                <c:pt idx="122">
                  <c:v>6857.4898422064707</c:v>
                </c:pt>
                <c:pt idx="123">
                  <c:v>6858.8151874498171</c:v>
                </c:pt>
                <c:pt idx="124">
                  <c:v>6860.2892962087626</c:v>
                </c:pt>
                <c:pt idx="125">
                  <c:v>6861.9262596570816</c:v>
                </c:pt>
                <c:pt idx="126">
                  <c:v>6863.7411594026753</c:v>
                </c:pt>
                <c:pt idx="127">
                  <c:v>6865.7500928789941</c:v>
                </c:pt>
                <c:pt idx="128">
                  <c:v>6867.9701931092422</c:v>
                </c:pt>
                <c:pt idx="129">
                  <c:v>6870.4196418339152</c:v>
                </c:pt>
                <c:pt idx="130">
                  <c:v>6873.1176749281658</c:v>
                </c:pt>
                <c:pt idx="131">
                  <c:v>6876.0845789767745</c:v>
                </c:pt>
                <c:pt idx="132">
                  <c:v>6879.3416778228702</c:v>
                </c:pt>
                <c:pt idx="133">
                  <c:v>6882.9113078637938</c:v>
                </c:pt>
                <c:pt idx="134">
                  <c:v>6886.816780835471</c:v>
                </c:pt>
                <c:pt idx="135">
                  <c:v>6891.0823328075167</c:v>
                </c:pt>
                <c:pt idx="136">
                  <c:v>6895.7330581069455</c:v>
                </c:pt>
                <c:pt idx="137">
                  <c:v>6900.794826901144</c:v>
                </c:pt>
                <c:pt idx="138">
                  <c:v>6906.2941852026615</c:v>
                </c:pt>
                <c:pt idx="139">
                  <c:v>6912.2582361116938</c:v>
                </c:pt>
                <c:pt idx="140">
                  <c:v>6918.714501188836</c:v>
                </c:pt>
                <c:pt idx="141">
                  <c:v>6925.6907609528298</c:v>
                </c:pt>
                <c:pt idx="142">
                  <c:v>6933.2148736274676</c:v>
                </c:pt>
                <c:pt idx="143">
                  <c:v>6941.3145714200864</c:v>
                </c:pt>
                <c:pt idx="144">
                  <c:v>6950.0172338026805</c:v>
                </c:pt>
                <c:pt idx="145">
                  <c:v>6959.3496374865344</c:v>
                </c:pt>
                <c:pt idx="146">
                  <c:v>6969.3376830331163</c:v>
                </c:pt>
                <c:pt idx="147">
                  <c:v>6980.0060983280418</c:v>
                </c:pt>
                <c:pt idx="148">
                  <c:v>6991.3781194608664</c:v>
                </c:pt>
                <c:pt idx="149">
                  <c:v>7003.4751499004942</c:v>
                </c:pt>
                <c:pt idx="150">
                  <c:v>7016.316399232569</c:v>
                </c:pt>
                <c:pt idx="151">
                  <c:v>7029.9185031292927</c:v>
                </c:pt>
                <c:pt idx="152">
                  <c:v>7044.2951266506852</c:v>
                </c:pt>
                <c:pt idx="153">
                  <c:v>7059.45655342588</c:v>
                </c:pt>
                <c:pt idx="154">
                  <c:v>7075.4092637291324</c:v>
                </c:pt>
                <c:pt idx="155">
                  <c:v>7092.1555049426115</c:v>
                </c:pt>
                <c:pt idx="156">
                  <c:v>7109.692858380804</c:v>
                </c:pt>
                <c:pt idx="157">
                  <c:v>7128.0138069325576</c:v>
                </c:pt>
                <c:pt idx="158">
                  <c:v>7147.1053084490122</c:v>
                </c:pt>
                <c:pt idx="159">
                  <c:v>7166.9483802605146</c:v>
                </c:pt>
                <c:pt idx="160">
                  <c:v>7187.5177006342392</c:v>
                </c:pt>
                <c:pt idx="161">
                  <c:v>7208.7812333771471</c:v>
                </c:pt>
                <c:pt idx="162">
                  <c:v>7230.6998821361976</c:v>
                </c:pt>
                <c:pt idx="163">
                  <c:v>7253.22718123908</c:v>
                </c:pt>
                <c:pt idx="164">
                  <c:v>7276.3090301438197</c:v>
                </c:pt>
                <c:pt idx="165">
                  <c:v>7299.8834787139531</c:v>
                </c:pt>
                <c:pt idx="166">
                  <c:v>7323.8805705973009</c:v>
                </c:pt>
                <c:pt idx="167">
                  <c:v>7348.2222519509178</c:v>
                </c:pt>
                <c:pt idx="168">
                  <c:v>7372.8223526132406</c:v>
                </c:pt>
                <c:pt idx="169">
                  <c:v>7397.5866465683839</c:v>
                </c:pt>
                <c:pt idx="170">
                  <c:v>7422.4129981696669</c:v>
                </c:pt>
                <c:pt idx="171">
                  <c:v>7447.1916000836545</c:v>
                </c:pt>
                <c:pt idx="172">
                  <c:v>7471.805308277857</c:v>
                </c:pt>
                <c:pt idx="173">
                  <c:v>7496.1300786020483</c:v>
                </c:pt>
                <c:pt idx="174">
                  <c:v>7520.0355086041845</c:v>
                </c:pt>
                <c:pt idx="175">
                  <c:v>7543.3854871787407</c:v>
                </c:pt>
                <c:pt idx="176">
                  <c:v>7566.0389534717942</c:v>
                </c:pt>
                <c:pt idx="177">
                  <c:v>7587.8507651698537</c:v>
                </c:pt>
                <c:pt idx="178">
                  <c:v>7608.6726748874353</c:v>
                </c:pt>
                <c:pt idx="179">
                  <c:v>7628.3544118535974</c:v>
                </c:pt>
                <c:pt idx="180">
                  <c:v>7646.7448644947453</c:v>
                </c:pt>
                <c:pt idx="181">
                  <c:v>7663.6933578374901</c:v>
                </c:pt>
                <c:pt idx="182">
                  <c:v>7679.0510179312951</c:v>
                </c:pt>
                <c:pt idx="183">
                  <c:v>7692.6722137388797</c:v>
                </c:pt>
                <c:pt idx="184">
                  <c:v>7704.416065187851</c:v>
                </c:pt>
                <c:pt idx="185">
                  <c:v>7714.1480043471583</c:v>
                </c:pt>
                <c:pt idx="186">
                  <c:v>7721.7413750156811</c:v>
                </c:pt>
                <c:pt idx="187">
                  <c:v>7727.079054418029</c:v>
                </c:pt>
                <c:pt idx="188">
                  <c:v>7730.0550792260337</c:v>
                </c:pt>
                <c:pt idx="189">
                  <c:v>7730.5762567952625</c:v>
                </c:pt>
                <c:pt idx="190">
                  <c:v>7728.5637413563954</c:v>
                </c:pt>
                <c:pt idx="191">
                  <c:v>7723.9545539625369</c:v>
                </c:pt>
                <c:pt idx="192">
                  <c:v>7716.7030242959145</c:v>
                </c:pt>
                <c:pt idx="193">
                  <c:v>7706.7821320090043</c:v>
                </c:pt>
                <c:pt idx="194">
                  <c:v>7694.184725141843</c:v>
                </c:pt>
                <c:pt idx="195">
                  <c:v>7678.9245933416405</c:v>
                </c:pt>
                <c:pt idx="196">
                  <c:v>7661.0373741317426</c:v>
                </c:pt>
                <c:pt idx="197">
                  <c:v>7640.5812713488212</c:v>
                </c:pt>
                <c:pt idx="198">
                  <c:v>7617.6375660994781</c:v>
                </c:pt>
                <c:pt idx="199">
                  <c:v>7592.3109021840819</c:v>
                </c:pt>
                <c:pt idx="200">
                  <c:v>7564.7293298948534</c:v>
                </c:pt>
                <c:pt idx="201">
                  <c:v>7535.0440944086358</c:v>
                </c:pt>
                <c:pt idx="202">
                  <c:v>7503.4291576478008</c:v>
                </c:pt>
                <c:pt idx="203">
                  <c:v>7470.0804454538938</c:v>
                </c:pt>
                <c:pt idx="204">
                  <c:v>7435.2148151798619</c:v>
                </c:pt>
                <c:pt idx="205">
                  <c:v>7399.0687423232903</c:v>
                </c:pt>
                <c:pt idx="206">
                  <c:v>7361.896728553872</c:v>
                </c:pt>
                <c:pt idx="207">
                  <c:v>7323.9694373863877</c:v>
                </c:pt>
                <c:pt idx="208">
                  <c:v>7285.5715677630187</c:v>
                </c:pt>
                <c:pt idx="209">
                  <c:v>7246.9994798784937</c:v>
                </c:pt>
                <c:pt idx="210">
                  <c:v>7208.5585916468635</c:v>
                </c:pt>
                <c:pt idx="211">
                  <c:v>7170.5605682047044</c:v>
                </c:pt>
                <c:pt idx="212">
                  <c:v>7133.320330705571</c:v>
                </c:pt>
                <c:pt idx="213">
                  <c:v>7097.1529143162361</c:v>
                </c:pt>
                <c:pt idx="214">
                  <c:v>7062.3702087089951</c:v>
                </c:pt>
                <c:pt idx="215">
                  <c:v>7029.2776173891789</c:v>
                </c:pt>
                <c:pt idx="216">
                  <c:v>6998.1706748391935</c:v>
                </c:pt>
                <c:pt idx="217">
                  <c:v>6969.3316626395144</c:v>
                </c:pt>
                <c:pt idx="218">
                  <c:v>6943.0262673882271</c:v>
                </c:pt>
                <c:pt idx="219">
                  <c:v>6919.5003243352085</c:v>
                </c:pt>
                <c:pt idx="220">
                  <c:v>6898.9766911337401</c:v>
                </c:pt>
                <c:pt idx="221">
                  <c:v>6881.6522959588738</c:v>
                </c:pt>
                <c:pt idx="222">
                  <c:v>6867.6954034250984</c:v>
                </c:pt>
                <c:pt idx="223">
                  <c:v>6857.2431402434768</c:v>
                </c:pt>
                <c:pt idx="224">
                  <c:v>6850.3993203886421</c:v>
                </c:pt>
                <c:pt idx="225">
                  <c:v>6847.2326067090598</c:v>
                </c:pt>
                <c:pt idx="226">
                  <c:v>6847.7750424311707</c:v>
                </c:pt>
                <c:pt idx="227">
                  <c:v>6852.0209819131296</c:v>
                </c:pt>
                <c:pt idx="228">
                  <c:v>6859.9264453415944</c:v>
                </c:pt>
                <c:pt idx="229">
                  <c:v>6871.4089168917808</c:v>
                </c:pt>
                <c:pt idx="230">
                  <c:v>6886.3476002532716</c:v>
                </c:pt>
                <c:pt idx="231">
                  <c:v>6904.5841394383679</c:v>
                </c:pt>
                <c:pt idx="232">
                  <c:v>6925.9238065207683</c:v>
                </c:pt>
                <c:pt idx="233">
                  <c:v>6950.1371514924695</c:v>
                </c:pt>
                <c:pt idx="234">
                  <c:v>6976.9621028738211</c:v>
                </c:pt>
                <c:pt idx="235">
                  <c:v>7006.1065011679611</c:v>
                </c:pt>
                <c:pt idx="236">
                  <c:v>7037.2510408211083</c:v>
                </c:pt>
                <c:pt idx="237">
                  <c:v>7070.052590139725</c:v>
                </c:pt>
                <c:pt idx="238">
                  <c:v>7104.1478527285635</c:v>
                </c:pt>
                <c:pt idx="239">
                  <c:v>7139.1573285510058</c:v>
                </c:pt>
                <c:pt idx="240">
                  <c:v>7174.6895277708954</c:v>
                </c:pt>
                <c:pt idx="241">
                  <c:v>7210.3453862022407</c:v>
                </c:pt>
                <c:pt idx="242">
                  <c:v>7245.7228275502321</c:v>
                </c:pt>
                <c:pt idx="243">
                  <c:v>7280.4214147440662</c:v>
                </c:pt>
                <c:pt idx="244">
                  <c:v>7314.0470305976614</c:v>
                </c:pt>
                <c:pt idx="245">
                  <c:v>7346.2165268339359</c:v>
                </c:pt>
                <c:pt idx="246">
                  <c:v>7376.5622802034786</c:v>
                </c:pt>
                <c:pt idx="247">
                  <c:v>7404.736595035929</c:v>
                </c:pt>
                <c:pt idx="248">
                  <c:v>7430.4158930837075</c:v>
                </c:pt>
                <c:pt idx="249">
                  <c:v>7453.304633938913</c:v>
                </c:pt>
                <c:pt idx="250">
                  <c:v>7473.1389125958513</c:v>
                </c:pt>
                <c:pt idx="251">
                  <c:v>7489.6896848492652</c:v>
                </c:pt>
                <c:pt idx="252">
                  <c:v>7502.7655761031237</c:v>
                </c:pt>
                <c:pt idx="253">
                  <c:v>7512.2152347444198</c:v>
                </c:pt>
                <c:pt idx="254">
                  <c:v>7517.929197426296</c:v>
                </c:pt>
                <c:pt idx="255">
                  <c:v>7519.8412403095199</c:v>
                </c:pt>
                <c:pt idx="256">
                  <c:v>7517.9291974263842</c:v>
                </c:pt>
                <c:pt idx="257">
                  <c:v>7512.2152347445954</c:v>
                </c:pt>
                <c:pt idx="258">
                  <c:v>7502.7655761033839</c:v>
                </c:pt>
                <c:pt idx="259">
                  <c:v>7489.6896848496081</c:v>
                </c:pt>
                <c:pt idx="260">
                  <c:v>7473.1389125962723</c:v>
                </c:pt>
                <c:pt idx="261">
                  <c:v>7453.3046339394068</c:v>
                </c:pt>
                <c:pt idx="262">
                  <c:v>7430.4158930842696</c:v>
                </c:pt>
                <c:pt idx="263">
                  <c:v>7404.736595036552</c:v>
                </c:pt>
                <c:pt idx="264">
                  <c:v>7376.5622802041553</c:v>
                </c:pt>
                <c:pt idx="265">
                  <c:v>7346.2165268346589</c:v>
                </c:pt>
                <c:pt idx="266">
                  <c:v>7314.0470305984227</c:v>
                </c:pt>
                <c:pt idx="267">
                  <c:v>7280.4214147448565</c:v>
                </c:pt>
                <c:pt idx="268">
                  <c:v>7245.7228275510424</c:v>
                </c:pt>
                <c:pt idx="269">
                  <c:v>7210.3453862030619</c:v>
                </c:pt>
                <c:pt idx="270">
                  <c:v>7174.6895277717185</c:v>
                </c:pt>
                <c:pt idx="271">
                  <c:v>7139.1573285518216</c:v>
                </c:pt>
                <c:pt idx="272">
                  <c:v>7104.147852729363</c:v>
                </c:pt>
                <c:pt idx="273">
                  <c:v>7070.052590140499</c:v>
                </c:pt>
                <c:pt idx="274">
                  <c:v>7037.2510408218477</c:v>
                </c:pt>
                <c:pt idx="275">
                  <c:v>7006.1065011686587</c:v>
                </c:pt>
                <c:pt idx="276">
                  <c:v>6976.9621028744687</c:v>
                </c:pt>
                <c:pt idx="277">
                  <c:v>6950.1371514930597</c:v>
                </c:pt>
                <c:pt idx="278">
                  <c:v>6925.9238065212949</c:v>
                </c:pt>
                <c:pt idx="279">
                  <c:v>6904.5841394388253</c:v>
                </c:pt>
                <c:pt idx="280">
                  <c:v>6886.3476002536554</c:v>
                </c:pt>
                <c:pt idx="281">
                  <c:v>6871.4089168920864</c:v>
                </c:pt>
                <c:pt idx="282">
                  <c:v>6859.9264453418191</c:v>
                </c:pt>
                <c:pt idx="283">
                  <c:v>6852.0209819132697</c:v>
                </c:pt>
                <c:pt idx="284">
                  <c:v>6847.7750424312262</c:v>
                </c:pt>
                <c:pt idx="285">
                  <c:v>6847.2326067090289</c:v>
                </c:pt>
                <c:pt idx="286">
                  <c:v>6850.3993203885266</c:v>
                </c:pt>
                <c:pt idx="287">
                  <c:v>6857.2431402432767</c:v>
                </c:pt>
                <c:pt idx="288">
                  <c:v>6867.6954034248165</c:v>
                </c:pt>
                <c:pt idx="289">
                  <c:v>6881.6522959585118</c:v>
                </c:pt>
                <c:pt idx="290">
                  <c:v>6898.9766911333027</c:v>
                </c:pt>
                <c:pt idx="291">
                  <c:v>6919.5003243346982</c:v>
                </c:pt>
                <c:pt idx="292">
                  <c:v>6943.0262673876514</c:v>
                </c:pt>
                <c:pt idx="293">
                  <c:v>6969.3316626388769</c:v>
                </c:pt>
                <c:pt idx="294">
                  <c:v>6998.1706748385004</c:v>
                </c:pt>
                <c:pt idx="295">
                  <c:v>7029.2776173884367</c:v>
                </c:pt>
                <c:pt idx="296">
                  <c:v>7062.3702087082102</c:v>
                </c:pt>
                <c:pt idx="297">
                  <c:v>7097.1529143154157</c:v>
                </c:pt>
                <c:pt idx="298">
                  <c:v>7133.3203307047215</c:v>
                </c:pt>
                <c:pt idx="299">
                  <c:v>7170.560568203834</c:v>
                </c:pt>
                <c:pt idx="300">
                  <c:v>7208.5585916459795</c:v>
                </c:pt>
                <c:pt idx="301">
                  <c:v>7246.9994798776042</c:v>
                </c:pt>
                <c:pt idx="302">
                  <c:v>7285.5715677621283</c:v>
                </c:pt>
                <c:pt idx="303">
                  <c:v>7323.9694373855064</c:v>
                </c:pt>
                <c:pt idx="304">
                  <c:v>7361.8967285530034</c:v>
                </c:pt>
                <c:pt idx="305">
                  <c:v>7399.0687423224426</c:v>
                </c:pt>
                <c:pt idx="306">
                  <c:v>7435.2148151790416</c:v>
                </c:pt>
                <c:pt idx="307">
                  <c:v>7470.0804454531044</c:v>
                </c:pt>
                <c:pt idx="308">
                  <c:v>7503.4291576470505</c:v>
                </c:pt>
                <c:pt idx="309">
                  <c:v>7535.0440944079273</c:v>
                </c:pt>
                <c:pt idx="310">
                  <c:v>7564.7293298941913</c:v>
                </c:pt>
                <c:pt idx="311">
                  <c:v>7592.3109021834707</c:v>
                </c:pt>
                <c:pt idx="312">
                  <c:v>7617.6375660989206</c:v>
                </c:pt>
                <c:pt idx="313">
                  <c:v>7640.5812713483201</c:v>
                </c:pt>
                <c:pt idx="314">
                  <c:v>7661.0373741312997</c:v>
                </c:pt>
                <c:pt idx="315">
                  <c:v>7678.9245933412576</c:v>
                </c:pt>
                <c:pt idx="316">
                  <c:v>7694.1847251415211</c:v>
                </c:pt>
                <c:pt idx="317">
                  <c:v>7706.7821320087432</c:v>
                </c:pt>
                <c:pt idx="318">
                  <c:v>7716.7030242957162</c:v>
                </c:pt>
                <c:pt idx="319">
                  <c:v>7723.9545539624005</c:v>
                </c:pt>
                <c:pt idx="320">
                  <c:v>7728.563741356319</c:v>
                </c:pt>
                <c:pt idx="321">
                  <c:v>7730.5762567952461</c:v>
                </c:pt>
                <c:pt idx="322">
                  <c:v>7730.0550792260747</c:v>
                </c:pt>
                <c:pt idx="323">
                  <c:v>7727.0790544181255</c:v>
                </c:pt>
                <c:pt idx="324">
                  <c:v>7721.7413750158303</c:v>
                </c:pt>
                <c:pt idx="325">
                  <c:v>7714.1480043473593</c:v>
                </c:pt>
                <c:pt idx="326">
                  <c:v>7704.4160651880993</c:v>
                </c:pt>
                <c:pt idx="327">
                  <c:v>7692.6722137391735</c:v>
                </c:pt>
                <c:pt idx="328">
                  <c:v>7679.0510179316298</c:v>
                </c:pt>
                <c:pt idx="329">
                  <c:v>7663.6933578378639</c:v>
                </c:pt>
                <c:pt idx="330">
                  <c:v>7646.7448644951546</c:v>
                </c:pt>
                <c:pt idx="331">
                  <c:v>7628.3544118540376</c:v>
                </c:pt>
                <c:pt idx="332">
                  <c:v>7608.6726748879037</c:v>
                </c:pt>
                <c:pt idx="333">
                  <c:v>7587.8507651703458</c:v>
                </c:pt>
                <c:pt idx="334">
                  <c:v>7566.0389534723081</c:v>
                </c:pt>
                <c:pt idx="335">
                  <c:v>7543.3854871792719</c:v>
                </c:pt>
                <c:pt idx="336">
                  <c:v>7520.0355086047311</c:v>
                </c:pt>
                <c:pt idx="337">
                  <c:v>7496.1300786026059</c:v>
                </c:pt>
                <c:pt idx="338">
                  <c:v>7471.8053082784227</c:v>
                </c:pt>
                <c:pt idx="339">
                  <c:v>7447.1916000842248</c:v>
                </c:pt>
                <c:pt idx="340">
                  <c:v>7422.4129981702399</c:v>
                </c:pt>
                <c:pt idx="341">
                  <c:v>7397.5866465689569</c:v>
                </c:pt>
                <c:pt idx="342">
                  <c:v>7372.8223526138108</c:v>
                </c:pt>
                <c:pt idx="343">
                  <c:v>7348.2222519514835</c:v>
                </c:pt>
                <c:pt idx="344">
                  <c:v>7323.8805705978593</c:v>
                </c:pt>
                <c:pt idx="345">
                  <c:v>7299.8834787145024</c:v>
                </c:pt>
                <c:pt idx="346">
                  <c:v>7276.3090301443581</c:v>
                </c:pt>
                <c:pt idx="347">
                  <c:v>7253.2271812396066</c:v>
                </c:pt>
                <c:pt idx="348">
                  <c:v>7230.6998821367115</c:v>
                </c:pt>
                <c:pt idx="349">
                  <c:v>7208.7812333776455</c:v>
                </c:pt>
                <c:pt idx="350">
                  <c:v>7187.5177006347221</c:v>
                </c:pt>
                <c:pt idx="351">
                  <c:v>7166.9483802609811</c:v>
                </c:pt>
                <c:pt idx="352">
                  <c:v>7147.1053084494615</c:v>
                </c:pt>
                <c:pt idx="353">
                  <c:v>7128.0138069329896</c:v>
                </c:pt>
                <c:pt idx="354">
                  <c:v>7109.6928583812187</c:v>
                </c:pt>
                <c:pt idx="355">
                  <c:v>7092.1555049430081</c:v>
                </c:pt>
                <c:pt idx="356">
                  <c:v>7075.4092637295098</c:v>
                </c:pt>
                <c:pt idx="357">
                  <c:v>7059.4565534262392</c:v>
                </c:pt>
                <c:pt idx="358">
                  <c:v>7044.2951266510263</c:v>
                </c:pt>
                <c:pt idx="359">
                  <c:v>7029.9185031296165</c:v>
                </c:pt>
                <c:pt idx="360">
                  <c:v>7016.3163992328746</c:v>
                </c:pt>
                <c:pt idx="361">
                  <c:v>7003.4751499007825</c:v>
                </c:pt>
                <c:pt idx="362">
                  <c:v>6991.3781194611383</c:v>
                </c:pt>
                <c:pt idx="363">
                  <c:v>6980.0060983282983</c:v>
                </c:pt>
                <c:pt idx="364">
                  <c:v>6969.3376830333582</c:v>
                </c:pt>
                <c:pt idx="365">
                  <c:v>6959.3496374867618</c:v>
                </c:pt>
                <c:pt idx="366">
                  <c:v>6950.0172338028933</c:v>
                </c:pt>
                <c:pt idx="367">
                  <c:v>6941.3145714202856</c:v>
                </c:pt>
                <c:pt idx="368">
                  <c:v>6933.214873627654</c:v>
                </c:pt>
                <c:pt idx="369">
                  <c:v>6925.6907609530044</c:v>
                </c:pt>
                <c:pt idx="370">
                  <c:v>6918.7145011889979</c:v>
                </c:pt>
                <c:pt idx="371">
                  <c:v>6912.2582361118439</c:v>
                </c:pt>
                <c:pt idx="372">
                  <c:v>6906.2941852028007</c:v>
                </c:pt>
                <c:pt idx="373">
                  <c:v>6900.7948269012732</c:v>
                </c:pt>
                <c:pt idx="374">
                  <c:v>6895.7330581070646</c:v>
                </c:pt>
                <c:pt idx="375">
                  <c:v>6891.0823328076267</c:v>
                </c:pt>
                <c:pt idx="376">
                  <c:v>6886.816780835572</c:v>
                </c:pt>
                <c:pt idx="377">
                  <c:v>6882.9113078638866</c:v>
                </c:pt>
                <c:pt idx="378">
                  <c:v>6879.3416778229557</c:v>
                </c:pt>
                <c:pt idx="379">
                  <c:v>6876.0845789768528</c:v>
                </c:pt>
                <c:pt idx="380">
                  <c:v>6873.1176749282376</c:v>
                </c:pt>
                <c:pt idx="381">
                  <c:v>6870.4196418339798</c:v>
                </c:pt>
                <c:pt idx="382">
                  <c:v>6867.9701931093014</c:v>
                </c:pt>
                <c:pt idx="383">
                  <c:v>6865.7500928790478</c:v>
                </c:pt>
                <c:pt idx="384">
                  <c:v>6863.7411594027235</c:v>
                </c:pt>
                <c:pt idx="385">
                  <c:v>6861.9262596571261</c:v>
                </c:pt>
                <c:pt idx="386">
                  <c:v>6860.2892962088035</c:v>
                </c:pt>
                <c:pt idx="387">
                  <c:v>6858.8151874498535</c:v>
                </c:pt>
                <c:pt idx="388">
                  <c:v>6857.4898422065035</c:v>
                </c:pt>
                <c:pt idx="389">
                  <c:v>6856.3001296619514</c:v>
                </c:pt>
                <c:pt idx="390">
                  <c:v>6855.2338454645887</c:v>
                </c:pt>
                <c:pt idx="391">
                  <c:v>6854.2796748210503</c:v>
                </c:pt>
                <c:pt idx="392">
                  <c:v>6853.4271533018509</c:v>
                </c:pt>
                <c:pt idx="393">
                  <c:v>6852.6666260164047</c:v>
                </c:pt>
                <c:pt idx="394">
                  <c:v>6851.9892057450061</c:v>
                </c:pt>
                <c:pt idx="395">
                  <c:v>6851.3867305483618</c:v>
                </c:pt>
                <c:pt idx="396">
                  <c:v>6850.8517213112609</c:v>
                </c:pt>
                <c:pt idx="397">
                  <c:v>6850.3773396161723</c:v>
                </c:pt>
                <c:pt idx="398">
                  <c:v>6849.9573462855324</c:v>
                </c:pt>
                <c:pt idx="399">
                  <c:v>6849.5860608782377</c:v>
                </c:pt>
                <c:pt idx="400">
                  <c:v>6849.2583223767078</c:v>
                </c:pt>
                <c:pt idx="401">
                  <c:v>6848.969451255829</c:v>
                </c:pt>
                <c:pt idx="402">
                  <c:v>6848.7152130840886</c:v>
                </c:pt>
                <c:pt idx="403">
                  <c:v>6848.4917837703233</c:v>
                </c:pt>
                <c:pt idx="404">
                  <c:v>6848.2957165365015</c:v>
                </c:pt>
                <c:pt idx="405">
                  <c:v>6848.1239106677831</c:v>
                </c:pt>
                <c:pt idx="406">
                  <c:v>6847.9735820655387</c:v>
                </c:pt>
                <c:pt idx="407">
                  <c:v>6847.842235606854</c:v>
                </c:pt>
                <c:pt idx="408">
                  <c:v>6847.7276392950907</c:v>
                </c:pt>
                <c:pt idx="409">
                  <c:v>6847.6278001700975</c:v>
                </c:pt>
                <c:pt idx="410">
                  <c:v>6847.5409419334037</c:v>
                </c:pt>
                <c:pt idx="411">
                  <c:v>6847.4654842329501</c:v>
                </c:pt>
                <c:pt idx="412">
                  <c:v>6847.400023543395</c:v>
                </c:pt>
                <c:pt idx="413">
                  <c:v>6847.3433155715229</c:v>
                </c:pt>
                <c:pt idx="414">
                  <c:v>6847.2942591115725</c:v>
                </c:pt>
                <c:pt idx="415">
                  <c:v>6847.2518812721346</c:v>
                </c:pt>
                <c:pt idx="416">
                  <c:v>6847.2153239945455</c:v>
                </c:pt>
                <c:pt idx="417">
                  <c:v>6847.1838317820402</c:v>
                </c:pt>
                <c:pt idx="418">
                  <c:v>6847.1567405594142</c:v>
                </c:pt>
                <c:pt idx="419">
                  <c:v>6847.1334675841317</c:v>
                </c:pt>
                <c:pt idx="420">
                  <c:v>6847.1135023317938</c:v>
                </c:pt>
                <c:pt idx="421">
                  <c:v>6847.096398281371</c:v>
                </c:pt>
                <c:pt idx="422">
                  <c:v>6847.0817655285309</c:v>
                </c:pt>
                <c:pt idx="423">
                  <c:v>6847.0692641586647</c:v>
                </c:pt>
                <c:pt idx="424">
                  <c:v>6847.0585983147193</c:v>
                </c:pt>
                <c:pt idx="425">
                  <c:v>6847.0495108985806</c:v>
                </c:pt>
                <c:pt idx="426">
                  <c:v>6847.0417788485129</c:v>
                </c:pt>
                <c:pt idx="427">
                  <c:v>6847.0352089389053</c:v>
                </c:pt>
                <c:pt idx="428">
                  <c:v>6847.0296340523155</c:v>
                </c:pt>
                <c:pt idx="429">
                  <c:v>6847.0249098774702</c:v>
                </c:pt>
                <c:pt idx="430">
                  <c:v>6847.0209119904475</c:v>
                </c:pt>
                <c:pt idx="431">
                  <c:v>6847.0175332796898</c:v>
                </c:pt>
                <c:pt idx="432">
                  <c:v>6847.0146816788156</c:v>
                </c:pt>
                <c:pt idx="433">
                  <c:v>6847.0122781742793</c:v>
                </c:pt>
                <c:pt idx="434">
                  <c:v>6847.0102550579149</c:v>
                </c:pt>
                <c:pt idx="435">
                  <c:v>6847.0085543971627</c:v>
                </c:pt>
                <c:pt idx="436">
                  <c:v>6847.0071266983505</c:v>
                </c:pt>
                <c:pt idx="437">
                  <c:v>6847.0059297408297</c:v>
                </c:pt>
                <c:pt idx="438">
                  <c:v>6847.0049275619849</c:v>
                </c:pt>
                <c:pt idx="439">
                  <c:v>6847.0040895751863</c:v>
                </c:pt>
                <c:pt idx="440">
                  <c:v>6847.003389804654</c:v>
                </c:pt>
                <c:pt idx="441">
                  <c:v>6847.0028062229003</c:v>
                </c:pt>
                <c:pt idx="442">
                  <c:v>6847.0023201780232</c:v>
                </c:pt>
                <c:pt idx="443">
                  <c:v>6847.0019158995137</c:v>
                </c:pt>
                <c:pt idx="444">
                  <c:v>6847.0015800725587</c:v>
                </c:pt>
                <c:pt idx="445">
                  <c:v>6847.0013014719725</c:v>
                </c:pt>
                <c:pt idx="446">
                  <c:v>6847.0010706479397</c:v>
                </c:pt>
                <c:pt idx="447">
                  <c:v>6847.0008796566863</c:v>
                </c:pt>
                <c:pt idx="448">
                  <c:v>6847.0007218300489</c:v>
                </c:pt>
                <c:pt idx="449">
                  <c:v>6847.0005915786523</c:v>
                </c:pt>
                <c:pt idx="450">
                  <c:v>6847.0004842240651</c:v>
                </c:pt>
                <c:pt idx="451">
                  <c:v>6847.0003958559037</c:v>
                </c:pt>
                <c:pt idx="452">
                  <c:v>6847.0003232103772</c:v>
                </c:pt>
                <c:pt idx="453">
                  <c:v>6847.0002635672254</c:v>
                </c:pt>
                <c:pt idx="454">
                  <c:v>6847.0002146623929</c:v>
                </c:pt>
                <c:pt idx="455">
                  <c:v>6847.0001746141725</c:v>
                </c:pt>
                <c:pt idx="456">
                  <c:v>6847.0001418608217</c:v>
                </c:pt>
                <c:pt idx="457">
                  <c:v>6847.0001151079732</c:v>
                </c:pt>
                <c:pt idx="458">
                  <c:v>6847.0000932843459</c:v>
                </c:pt>
                <c:pt idx="459">
                  <c:v>6847.0000755045367</c:v>
                </c:pt>
                <c:pt idx="460">
                  <c:v>6847.0000610377756</c:v>
                </c:pt>
                <c:pt idx="461">
                  <c:v>6847.000049281758</c:v>
                </c:pt>
                <c:pt idx="462">
                  <c:v>6847.0000397407412</c:v>
                </c:pt>
                <c:pt idx="463">
                  <c:v>6847.0000320072586</c:v>
                </c:pt>
                <c:pt idx="464">
                  <c:v>6847.0000257468537</c:v>
                </c:pt>
                <c:pt idx="465">
                  <c:v>6847.0000206853783</c:v>
                </c:pt>
                <c:pt idx="466">
                  <c:v>6847.000016598422</c:v>
                </c:pt>
                <c:pt idx="467">
                  <c:v>6847.0000133025396</c:v>
                </c:pt>
                <c:pt idx="468">
                  <c:v>6847.0000106479802</c:v>
                </c:pt>
                <c:pt idx="469">
                  <c:v>6847.0000085126567</c:v>
                </c:pt>
                <c:pt idx="470">
                  <c:v>6847.0000067971796</c:v>
                </c:pt>
                <c:pt idx="471">
                  <c:v>6847.0000054207376</c:v>
                </c:pt>
                <c:pt idx="472">
                  <c:v>6847.0000043177197</c:v>
                </c:pt>
                <c:pt idx="473">
                  <c:v>6847.0000034349268</c:v>
                </c:pt>
                <c:pt idx="474">
                  <c:v>6847.0000027292772</c:v>
                </c:pt>
                <c:pt idx="475">
                  <c:v>6847.0000021659343</c:v>
                </c:pt>
                <c:pt idx="476">
                  <c:v>6847.0000017167658</c:v>
                </c:pt>
                <c:pt idx="477">
                  <c:v>6847.0000013590798</c:v>
                </c:pt>
                <c:pt idx="478">
                  <c:v>6847.0000010746026</c:v>
                </c:pt>
                <c:pt idx="479">
                  <c:v>6847.0000008486322</c:v>
                </c:pt>
                <c:pt idx="480">
                  <c:v>6847.0000006693608</c:v>
                </c:pt>
                <c:pt idx="481">
                  <c:v>6847.0000005273159</c:v>
                </c:pt>
                <c:pt idx="482">
                  <c:v>6847.0000004149078</c:v>
                </c:pt>
                <c:pt idx="483">
                  <c:v>6847.0000003260639</c:v>
                </c:pt>
                <c:pt idx="484">
                  <c:v>6847.0000002559327</c:v>
                </c:pt>
                <c:pt idx="485">
                  <c:v>6847.00000020064</c:v>
                </c:pt>
                <c:pt idx="486">
                  <c:v>6847.0000001571025</c:v>
                </c:pt>
                <c:pt idx="487">
                  <c:v>6847.0000001228618</c:v>
                </c:pt>
                <c:pt idx="488">
                  <c:v>6847.0000000959681</c:v>
                </c:pt>
                <c:pt idx="489">
                  <c:v>6847.0000000748696</c:v>
                </c:pt>
                <c:pt idx="490">
                  <c:v>6847.0000000583386</c:v>
                </c:pt>
                <c:pt idx="491">
                  <c:v>6847.0000000454029</c:v>
                </c:pt>
                <c:pt idx="492">
                  <c:v>6847.0000000352929</c:v>
                </c:pt>
                <c:pt idx="493">
                  <c:v>6847.0000000274003</c:v>
                </c:pt>
                <c:pt idx="494">
                  <c:v>6847.0000000212476</c:v>
                </c:pt>
                <c:pt idx="495">
                  <c:v>6847.0000000164555</c:v>
                </c:pt>
                <c:pt idx="496">
                  <c:v>6847.0000000127293</c:v>
                </c:pt>
                <c:pt idx="497">
                  <c:v>6847.0000000098353</c:v>
                </c:pt>
                <c:pt idx="498">
                  <c:v>6847.0000000075897</c:v>
                </c:pt>
                <c:pt idx="499">
                  <c:v>6847.0000000058499</c:v>
                </c:pt>
                <c:pt idx="500">
                  <c:v>6847.0000000045038</c:v>
                </c:pt>
                <c:pt idx="501">
                  <c:v>6847.0000000034624</c:v>
                </c:pt>
                <c:pt idx="502">
                  <c:v>6847.0000000026594</c:v>
                </c:pt>
                <c:pt idx="503">
                  <c:v>6847.00000000204</c:v>
                </c:pt>
                <c:pt idx="504">
                  <c:v>6847.0000000015625</c:v>
                </c:pt>
                <c:pt idx="505">
                  <c:v>6847.000000001196</c:v>
                </c:pt>
                <c:pt idx="506">
                  <c:v>6847.000000000914</c:v>
                </c:pt>
                <c:pt idx="507">
                  <c:v>6847.0000000006976</c:v>
                </c:pt>
                <c:pt idx="508">
                  <c:v>6847.0000000005321</c:v>
                </c:pt>
                <c:pt idx="509">
                  <c:v>6847.0000000004047</c:v>
                </c:pt>
              </c:numCache>
            </c:numRef>
          </c:yVal>
          <c:smooth val="1"/>
        </c:ser>
        <c:ser>
          <c:idx val="13"/>
          <c:order val="3"/>
          <c:tx>
            <c:v>v=3 Squared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'Psi v0 to v4'!$A$12:$A$521</c:f>
              <c:numCache>
                <c:formatCode>0.000</c:formatCode>
                <c:ptCount val="510"/>
                <c:pt idx="0">
                  <c:v>0.85</c:v>
                </c:pt>
                <c:pt idx="1">
                  <c:v>0.85099999999999998</c:v>
                </c:pt>
                <c:pt idx="2">
                  <c:v>0.85199999999999998</c:v>
                </c:pt>
                <c:pt idx="3">
                  <c:v>0.85299999999999998</c:v>
                </c:pt>
                <c:pt idx="4">
                  <c:v>0.85399999999999998</c:v>
                </c:pt>
                <c:pt idx="5">
                  <c:v>0.85499999999999998</c:v>
                </c:pt>
                <c:pt idx="6">
                  <c:v>0.85599999999999998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0.85899999999999999</c:v>
                </c:pt>
                <c:pt idx="10">
                  <c:v>0.86</c:v>
                </c:pt>
                <c:pt idx="11">
                  <c:v>0.86099999999999999</c:v>
                </c:pt>
                <c:pt idx="12">
                  <c:v>0.86199999999999999</c:v>
                </c:pt>
                <c:pt idx="13">
                  <c:v>0.86299999999999999</c:v>
                </c:pt>
                <c:pt idx="14">
                  <c:v>0.86399999999999999</c:v>
                </c:pt>
                <c:pt idx="15">
                  <c:v>0.86499999999999999</c:v>
                </c:pt>
                <c:pt idx="16">
                  <c:v>0.86599999999999999</c:v>
                </c:pt>
                <c:pt idx="17">
                  <c:v>0.86699999999999999</c:v>
                </c:pt>
                <c:pt idx="18">
                  <c:v>0.86799999999999999</c:v>
                </c:pt>
                <c:pt idx="19">
                  <c:v>0.86899999999999999</c:v>
                </c:pt>
                <c:pt idx="20">
                  <c:v>0.87</c:v>
                </c:pt>
                <c:pt idx="21">
                  <c:v>0.871</c:v>
                </c:pt>
                <c:pt idx="22">
                  <c:v>0.872</c:v>
                </c:pt>
                <c:pt idx="23">
                  <c:v>0.873</c:v>
                </c:pt>
                <c:pt idx="24">
                  <c:v>0.874</c:v>
                </c:pt>
                <c:pt idx="25">
                  <c:v>0.875</c:v>
                </c:pt>
                <c:pt idx="26">
                  <c:v>0.876</c:v>
                </c:pt>
                <c:pt idx="27">
                  <c:v>0.877</c:v>
                </c:pt>
                <c:pt idx="28">
                  <c:v>0.878</c:v>
                </c:pt>
                <c:pt idx="29">
                  <c:v>0.879</c:v>
                </c:pt>
                <c:pt idx="30">
                  <c:v>0.88</c:v>
                </c:pt>
                <c:pt idx="31">
                  <c:v>0.88100000000000001</c:v>
                </c:pt>
                <c:pt idx="32">
                  <c:v>0.88200000000000001</c:v>
                </c:pt>
                <c:pt idx="33">
                  <c:v>0.88300000000000001</c:v>
                </c:pt>
                <c:pt idx="34">
                  <c:v>0.88400000000000001</c:v>
                </c:pt>
                <c:pt idx="35">
                  <c:v>0.88500000000000001</c:v>
                </c:pt>
                <c:pt idx="36">
                  <c:v>0.88600000000000001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0.88900000000000001</c:v>
                </c:pt>
                <c:pt idx="40">
                  <c:v>0.89</c:v>
                </c:pt>
                <c:pt idx="41">
                  <c:v>0.89100000000000001</c:v>
                </c:pt>
                <c:pt idx="42">
                  <c:v>0.89200000000000002</c:v>
                </c:pt>
                <c:pt idx="43">
                  <c:v>0.89300000000000002</c:v>
                </c:pt>
                <c:pt idx="44">
                  <c:v>0.89400000000000002</c:v>
                </c:pt>
                <c:pt idx="45">
                  <c:v>0.89500000000000002</c:v>
                </c:pt>
                <c:pt idx="46">
                  <c:v>0.89600000000000002</c:v>
                </c:pt>
                <c:pt idx="47">
                  <c:v>0.89700000000000002</c:v>
                </c:pt>
                <c:pt idx="48">
                  <c:v>0.89800000000000002</c:v>
                </c:pt>
                <c:pt idx="49">
                  <c:v>0.89900000000000002</c:v>
                </c:pt>
                <c:pt idx="50">
                  <c:v>0.9</c:v>
                </c:pt>
                <c:pt idx="51">
                  <c:v>0.90100000000000002</c:v>
                </c:pt>
                <c:pt idx="52">
                  <c:v>0.90200000000000002</c:v>
                </c:pt>
                <c:pt idx="53">
                  <c:v>0.90300000000000002</c:v>
                </c:pt>
                <c:pt idx="54">
                  <c:v>0.90400000000000003</c:v>
                </c:pt>
                <c:pt idx="55">
                  <c:v>0.90500000000000003</c:v>
                </c:pt>
                <c:pt idx="56">
                  <c:v>0.90600000000000003</c:v>
                </c:pt>
                <c:pt idx="57">
                  <c:v>0.90700000000000003</c:v>
                </c:pt>
                <c:pt idx="58">
                  <c:v>0.90800000000000003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0.91200000000000003</c:v>
                </c:pt>
                <c:pt idx="63">
                  <c:v>0.91300000000000003</c:v>
                </c:pt>
                <c:pt idx="64">
                  <c:v>0.91400000000000003</c:v>
                </c:pt>
                <c:pt idx="65">
                  <c:v>0.91500000000000004</c:v>
                </c:pt>
                <c:pt idx="66">
                  <c:v>0.91600000000000004</c:v>
                </c:pt>
                <c:pt idx="67">
                  <c:v>0.91700000000000004</c:v>
                </c:pt>
                <c:pt idx="68">
                  <c:v>0.91800000000000004</c:v>
                </c:pt>
                <c:pt idx="69">
                  <c:v>0.91900000000000004</c:v>
                </c:pt>
                <c:pt idx="70">
                  <c:v>0.92</c:v>
                </c:pt>
                <c:pt idx="71">
                  <c:v>0.92100000000000004</c:v>
                </c:pt>
                <c:pt idx="72">
                  <c:v>0.92200000000000004</c:v>
                </c:pt>
                <c:pt idx="73">
                  <c:v>0.92300000000000004</c:v>
                </c:pt>
                <c:pt idx="74">
                  <c:v>0.92400000000000004</c:v>
                </c:pt>
                <c:pt idx="75">
                  <c:v>0.92500000000000004</c:v>
                </c:pt>
                <c:pt idx="76">
                  <c:v>0.92600000000000005</c:v>
                </c:pt>
                <c:pt idx="77">
                  <c:v>0.92700000000000005</c:v>
                </c:pt>
                <c:pt idx="78">
                  <c:v>0.92800000000000005</c:v>
                </c:pt>
                <c:pt idx="79">
                  <c:v>0.92900000000000005</c:v>
                </c:pt>
                <c:pt idx="80">
                  <c:v>0.93</c:v>
                </c:pt>
                <c:pt idx="81">
                  <c:v>0.93100000000000005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0.93400000000000005</c:v>
                </c:pt>
                <c:pt idx="85">
                  <c:v>0.93500000000000005</c:v>
                </c:pt>
                <c:pt idx="86">
                  <c:v>0.93600000000000005</c:v>
                </c:pt>
                <c:pt idx="87">
                  <c:v>0.93700000000000006</c:v>
                </c:pt>
                <c:pt idx="88">
                  <c:v>0.93800000000000006</c:v>
                </c:pt>
                <c:pt idx="89">
                  <c:v>0.93900000000000006</c:v>
                </c:pt>
                <c:pt idx="90">
                  <c:v>0.94000000000000006</c:v>
                </c:pt>
                <c:pt idx="91">
                  <c:v>0.94100000000000006</c:v>
                </c:pt>
                <c:pt idx="92">
                  <c:v>0.94200000000000006</c:v>
                </c:pt>
                <c:pt idx="93">
                  <c:v>0.94300000000000006</c:v>
                </c:pt>
                <c:pt idx="94">
                  <c:v>0.94400000000000006</c:v>
                </c:pt>
                <c:pt idx="95">
                  <c:v>0.94500000000000006</c:v>
                </c:pt>
                <c:pt idx="96">
                  <c:v>0.94600000000000006</c:v>
                </c:pt>
                <c:pt idx="97">
                  <c:v>0.94700000000000006</c:v>
                </c:pt>
                <c:pt idx="98">
                  <c:v>0.94800000000000006</c:v>
                </c:pt>
                <c:pt idx="99">
                  <c:v>0.94900000000000007</c:v>
                </c:pt>
                <c:pt idx="100">
                  <c:v>0.95000000000000007</c:v>
                </c:pt>
                <c:pt idx="101">
                  <c:v>0.95100000000000007</c:v>
                </c:pt>
                <c:pt idx="102">
                  <c:v>0.95200000000000007</c:v>
                </c:pt>
                <c:pt idx="103">
                  <c:v>0.95300000000000007</c:v>
                </c:pt>
                <c:pt idx="104">
                  <c:v>0.95400000000000007</c:v>
                </c:pt>
                <c:pt idx="105">
                  <c:v>0.95500000000000007</c:v>
                </c:pt>
                <c:pt idx="106">
                  <c:v>0.95600000000000007</c:v>
                </c:pt>
                <c:pt idx="107">
                  <c:v>0.95700000000000007</c:v>
                </c:pt>
                <c:pt idx="108">
                  <c:v>0.95800000000000007</c:v>
                </c:pt>
                <c:pt idx="109">
                  <c:v>0.95900000000000007</c:v>
                </c:pt>
                <c:pt idx="110">
                  <c:v>0.96000000000000008</c:v>
                </c:pt>
                <c:pt idx="111">
                  <c:v>0.96100000000000008</c:v>
                </c:pt>
                <c:pt idx="112">
                  <c:v>0.96200000000000008</c:v>
                </c:pt>
                <c:pt idx="113">
                  <c:v>0.96300000000000008</c:v>
                </c:pt>
                <c:pt idx="114">
                  <c:v>0.96400000000000008</c:v>
                </c:pt>
                <c:pt idx="115">
                  <c:v>0.96500000000000008</c:v>
                </c:pt>
                <c:pt idx="116">
                  <c:v>0.96600000000000008</c:v>
                </c:pt>
                <c:pt idx="117">
                  <c:v>0.96700000000000008</c:v>
                </c:pt>
                <c:pt idx="118">
                  <c:v>0.96800000000000008</c:v>
                </c:pt>
                <c:pt idx="119">
                  <c:v>0.96900000000000008</c:v>
                </c:pt>
                <c:pt idx="120">
                  <c:v>0.97000000000000008</c:v>
                </c:pt>
                <c:pt idx="121">
                  <c:v>0.97100000000000009</c:v>
                </c:pt>
                <c:pt idx="122">
                  <c:v>0.97200000000000009</c:v>
                </c:pt>
                <c:pt idx="123">
                  <c:v>0.97300000000000009</c:v>
                </c:pt>
                <c:pt idx="124">
                  <c:v>0.97400000000000009</c:v>
                </c:pt>
                <c:pt idx="125">
                  <c:v>0.97500000000000009</c:v>
                </c:pt>
                <c:pt idx="126">
                  <c:v>0.97600000000000009</c:v>
                </c:pt>
                <c:pt idx="127">
                  <c:v>0.97700000000000009</c:v>
                </c:pt>
                <c:pt idx="128">
                  <c:v>0.97800000000000009</c:v>
                </c:pt>
                <c:pt idx="129">
                  <c:v>0.97900000000000009</c:v>
                </c:pt>
                <c:pt idx="130">
                  <c:v>0.98000000000000009</c:v>
                </c:pt>
                <c:pt idx="131">
                  <c:v>0.98100000000000009</c:v>
                </c:pt>
                <c:pt idx="132">
                  <c:v>0.9820000000000001</c:v>
                </c:pt>
                <c:pt idx="133">
                  <c:v>0.9830000000000001</c:v>
                </c:pt>
                <c:pt idx="134">
                  <c:v>0.9840000000000001</c:v>
                </c:pt>
                <c:pt idx="135">
                  <c:v>0.9850000000000001</c:v>
                </c:pt>
                <c:pt idx="136">
                  <c:v>0.9860000000000001</c:v>
                </c:pt>
                <c:pt idx="137">
                  <c:v>0.9870000000000001</c:v>
                </c:pt>
                <c:pt idx="138">
                  <c:v>0.9880000000000001</c:v>
                </c:pt>
                <c:pt idx="139">
                  <c:v>0.9890000000000001</c:v>
                </c:pt>
                <c:pt idx="140">
                  <c:v>0.9900000000000001</c:v>
                </c:pt>
                <c:pt idx="141">
                  <c:v>0.9910000000000001</c:v>
                </c:pt>
                <c:pt idx="142">
                  <c:v>0.9920000000000001</c:v>
                </c:pt>
                <c:pt idx="143">
                  <c:v>0.9930000000000001</c:v>
                </c:pt>
                <c:pt idx="144">
                  <c:v>0.99400000000000011</c:v>
                </c:pt>
                <c:pt idx="145">
                  <c:v>0.99500000000000011</c:v>
                </c:pt>
                <c:pt idx="146">
                  <c:v>0.99600000000000011</c:v>
                </c:pt>
                <c:pt idx="147">
                  <c:v>0.99700000000000011</c:v>
                </c:pt>
                <c:pt idx="148">
                  <c:v>0.99800000000000011</c:v>
                </c:pt>
                <c:pt idx="149">
                  <c:v>0.99900000000000011</c:v>
                </c:pt>
                <c:pt idx="150">
                  <c:v>1</c:v>
                </c:pt>
                <c:pt idx="151">
                  <c:v>1.0009999999999999</c:v>
                </c:pt>
                <c:pt idx="152">
                  <c:v>1.0019999999999998</c:v>
                </c:pt>
                <c:pt idx="153">
                  <c:v>1.0029999999999997</c:v>
                </c:pt>
                <c:pt idx="154">
                  <c:v>1.0039999999999996</c:v>
                </c:pt>
                <c:pt idx="155">
                  <c:v>1.0049999999999994</c:v>
                </c:pt>
                <c:pt idx="156">
                  <c:v>1.0059999999999993</c:v>
                </c:pt>
                <c:pt idx="157">
                  <c:v>1.0069999999999992</c:v>
                </c:pt>
                <c:pt idx="158">
                  <c:v>1.0079999999999991</c:v>
                </c:pt>
                <c:pt idx="159">
                  <c:v>1.008999999999999</c:v>
                </c:pt>
                <c:pt idx="160">
                  <c:v>1.0099999999999989</c:v>
                </c:pt>
                <c:pt idx="161">
                  <c:v>1.0109999999999988</c:v>
                </c:pt>
                <c:pt idx="162">
                  <c:v>1.0119999999999987</c:v>
                </c:pt>
                <c:pt idx="163">
                  <c:v>1.0129999999999986</c:v>
                </c:pt>
                <c:pt idx="164">
                  <c:v>1.0139999999999985</c:v>
                </c:pt>
                <c:pt idx="165">
                  <c:v>1.0149999999999983</c:v>
                </c:pt>
                <c:pt idx="166">
                  <c:v>1.0159999999999982</c:v>
                </c:pt>
                <c:pt idx="167">
                  <c:v>1.0169999999999981</c:v>
                </c:pt>
                <c:pt idx="168">
                  <c:v>1.017999999999998</c:v>
                </c:pt>
                <c:pt idx="169">
                  <c:v>1.0189999999999979</c:v>
                </c:pt>
                <c:pt idx="170">
                  <c:v>1.0199999999999978</c:v>
                </c:pt>
                <c:pt idx="171">
                  <c:v>1.0209999999999977</c:v>
                </c:pt>
                <c:pt idx="172">
                  <c:v>1.0219999999999976</c:v>
                </c:pt>
                <c:pt idx="173">
                  <c:v>1.0229999999999975</c:v>
                </c:pt>
                <c:pt idx="174">
                  <c:v>1.0239999999999974</c:v>
                </c:pt>
                <c:pt idx="175">
                  <c:v>1.0249999999999972</c:v>
                </c:pt>
                <c:pt idx="176">
                  <c:v>1.0259999999999971</c:v>
                </c:pt>
                <c:pt idx="177">
                  <c:v>1.026999999999997</c:v>
                </c:pt>
                <c:pt idx="178">
                  <c:v>1.0279999999999969</c:v>
                </c:pt>
                <c:pt idx="179">
                  <c:v>1.0289999999999968</c:v>
                </c:pt>
                <c:pt idx="180">
                  <c:v>1.0299999999999967</c:v>
                </c:pt>
                <c:pt idx="181">
                  <c:v>1.0309999999999966</c:v>
                </c:pt>
                <c:pt idx="182">
                  <c:v>1.0319999999999965</c:v>
                </c:pt>
                <c:pt idx="183">
                  <c:v>1.0329999999999964</c:v>
                </c:pt>
                <c:pt idx="184">
                  <c:v>1.0339999999999963</c:v>
                </c:pt>
                <c:pt idx="185">
                  <c:v>1.0349999999999961</c:v>
                </c:pt>
                <c:pt idx="186">
                  <c:v>1.035999999999996</c:v>
                </c:pt>
                <c:pt idx="187">
                  <c:v>1.0369999999999959</c:v>
                </c:pt>
                <c:pt idx="188">
                  <c:v>1.0379999999999958</c:v>
                </c:pt>
                <c:pt idx="189">
                  <c:v>1.0389999999999957</c:v>
                </c:pt>
                <c:pt idx="190">
                  <c:v>1.0399999999999956</c:v>
                </c:pt>
                <c:pt idx="191">
                  <c:v>1.0409999999999955</c:v>
                </c:pt>
                <c:pt idx="192">
                  <c:v>1.0419999999999954</c:v>
                </c:pt>
                <c:pt idx="193">
                  <c:v>1.0429999999999953</c:v>
                </c:pt>
                <c:pt idx="194">
                  <c:v>1.0439999999999952</c:v>
                </c:pt>
                <c:pt idx="195">
                  <c:v>1.044999999999995</c:v>
                </c:pt>
                <c:pt idx="196">
                  <c:v>1.0459999999999949</c:v>
                </c:pt>
                <c:pt idx="197">
                  <c:v>1.0469999999999948</c:v>
                </c:pt>
                <c:pt idx="198">
                  <c:v>1.0479999999999947</c:v>
                </c:pt>
                <c:pt idx="199">
                  <c:v>1.0489999999999946</c:v>
                </c:pt>
                <c:pt idx="200">
                  <c:v>1.0499999999999945</c:v>
                </c:pt>
                <c:pt idx="201">
                  <c:v>1.0509999999999944</c:v>
                </c:pt>
                <c:pt idx="202">
                  <c:v>1.0519999999999943</c:v>
                </c:pt>
                <c:pt idx="203">
                  <c:v>1.0529999999999942</c:v>
                </c:pt>
                <c:pt idx="204">
                  <c:v>1.0539999999999941</c:v>
                </c:pt>
                <c:pt idx="205">
                  <c:v>1.0549999999999939</c:v>
                </c:pt>
                <c:pt idx="206">
                  <c:v>1.0559999999999938</c:v>
                </c:pt>
                <c:pt idx="207">
                  <c:v>1.0569999999999937</c:v>
                </c:pt>
                <c:pt idx="208">
                  <c:v>1.0579999999999936</c:v>
                </c:pt>
                <c:pt idx="209">
                  <c:v>1.0589999999999935</c:v>
                </c:pt>
                <c:pt idx="210">
                  <c:v>1.0599999999999934</c:v>
                </c:pt>
                <c:pt idx="211">
                  <c:v>1.0609999999999933</c:v>
                </c:pt>
                <c:pt idx="212">
                  <c:v>1.0619999999999932</c:v>
                </c:pt>
                <c:pt idx="213">
                  <c:v>1.0629999999999931</c:v>
                </c:pt>
                <c:pt idx="214">
                  <c:v>1.063999999999993</c:v>
                </c:pt>
                <c:pt idx="215">
                  <c:v>1.0649999999999928</c:v>
                </c:pt>
                <c:pt idx="216">
                  <c:v>1.0659999999999927</c:v>
                </c:pt>
                <c:pt idx="217">
                  <c:v>1.0669999999999926</c:v>
                </c:pt>
                <c:pt idx="218">
                  <c:v>1.0679999999999925</c:v>
                </c:pt>
                <c:pt idx="219">
                  <c:v>1.0689999999999924</c:v>
                </c:pt>
                <c:pt idx="220">
                  <c:v>1.0699999999999923</c:v>
                </c:pt>
                <c:pt idx="221">
                  <c:v>1.0709999999999922</c:v>
                </c:pt>
                <c:pt idx="222">
                  <c:v>1.0719999999999921</c:v>
                </c:pt>
                <c:pt idx="223">
                  <c:v>1.072999999999992</c:v>
                </c:pt>
                <c:pt idx="224">
                  <c:v>1.0739999999999919</c:v>
                </c:pt>
                <c:pt idx="225">
                  <c:v>1.0749999999999917</c:v>
                </c:pt>
                <c:pt idx="226">
                  <c:v>1.0759999999999916</c:v>
                </c:pt>
                <c:pt idx="227">
                  <c:v>1.0769999999999915</c:v>
                </c:pt>
                <c:pt idx="228">
                  <c:v>1.0779999999999914</c:v>
                </c:pt>
                <c:pt idx="229">
                  <c:v>1.0789999999999913</c:v>
                </c:pt>
                <c:pt idx="230">
                  <c:v>1.0799999999999912</c:v>
                </c:pt>
                <c:pt idx="231">
                  <c:v>1.0809999999999911</c:v>
                </c:pt>
                <c:pt idx="232">
                  <c:v>1.081999999999991</c:v>
                </c:pt>
                <c:pt idx="233">
                  <c:v>1.0829999999999909</c:v>
                </c:pt>
                <c:pt idx="234">
                  <c:v>1.0839999999999907</c:v>
                </c:pt>
                <c:pt idx="235">
                  <c:v>1.0849999999999906</c:v>
                </c:pt>
                <c:pt idx="236">
                  <c:v>1.0859999999999905</c:v>
                </c:pt>
                <c:pt idx="237">
                  <c:v>1.0869999999999904</c:v>
                </c:pt>
                <c:pt idx="238">
                  <c:v>1.0879999999999903</c:v>
                </c:pt>
                <c:pt idx="239">
                  <c:v>1.0889999999999902</c:v>
                </c:pt>
                <c:pt idx="240">
                  <c:v>1.0899999999999901</c:v>
                </c:pt>
                <c:pt idx="241">
                  <c:v>1.09099999999999</c:v>
                </c:pt>
                <c:pt idx="242">
                  <c:v>1.0919999999999899</c:v>
                </c:pt>
                <c:pt idx="243">
                  <c:v>1.0929999999999898</c:v>
                </c:pt>
                <c:pt idx="244">
                  <c:v>1.0939999999999896</c:v>
                </c:pt>
                <c:pt idx="245">
                  <c:v>1.0949999999999895</c:v>
                </c:pt>
                <c:pt idx="246">
                  <c:v>1.0959999999999894</c:v>
                </c:pt>
                <c:pt idx="247">
                  <c:v>1.0969999999999893</c:v>
                </c:pt>
                <c:pt idx="248">
                  <c:v>1.0979999999999892</c:v>
                </c:pt>
                <c:pt idx="249">
                  <c:v>1.0989999999999891</c:v>
                </c:pt>
                <c:pt idx="250">
                  <c:v>1.099999999999989</c:v>
                </c:pt>
                <c:pt idx="251">
                  <c:v>1.1009999999999889</c:v>
                </c:pt>
                <c:pt idx="252">
                  <c:v>1.1019999999999888</c:v>
                </c:pt>
                <c:pt idx="253">
                  <c:v>1.1029999999999887</c:v>
                </c:pt>
                <c:pt idx="254">
                  <c:v>1.1039999999999885</c:v>
                </c:pt>
                <c:pt idx="255">
                  <c:v>1.1049999999999884</c:v>
                </c:pt>
                <c:pt idx="256">
                  <c:v>1.1059999999999883</c:v>
                </c:pt>
                <c:pt idx="257">
                  <c:v>1.1069999999999882</c:v>
                </c:pt>
                <c:pt idx="258">
                  <c:v>1.1079999999999881</c:v>
                </c:pt>
                <c:pt idx="259">
                  <c:v>1.108999999999988</c:v>
                </c:pt>
                <c:pt idx="260">
                  <c:v>1.1099999999999879</c:v>
                </c:pt>
                <c:pt idx="261">
                  <c:v>1.1109999999999878</c:v>
                </c:pt>
                <c:pt idx="262">
                  <c:v>1.1119999999999877</c:v>
                </c:pt>
                <c:pt idx="263">
                  <c:v>1.1129999999999876</c:v>
                </c:pt>
                <c:pt idx="264">
                  <c:v>1.1139999999999874</c:v>
                </c:pt>
                <c:pt idx="265">
                  <c:v>1.1149999999999873</c:v>
                </c:pt>
                <c:pt idx="266">
                  <c:v>1.1159999999999872</c:v>
                </c:pt>
                <c:pt idx="267">
                  <c:v>1.1169999999999871</c:v>
                </c:pt>
                <c:pt idx="268">
                  <c:v>1.117999999999987</c:v>
                </c:pt>
                <c:pt idx="269">
                  <c:v>1.1189999999999869</c:v>
                </c:pt>
                <c:pt idx="270">
                  <c:v>1.1199999999999868</c:v>
                </c:pt>
                <c:pt idx="271">
                  <c:v>1.1209999999999867</c:v>
                </c:pt>
                <c:pt idx="272">
                  <c:v>1.1219999999999866</c:v>
                </c:pt>
                <c:pt idx="273">
                  <c:v>1.1229999999999865</c:v>
                </c:pt>
                <c:pt idx="274">
                  <c:v>1.1239999999999863</c:v>
                </c:pt>
                <c:pt idx="275">
                  <c:v>1.1249999999999862</c:v>
                </c:pt>
                <c:pt idx="276">
                  <c:v>1.1259999999999861</c:v>
                </c:pt>
                <c:pt idx="277">
                  <c:v>1.126999999999986</c:v>
                </c:pt>
                <c:pt idx="278">
                  <c:v>1.1279999999999859</c:v>
                </c:pt>
                <c:pt idx="279">
                  <c:v>1.1289999999999858</c:v>
                </c:pt>
                <c:pt idx="280">
                  <c:v>1.1299999999999857</c:v>
                </c:pt>
                <c:pt idx="281">
                  <c:v>1.1309999999999856</c:v>
                </c:pt>
                <c:pt idx="282">
                  <c:v>1.1319999999999855</c:v>
                </c:pt>
                <c:pt idx="283">
                  <c:v>1.1329999999999854</c:v>
                </c:pt>
                <c:pt idx="284">
                  <c:v>1.1339999999999852</c:v>
                </c:pt>
                <c:pt idx="285">
                  <c:v>1.1349999999999851</c:v>
                </c:pt>
                <c:pt idx="286">
                  <c:v>1.135999999999985</c:v>
                </c:pt>
                <c:pt idx="287">
                  <c:v>1.1369999999999849</c:v>
                </c:pt>
                <c:pt idx="288">
                  <c:v>1.1379999999999848</c:v>
                </c:pt>
                <c:pt idx="289">
                  <c:v>1.1389999999999847</c:v>
                </c:pt>
                <c:pt idx="290">
                  <c:v>1.1399999999999846</c:v>
                </c:pt>
                <c:pt idx="291">
                  <c:v>1.1409999999999845</c:v>
                </c:pt>
                <c:pt idx="292">
                  <c:v>1.1419999999999844</c:v>
                </c:pt>
                <c:pt idx="293">
                  <c:v>1.1429999999999843</c:v>
                </c:pt>
                <c:pt idx="294">
                  <c:v>1.1439999999999841</c:v>
                </c:pt>
                <c:pt idx="295">
                  <c:v>1.144999999999984</c:v>
                </c:pt>
                <c:pt idx="296">
                  <c:v>1.1459999999999839</c:v>
                </c:pt>
                <c:pt idx="297">
                  <c:v>1.1469999999999838</c:v>
                </c:pt>
                <c:pt idx="298">
                  <c:v>1.1479999999999837</c:v>
                </c:pt>
                <c:pt idx="299">
                  <c:v>1.1489999999999836</c:v>
                </c:pt>
                <c:pt idx="300">
                  <c:v>1.1499999999999835</c:v>
                </c:pt>
                <c:pt idx="301">
                  <c:v>1.1509999999999834</c:v>
                </c:pt>
                <c:pt idx="302">
                  <c:v>1.1519999999999833</c:v>
                </c:pt>
                <c:pt idx="303">
                  <c:v>1.1529999999999831</c:v>
                </c:pt>
                <c:pt idx="304">
                  <c:v>1.153999999999983</c:v>
                </c:pt>
                <c:pt idx="305">
                  <c:v>1.1549999999999829</c:v>
                </c:pt>
                <c:pt idx="306">
                  <c:v>1.1559999999999828</c:v>
                </c:pt>
                <c:pt idx="307">
                  <c:v>1.1569999999999827</c:v>
                </c:pt>
                <c:pt idx="308">
                  <c:v>1.1579999999999826</c:v>
                </c:pt>
                <c:pt idx="309">
                  <c:v>1.1589999999999825</c:v>
                </c:pt>
                <c:pt idx="310">
                  <c:v>1.1599999999999824</c:v>
                </c:pt>
                <c:pt idx="311">
                  <c:v>1.1609999999999823</c:v>
                </c:pt>
                <c:pt idx="312">
                  <c:v>1.1619999999999822</c:v>
                </c:pt>
                <c:pt idx="313">
                  <c:v>1.162999999999982</c:v>
                </c:pt>
                <c:pt idx="314">
                  <c:v>1.1639999999999819</c:v>
                </c:pt>
                <c:pt idx="315">
                  <c:v>1.1649999999999818</c:v>
                </c:pt>
                <c:pt idx="316">
                  <c:v>1.1659999999999817</c:v>
                </c:pt>
                <c:pt idx="317">
                  <c:v>1.1669999999999816</c:v>
                </c:pt>
                <c:pt idx="318">
                  <c:v>1.1679999999999815</c:v>
                </c:pt>
                <c:pt idx="319">
                  <c:v>1.1689999999999814</c:v>
                </c:pt>
                <c:pt idx="320">
                  <c:v>1.1699999999999813</c:v>
                </c:pt>
                <c:pt idx="321">
                  <c:v>1.1709999999999812</c:v>
                </c:pt>
                <c:pt idx="322">
                  <c:v>1.1719999999999811</c:v>
                </c:pt>
                <c:pt idx="323">
                  <c:v>1.1729999999999809</c:v>
                </c:pt>
                <c:pt idx="324">
                  <c:v>1.1739999999999808</c:v>
                </c:pt>
                <c:pt idx="325">
                  <c:v>1.1749999999999807</c:v>
                </c:pt>
                <c:pt idx="326">
                  <c:v>1.1759999999999806</c:v>
                </c:pt>
                <c:pt idx="327">
                  <c:v>1.1769999999999805</c:v>
                </c:pt>
                <c:pt idx="328">
                  <c:v>1.1779999999999804</c:v>
                </c:pt>
                <c:pt idx="329">
                  <c:v>1.1789999999999803</c:v>
                </c:pt>
                <c:pt idx="330">
                  <c:v>1.1799999999999802</c:v>
                </c:pt>
                <c:pt idx="331">
                  <c:v>1.1809999999999801</c:v>
                </c:pt>
                <c:pt idx="332">
                  <c:v>1.18199999999998</c:v>
                </c:pt>
                <c:pt idx="333">
                  <c:v>1.1829999999999798</c:v>
                </c:pt>
                <c:pt idx="334">
                  <c:v>1.1839999999999797</c:v>
                </c:pt>
                <c:pt idx="335">
                  <c:v>1.1849999999999796</c:v>
                </c:pt>
                <c:pt idx="336">
                  <c:v>1.1859999999999795</c:v>
                </c:pt>
                <c:pt idx="337">
                  <c:v>1.1869999999999794</c:v>
                </c:pt>
                <c:pt idx="338">
                  <c:v>1.1879999999999793</c:v>
                </c:pt>
                <c:pt idx="339">
                  <c:v>1.1889999999999792</c:v>
                </c:pt>
                <c:pt idx="340">
                  <c:v>1.1899999999999791</c:v>
                </c:pt>
                <c:pt idx="341">
                  <c:v>1.190999999999979</c:v>
                </c:pt>
                <c:pt idx="342">
                  <c:v>1.1919999999999789</c:v>
                </c:pt>
                <c:pt idx="343">
                  <c:v>1.1929999999999787</c:v>
                </c:pt>
                <c:pt idx="344">
                  <c:v>1.1939999999999786</c:v>
                </c:pt>
                <c:pt idx="345">
                  <c:v>1.1949999999999785</c:v>
                </c:pt>
                <c:pt idx="346">
                  <c:v>1.1959999999999784</c:v>
                </c:pt>
                <c:pt idx="347">
                  <c:v>1.1969999999999783</c:v>
                </c:pt>
                <c:pt idx="348">
                  <c:v>1.1979999999999782</c:v>
                </c:pt>
                <c:pt idx="349">
                  <c:v>1.1989999999999781</c:v>
                </c:pt>
                <c:pt idx="350">
                  <c:v>1.199999999999978</c:v>
                </c:pt>
                <c:pt idx="351">
                  <c:v>1.2009999999999779</c:v>
                </c:pt>
                <c:pt idx="352">
                  <c:v>1.2019999999999778</c:v>
                </c:pt>
                <c:pt idx="353">
                  <c:v>1.2029999999999776</c:v>
                </c:pt>
                <c:pt idx="354">
                  <c:v>1.2039999999999775</c:v>
                </c:pt>
                <c:pt idx="355">
                  <c:v>1.2049999999999774</c:v>
                </c:pt>
                <c:pt idx="356">
                  <c:v>1.2059999999999773</c:v>
                </c:pt>
                <c:pt idx="357">
                  <c:v>1.2069999999999772</c:v>
                </c:pt>
                <c:pt idx="358">
                  <c:v>1.2079999999999771</c:v>
                </c:pt>
                <c:pt idx="359">
                  <c:v>1.208999999999977</c:v>
                </c:pt>
                <c:pt idx="360">
                  <c:v>1.2099999999999769</c:v>
                </c:pt>
                <c:pt idx="361">
                  <c:v>1.2109999999999768</c:v>
                </c:pt>
                <c:pt idx="362">
                  <c:v>1.2119999999999767</c:v>
                </c:pt>
                <c:pt idx="363">
                  <c:v>1.2129999999999765</c:v>
                </c:pt>
                <c:pt idx="364">
                  <c:v>1.2139999999999764</c:v>
                </c:pt>
                <c:pt idx="365">
                  <c:v>1.2149999999999763</c:v>
                </c:pt>
                <c:pt idx="366">
                  <c:v>1.2159999999999762</c:v>
                </c:pt>
                <c:pt idx="367">
                  <c:v>1.2169999999999761</c:v>
                </c:pt>
                <c:pt idx="368">
                  <c:v>1.217999999999976</c:v>
                </c:pt>
                <c:pt idx="369">
                  <c:v>1.2189999999999759</c:v>
                </c:pt>
                <c:pt idx="370">
                  <c:v>1.2199999999999758</c:v>
                </c:pt>
                <c:pt idx="371">
                  <c:v>1.2209999999999757</c:v>
                </c:pt>
                <c:pt idx="372">
                  <c:v>1.2219999999999756</c:v>
                </c:pt>
                <c:pt idx="373">
                  <c:v>1.2229999999999754</c:v>
                </c:pt>
                <c:pt idx="374">
                  <c:v>1.2239999999999753</c:v>
                </c:pt>
                <c:pt idx="375">
                  <c:v>1.2249999999999752</c:v>
                </c:pt>
                <c:pt idx="376">
                  <c:v>1.2259999999999751</c:v>
                </c:pt>
                <c:pt idx="377">
                  <c:v>1.226999999999975</c:v>
                </c:pt>
                <c:pt idx="378">
                  <c:v>1.2279999999999749</c:v>
                </c:pt>
                <c:pt idx="379">
                  <c:v>1.2289999999999748</c:v>
                </c:pt>
                <c:pt idx="380">
                  <c:v>1.2299999999999747</c:v>
                </c:pt>
                <c:pt idx="381">
                  <c:v>1.2309999999999746</c:v>
                </c:pt>
                <c:pt idx="382">
                  <c:v>1.2319999999999744</c:v>
                </c:pt>
                <c:pt idx="383">
                  <c:v>1.2329999999999743</c:v>
                </c:pt>
                <c:pt idx="384">
                  <c:v>1.2339999999999742</c:v>
                </c:pt>
                <c:pt idx="385">
                  <c:v>1.2349999999999741</c:v>
                </c:pt>
                <c:pt idx="386">
                  <c:v>1.235999999999974</c:v>
                </c:pt>
                <c:pt idx="387">
                  <c:v>1.2369999999999739</c:v>
                </c:pt>
                <c:pt idx="388">
                  <c:v>1.2379999999999738</c:v>
                </c:pt>
                <c:pt idx="389">
                  <c:v>1.2389999999999737</c:v>
                </c:pt>
                <c:pt idx="390">
                  <c:v>1.2399999999999736</c:v>
                </c:pt>
                <c:pt idx="391">
                  <c:v>1.2409999999999735</c:v>
                </c:pt>
                <c:pt idx="392">
                  <c:v>1.2419999999999733</c:v>
                </c:pt>
                <c:pt idx="393">
                  <c:v>1.2429999999999732</c:v>
                </c:pt>
                <c:pt idx="394">
                  <c:v>1.2439999999999731</c:v>
                </c:pt>
                <c:pt idx="395">
                  <c:v>1.244999999999973</c:v>
                </c:pt>
                <c:pt idx="396">
                  <c:v>1.2459999999999729</c:v>
                </c:pt>
                <c:pt idx="397">
                  <c:v>1.2469999999999728</c:v>
                </c:pt>
                <c:pt idx="398">
                  <c:v>1.2479999999999727</c:v>
                </c:pt>
                <c:pt idx="399">
                  <c:v>1.2489999999999726</c:v>
                </c:pt>
                <c:pt idx="400">
                  <c:v>1.2499999999999725</c:v>
                </c:pt>
                <c:pt idx="401">
                  <c:v>1.2509999999999724</c:v>
                </c:pt>
                <c:pt idx="402">
                  <c:v>1.2519999999999722</c:v>
                </c:pt>
                <c:pt idx="403">
                  <c:v>1.2529999999999721</c:v>
                </c:pt>
                <c:pt idx="404">
                  <c:v>1.253999999999972</c:v>
                </c:pt>
                <c:pt idx="405">
                  <c:v>1.2549999999999719</c:v>
                </c:pt>
                <c:pt idx="406">
                  <c:v>1.2559999999999718</c:v>
                </c:pt>
                <c:pt idx="407">
                  <c:v>1.2569999999999717</c:v>
                </c:pt>
                <c:pt idx="408">
                  <c:v>1.2579999999999716</c:v>
                </c:pt>
                <c:pt idx="409">
                  <c:v>1.2589999999999715</c:v>
                </c:pt>
                <c:pt idx="410">
                  <c:v>1.2599999999999714</c:v>
                </c:pt>
                <c:pt idx="411">
                  <c:v>1.2609999999999713</c:v>
                </c:pt>
                <c:pt idx="412">
                  <c:v>1.2619999999999711</c:v>
                </c:pt>
                <c:pt idx="413">
                  <c:v>1.262999999999971</c:v>
                </c:pt>
                <c:pt idx="414">
                  <c:v>1.2639999999999709</c:v>
                </c:pt>
                <c:pt idx="415">
                  <c:v>1.2649999999999708</c:v>
                </c:pt>
                <c:pt idx="416">
                  <c:v>1.2659999999999707</c:v>
                </c:pt>
                <c:pt idx="417">
                  <c:v>1.2669999999999706</c:v>
                </c:pt>
                <c:pt idx="418">
                  <c:v>1.2679999999999705</c:v>
                </c:pt>
                <c:pt idx="419">
                  <c:v>1.2689999999999704</c:v>
                </c:pt>
                <c:pt idx="420">
                  <c:v>1.2699999999999703</c:v>
                </c:pt>
                <c:pt idx="421">
                  <c:v>1.2709999999999702</c:v>
                </c:pt>
                <c:pt idx="422">
                  <c:v>1.27199999999997</c:v>
                </c:pt>
                <c:pt idx="423">
                  <c:v>1.2729999999999699</c:v>
                </c:pt>
                <c:pt idx="424">
                  <c:v>1.2739999999999698</c:v>
                </c:pt>
                <c:pt idx="425">
                  <c:v>1.2749999999999697</c:v>
                </c:pt>
                <c:pt idx="426">
                  <c:v>1.2759999999999696</c:v>
                </c:pt>
                <c:pt idx="427">
                  <c:v>1.2769999999999695</c:v>
                </c:pt>
                <c:pt idx="428">
                  <c:v>1.2779999999999694</c:v>
                </c:pt>
                <c:pt idx="429">
                  <c:v>1.2789999999999693</c:v>
                </c:pt>
                <c:pt idx="430">
                  <c:v>1.2799999999999692</c:v>
                </c:pt>
                <c:pt idx="431">
                  <c:v>1.2809999999999691</c:v>
                </c:pt>
                <c:pt idx="432">
                  <c:v>1.2819999999999689</c:v>
                </c:pt>
                <c:pt idx="433">
                  <c:v>1.2829999999999688</c:v>
                </c:pt>
                <c:pt idx="434">
                  <c:v>1.2839999999999687</c:v>
                </c:pt>
                <c:pt idx="435">
                  <c:v>1.2849999999999686</c:v>
                </c:pt>
                <c:pt idx="436">
                  <c:v>1.2859999999999685</c:v>
                </c:pt>
                <c:pt idx="437">
                  <c:v>1.2869999999999684</c:v>
                </c:pt>
                <c:pt idx="438">
                  <c:v>1.2879999999999683</c:v>
                </c:pt>
                <c:pt idx="439">
                  <c:v>1.2889999999999682</c:v>
                </c:pt>
                <c:pt idx="440">
                  <c:v>1.2899999999999681</c:v>
                </c:pt>
                <c:pt idx="441">
                  <c:v>1.290999999999968</c:v>
                </c:pt>
                <c:pt idx="442">
                  <c:v>1.2919999999999678</c:v>
                </c:pt>
                <c:pt idx="443">
                  <c:v>1.2929999999999677</c:v>
                </c:pt>
                <c:pt idx="444">
                  <c:v>1.2939999999999676</c:v>
                </c:pt>
                <c:pt idx="445">
                  <c:v>1.2949999999999675</c:v>
                </c:pt>
                <c:pt idx="446">
                  <c:v>1.2959999999999674</c:v>
                </c:pt>
                <c:pt idx="447">
                  <c:v>1.2969999999999673</c:v>
                </c:pt>
                <c:pt idx="448">
                  <c:v>1.2979999999999672</c:v>
                </c:pt>
                <c:pt idx="449">
                  <c:v>1.2989999999999671</c:v>
                </c:pt>
                <c:pt idx="450">
                  <c:v>1.299999999999967</c:v>
                </c:pt>
                <c:pt idx="451">
                  <c:v>1.3009999999999668</c:v>
                </c:pt>
                <c:pt idx="452">
                  <c:v>1.3019999999999667</c:v>
                </c:pt>
                <c:pt idx="453">
                  <c:v>1.3029999999999666</c:v>
                </c:pt>
                <c:pt idx="454">
                  <c:v>1.3039999999999665</c:v>
                </c:pt>
                <c:pt idx="455">
                  <c:v>1.3049999999999664</c:v>
                </c:pt>
                <c:pt idx="456">
                  <c:v>1.3059999999999663</c:v>
                </c:pt>
                <c:pt idx="457">
                  <c:v>1.3069999999999662</c:v>
                </c:pt>
                <c:pt idx="458">
                  <c:v>1.3079999999999661</c:v>
                </c:pt>
                <c:pt idx="459">
                  <c:v>1.308999999999966</c:v>
                </c:pt>
                <c:pt idx="460">
                  <c:v>1.3099999999999659</c:v>
                </c:pt>
                <c:pt idx="461">
                  <c:v>1.3109999999999657</c:v>
                </c:pt>
                <c:pt idx="462">
                  <c:v>1.3119999999999656</c:v>
                </c:pt>
                <c:pt idx="463">
                  <c:v>1.3129999999999655</c:v>
                </c:pt>
                <c:pt idx="464">
                  <c:v>1.3139999999999654</c:v>
                </c:pt>
                <c:pt idx="465">
                  <c:v>1.3149999999999653</c:v>
                </c:pt>
                <c:pt idx="466">
                  <c:v>1.3159999999999652</c:v>
                </c:pt>
                <c:pt idx="467">
                  <c:v>1.3169999999999651</c:v>
                </c:pt>
                <c:pt idx="468">
                  <c:v>1.317999999999965</c:v>
                </c:pt>
                <c:pt idx="469">
                  <c:v>1.3189999999999649</c:v>
                </c:pt>
                <c:pt idx="470">
                  <c:v>1.3199999999999648</c:v>
                </c:pt>
                <c:pt idx="471">
                  <c:v>1.3209999999999646</c:v>
                </c:pt>
                <c:pt idx="472">
                  <c:v>1.3219999999999645</c:v>
                </c:pt>
                <c:pt idx="473">
                  <c:v>1.3229999999999644</c:v>
                </c:pt>
                <c:pt idx="474">
                  <c:v>1.3239999999999643</c:v>
                </c:pt>
                <c:pt idx="475">
                  <c:v>1.3249999999999642</c:v>
                </c:pt>
                <c:pt idx="476">
                  <c:v>1.3259999999999641</c:v>
                </c:pt>
                <c:pt idx="477">
                  <c:v>1.326999999999964</c:v>
                </c:pt>
                <c:pt idx="478">
                  <c:v>1.3279999999999639</c:v>
                </c:pt>
                <c:pt idx="479">
                  <c:v>1.3289999999999638</c:v>
                </c:pt>
                <c:pt idx="480">
                  <c:v>1.3299999999999637</c:v>
                </c:pt>
                <c:pt idx="481">
                  <c:v>1.3309999999999635</c:v>
                </c:pt>
                <c:pt idx="482">
                  <c:v>1.3319999999999634</c:v>
                </c:pt>
                <c:pt idx="483">
                  <c:v>1.3329999999999633</c:v>
                </c:pt>
                <c:pt idx="484">
                  <c:v>1.3339999999999632</c:v>
                </c:pt>
                <c:pt idx="485">
                  <c:v>1.3349999999999631</c:v>
                </c:pt>
                <c:pt idx="486">
                  <c:v>1.335999999999963</c:v>
                </c:pt>
                <c:pt idx="487">
                  <c:v>1.3369999999999629</c:v>
                </c:pt>
                <c:pt idx="488">
                  <c:v>1.3379999999999628</c:v>
                </c:pt>
                <c:pt idx="489">
                  <c:v>1.3389999999999627</c:v>
                </c:pt>
                <c:pt idx="490">
                  <c:v>1.3399999999999626</c:v>
                </c:pt>
                <c:pt idx="491">
                  <c:v>1.3409999999999624</c:v>
                </c:pt>
                <c:pt idx="492">
                  <c:v>1.3419999999999623</c:v>
                </c:pt>
                <c:pt idx="493">
                  <c:v>1.3429999999999622</c:v>
                </c:pt>
                <c:pt idx="494">
                  <c:v>1.3439999999999621</c:v>
                </c:pt>
                <c:pt idx="495">
                  <c:v>1.344999999999962</c:v>
                </c:pt>
                <c:pt idx="496">
                  <c:v>1.3459999999999619</c:v>
                </c:pt>
                <c:pt idx="497">
                  <c:v>1.3469999999999618</c:v>
                </c:pt>
                <c:pt idx="498">
                  <c:v>1.3479999999999617</c:v>
                </c:pt>
                <c:pt idx="499">
                  <c:v>1.3489999999999616</c:v>
                </c:pt>
                <c:pt idx="500">
                  <c:v>1.3499999999999615</c:v>
                </c:pt>
                <c:pt idx="501">
                  <c:v>1.3509999999999613</c:v>
                </c:pt>
                <c:pt idx="502">
                  <c:v>1.3519999999999612</c:v>
                </c:pt>
                <c:pt idx="503">
                  <c:v>1.3529999999999611</c:v>
                </c:pt>
                <c:pt idx="504">
                  <c:v>1.353999999999961</c:v>
                </c:pt>
                <c:pt idx="505">
                  <c:v>1.3549999999999609</c:v>
                </c:pt>
                <c:pt idx="506">
                  <c:v>1.3559999999999608</c:v>
                </c:pt>
                <c:pt idx="507">
                  <c:v>1.3569999999999607</c:v>
                </c:pt>
                <c:pt idx="508">
                  <c:v>1.3579999999999606</c:v>
                </c:pt>
                <c:pt idx="509">
                  <c:v>1.3589999999999605</c:v>
                </c:pt>
              </c:numCache>
            </c:numRef>
          </c:xVal>
          <c:yVal>
            <c:numRef>
              <c:f>'Psi v0 to v4'!$W$12:$W$521</c:f>
              <c:numCache>
                <c:formatCode>0.0</c:formatCode>
                <c:ptCount val="510"/>
                <c:pt idx="0">
                  <c:v>9586.0000000071868</c:v>
                </c:pt>
                <c:pt idx="1">
                  <c:v>9586.0000000093714</c:v>
                </c:pt>
                <c:pt idx="2">
                  <c:v>9586.0000000122036</c:v>
                </c:pt>
                <c:pt idx="3">
                  <c:v>9586.0000000158725</c:v>
                </c:pt>
                <c:pt idx="4">
                  <c:v>9586.0000000206182</c:v>
                </c:pt>
                <c:pt idx="5">
                  <c:v>9586.0000000267501</c:v>
                </c:pt>
                <c:pt idx="6">
                  <c:v>9586.0000000346627</c:v>
                </c:pt>
                <c:pt idx="7">
                  <c:v>9586.0000000448617</c:v>
                </c:pt>
                <c:pt idx="8">
                  <c:v>9586.0000000579857</c:v>
                </c:pt>
                <c:pt idx="9">
                  <c:v>9586.0000000748587</c:v>
                </c:pt>
                <c:pt idx="10">
                  <c:v>9586.0000000965192</c:v>
                </c:pt>
                <c:pt idx="11">
                  <c:v>9586.0000001242915</c:v>
                </c:pt>
                <c:pt idx="12">
                  <c:v>9586.0000001598564</c:v>
                </c:pt>
                <c:pt idx="13">
                  <c:v>9586.0000002053421</c:v>
                </c:pt>
                <c:pt idx="14">
                  <c:v>9586.0000002634406</c:v>
                </c:pt>
                <c:pt idx="15">
                  <c:v>9586.0000003375553</c:v>
                </c:pt>
                <c:pt idx="16">
                  <c:v>9586.0000004319772</c:v>
                </c:pt>
                <c:pt idx="17">
                  <c:v>9586.0000005521197</c:v>
                </c:pt>
                <c:pt idx="18">
                  <c:v>9586.0000007047911</c:v>
                </c:pt>
                <c:pt idx="19">
                  <c:v>9586.0000008985517</c:v>
                </c:pt>
                <c:pt idx="20">
                  <c:v>9586.0000011441425</c:v>
                </c:pt>
                <c:pt idx="21">
                  <c:v>9586.000001455026</c:v>
                </c:pt>
                <c:pt idx="22">
                  <c:v>9586.0000018480532</c:v>
                </c:pt>
                <c:pt idx="23">
                  <c:v>9586.0000023442899</c:v>
                </c:pt>
                <c:pt idx="24">
                  <c:v>9586.0000029700241</c:v>
                </c:pt>
                <c:pt idx="25">
                  <c:v>9586.0000037580339</c:v>
                </c:pt>
                <c:pt idx="26">
                  <c:v>9586.0000047491158</c:v>
                </c:pt>
                <c:pt idx="27">
                  <c:v>9586.0000059939812</c:v>
                </c:pt>
                <c:pt idx="28">
                  <c:v>9586.0000075555872</c:v>
                </c:pt>
                <c:pt idx="29">
                  <c:v>9586.0000095119758</c:v>
                </c:pt>
                <c:pt idx="30">
                  <c:v>9586.0000119597571</c:v>
                </c:pt>
                <c:pt idx="31">
                  <c:v>9586.0000150183569</c:v>
                </c:pt>
                <c:pt idx="32">
                  <c:v>9586.0000188352114</c:v>
                </c:pt>
                <c:pt idx="33">
                  <c:v>9586.0000235920634</c:v>
                </c:pt>
                <c:pt idx="34">
                  <c:v>9586.0000295126465</c:v>
                </c:pt>
                <c:pt idx="35">
                  <c:v>9586.0000368719884</c:v>
                </c:pt>
                <c:pt idx="36">
                  <c:v>9586.0000460077026</c:v>
                </c:pt>
                <c:pt idx="37">
                  <c:v>9586.0000573336383</c:v>
                </c:pt>
                <c:pt idx="38">
                  <c:v>9586.0000713563768</c:v>
                </c:pt>
                <c:pt idx="39">
                  <c:v>9586.0000886951293</c:v>
                </c:pt>
                <c:pt idx="40">
                  <c:v>9586.0001101057023</c:v>
                </c:pt>
                <c:pt idx="41">
                  <c:v>9586.0001365092994</c:v>
                </c:pt>
                <c:pt idx="42">
                  <c:v>9586.0001690271201</c:v>
                </c:pt>
                <c:pt idx="43">
                  <c:v>9586.000209021804</c:v>
                </c:pt>
                <c:pt idx="44">
                  <c:v>9586.000258147038</c:v>
                </c:pt>
                <c:pt idx="45">
                  <c:v>9586.0003184068155</c:v>
                </c:pt>
                <c:pt idx="46">
                  <c:v>9586.0003922261094</c:v>
                </c:pt>
                <c:pt idx="47">
                  <c:v>9586.0004825350443</c:v>
                </c:pt>
                <c:pt idx="48">
                  <c:v>9586.0005928689316</c:v>
                </c:pt>
                <c:pt idx="49">
                  <c:v>9586.0007274870204</c:v>
                </c:pt>
                <c:pt idx="50">
                  <c:v>9586.000891513173</c:v>
                </c:pt>
                <c:pt idx="51">
                  <c:v>9586.00109110228</c:v>
                </c:pt>
                <c:pt idx="52">
                  <c:v>9586.0013336367501</c:v>
                </c:pt>
                <c:pt idx="53">
                  <c:v>9586.0016279581378</c:v>
                </c:pt>
                <c:pt idx="54">
                  <c:v>9586.0019846397317</c:v>
                </c:pt>
                <c:pt idx="55">
                  <c:v>9586.0024163067428</c:v>
                </c:pt>
                <c:pt idx="56">
                  <c:v>9586.0029380118212</c:v>
                </c:pt>
                <c:pt idx="57">
                  <c:v>9586.0035676746065</c:v>
                </c:pt>
                <c:pt idx="58">
                  <c:v>9586.0043265953791</c:v>
                </c:pt>
                <c:pt idx="59">
                  <c:v>9586.005240054199</c:v>
                </c:pt>
                <c:pt idx="60">
                  <c:v>9586.0063380084903</c:v>
                </c:pt>
                <c:pt idx="61">
                  <c:v>9586.007655903788</c:v>
                </c:pt>
                <c:pt idx="62">
                  <c:v>9586.009235614245</c:v>
                </c:pt>
                <c:pt idx="63">
                  <c:v>9586.0111265316445</c:v>
                </c:pt>
                <c:pt idx="64">
                  <c:v>9586.0133868239918</c:v>
                </c:pt>
                <c:pt idx="65">
                  <c:v>9586.0160848873275</c:v>
                </c:pt>
                <c:pt idx="66">
                  <c:v>9586.0193010171915</c:v>
                </c:pt>
                <c:pt idx="67">
                  <c:v>9586.0231293292472</c:v>
                </c:pt>
                <c:pt idx="68">
                  <c:v>9586.0276799618223</c:v>
                </c:pt>
                <c:pt idx="69">
                  <c:v>9586.0330815967445</c:v>
                </c:pt>
                <c:pt idx="70">
                  <c:v>9586.0394843386057</c:v>
                </c:pt>
                <c:pt idx="71">
                  <c:v>9586.0470629966749</c:v>
                </c:pt>
                <c:pt idx="72">
                  <c:v>9586.0560208180214</c:v>
                </c:pt>
                <c:pt idx="73">
                  <c:v>9586.0665937248596</c:v>
                </c:pt>
                <c:pt idx="74">
                  <c:v>9586.0790551139416</c:v>
                </c:pt>
                <c:pt idx="75">
                  <c:v>9586.0937212806803</c:v>
                </c:pt>
                <c:pt idx="76">
                  <c:v>9586.1109575357168</c:v>
                </c:pt>
                <c:pt idx="77">
                  <c:v>9586.131185086746</c:v>
                </c:pt>
                <c:pt idx="78">
                  <c:v>9586.1548887635308</c:v>
                </c:pt>
                <c:pt idx="79">
                  <c:v>9586.1826256690147</c:v>
                </c:pt>
                <c:pt idx="80">
                  <c:v>9586.2150348443483</c:v>
                </c:pt>
                <c:pt idx="81">
                  <c:v>9586.2528480401652</c:v>
                </c:pt>
                <c:pt idx="82">
                  <c:v>9586.2969016905736</c:v>
                </c:pt>
                <c:pt idx="83">
                  <c:v>9586.348150189966</c:v>
                </c:pt>
                <c:pt idx="84">
                  <c:v>9586.4076805754594</c:v>
                </c:pt>
                <c:pt idx="85">
                  <c:v>9586.4767287197556</c:v>
                </c:pt>
                <c:pt idx="86">
                  <c:v>9586.5566971398712</c:v>
                </c:pt>
                <c:pt idx="87">
                  <c:v>9586.6491745265103</c:v>
                </c:pt>
                <c:pt idx="88">
                  <c:v>9586.7559570965223</c:v>
                </c:pt>
                <c:pt idx="89">
                  <c:v>9586.879071866575</c:v>
                </c:pt>
                <c:pt idx="90">
                  <c:v>9587.0208019396086</c:v>
                </c:pt>
                <c:pt idx="91">
                  <c:v>9587.1837138864921</c:v>
                </c:pt>
                <c:pt idx="92">
                  <c:v>9587.3706872932544</c:v>
                </c:pt>
                <c:pt idx="93">
                  <c:v>9587.584946528852</c:v>
                </c:pt>
                <c:pt idx="94">
                  <c:v>9587.8300947694534</c:v>
                </c:pt>
                <c:pt idx="95">
                  <c:v>9588.1101502921501</c:v>
                </c:pt>
                <c:pt idx="96">
                  <c:v>9588.4295850235612</c:v>
                </c:pt>
                <c:pt idx="97">
                  <c:v>9588.7933652965912</c:v>
                </c:pt>
                <c:pt idx="98">
                  <c:v>9589.2069947312993</c:v>
                </c:pt>
                <c:pt idx="99">
                  <c:v>9589.6765591130988</c:v>
                </c:pt>
                <c:pt idx="100">
                  <c:v>9590.2087730931344</c:v>
                </c:pt>
                <c:pt idx="101">
                  <c:v>9590.8110284813283</c:v>
                </c:pt>
                <c:pt idx="102">
                  <c:v>9591.4914438422766</c:v>
                </c:pt>
                <c:pt idx="103">
                  <c:v>9592.258915037597</c:v>
                </c:pt>
                <c:pt idx="104">
                  <c:v>9593.1231662858081</c:v>
                </c:pt>
                <c:pt idx="105">
                  <c:v>9594.094801232186</c:v>
                </c:pt>
                <c:pt idx="106">
                  <c:v>9595.1853534368202</c:v>
                </c:pt>
                <c:pt idx="107">
                  <c:v>9596.4073355995188</c:v>
                </c:pt>
                <c:pt idx="108">
                  <c:v>9597.7742867460729</c:v>
                </c:pt>
                <c:pt idx="109">
                  <c:v>9599.3008165021783</c:v>
                </c:pt>
                <c:pt idx="110">
                  <c:v>9601.0026454803447</c:v>
                </c:pt>
                <c:pt idx="111">
                  <c:v>9602.8966407023363</c:v>
                </c:pt>
                <c:pt idx="112">
                  <c:v>9605.0008448765493</c:v>
                </c:pt>
                <c:pt idx="113">
                  <c:v>9607.3344982480667</c:v>
                </c:pt>
                <c:pt idx="114">
                  <c:v>9609.9180516406359</c:v>
                </c:pt>
                <c:pt idx="115">
                  <c:v>9612.7731692167781</c:v>
                </c:pt>
                <c:pt idx="116">
                  <c:v>9615.922719397091</c:v>
                </c:pt>
                <c:pt idx="117">
                  <c:v>9619.3907523050875</c:v>
                </c:pt>
                <c:pt idx="118">
                  <c:v>9623.2024620426546</c:v>
                </c:pt>
                <c:pt idx="119">
                  <c:v>9627.3841320564206</c:v>
                </c:pt>
                <c:pt idx="120">
                  <c:v>9631.9630618302817</c:v>
                </c:pt>
                <c:pt idx="121">
                  <c:v>9636.9674731375235</c:v>
                </c:pt>
                <c:pt idx="122">
                  <c:v>9642.4263941108275</c:v>
                </c:pt>
                <c:pt idx="123">
                  <c:v>9648.3695194436896</c:v>
                </c:pt>
                <c:pt idx="124">
                  <c:v>9654.8270451257413</c:v>
                </c:pt>
                <c:pt idx="125">
                  <c:v>9661.8294762408932</c:v>
                </c:pt>
                <c:pt idx="126">
                  <c:v>9669.4074065240766</c:v>
                </c:pt>
                <c:pt idx="127">
                  <c:v>9677.5912685830954</c:v>
                </c:pt>
                <c:pt idx="128">
                  <c:v>9686.4110539488847</c:v>
                </c:pt>
                <c:pt idx="129">
                  <c:v>9695.8960024230564</c:v>
                </c:pt>
                <c:pt idx="130">
                  <c:v>9706.0742605470859</c:v>
                </c:pt>
                <c:pt idx="131">
                  <c:v>9716.9725094242513</c:v>
                </c:pt>
                <c:pt idx="132">
                  <c:v>9728.6155625832816</c:v>
                </c:pt>
                <c:pt idx="133">
                  <c:v>9741.0259350808665</c:v>
                </c:pt>
                <c:pt idx="134">
                  <c:v>9754.223385597048</c:v>
                </c:pt>
                <c:pt idx="135">
                  <c:v>9768.2244338797227</c:v>
                </c:pt>
                <c:pt idx="136">
                  <c:v>9783.0418565380405</c:v>
                </c:pt>
                <c:pt idx="137">
                  <c:v>9798.684164863691</c:v>
                </c:pt>
                <c:pt idx="138">
                  <c:v>9815.1550690668646</c:v>
                </c:pt>
                <c:pt idx="139">
                  <c:v>9832.4529340416939</c:v>
                </c:pt>
                <c:pt idx="140">
                  <c:v>9850.5702325141938</c:v>
                </c:pt>
                <c:pt idx="141">
                  <c:v>9869.4930021628024</c:v>
                </c:pt>
                <c:pt idx="142">
                  <c:v>9889.2003140245906</c:v>
                </c:pt>
                <c:pt idx="143">
                  <c:v>9909.6637601949969</c:v>
                </c:pt>
                <c:pt idx="144">
                  <c:v>9930.846969479886</c:v>
                </c:pt>
                <c:pt idx="145">
                  <c:v>9952.7051602494612</c:v>
                </c:pt>
                <c:pt idx="146">
                  <c:v>9975.1847402563999</c:v>
                </c:pt>
                <c:pt idx="147">
                  <c:v>9998.22296359748</c:v>
                </c:pt>
                <c:pt idx="148">
                  <c:v>10021.747655300345</c:v>
                </c:pt>
                <c:pt idx="149">
                  <c:v>10045.677014186393</c:v>
                </c:pt>
                <c:pt idx="150">
                  <c:v>10069.919504678561</c:v>
                </c:pt>
                <c:pt idx="151">
                  <c:v>10094.373848071855</c:v>
                </c:pt>
                <c:pt idx="152">
                  <c:v>10118.929123447864</c:v>
                </c:pt>
                <c:pt idx="153">
                  <c:v>10143.464987878058</c:v>
                </c:pt>
                <c:pt idx="154">
                  <c:v>10167.852024811116</c:v>
                </c:pt>
                <c:pt idx="155">
                  <c:v>10191.952228567292</c:v>
                </c:pt>
                <c:pt idx="156">
                  <c:v>10215.619631660604</c:v>
                </c:pt>
                <c:pt idx="157">
                  <c:v>10238.701080234256</c:v>
                </c:pt>
                <c:pt idx="158">
                  <c:v>10261.037161226905</c:v>
                </c:pt>
                <c:pt idx="159">
                  <c:v>10282.46328299215</c:v>
                </c:pt>
                <c:pt idx="160">
                  <c:v>10302.810908981382</c:v>
                </c:pt>
                <c:pt idx="161">
                  <c:v>10321.908941785798</c:v>
                </c:pt>
                <c:pt idx="162">
                  <c:v>10339.585252338042</c:v>
                </c:pt>
                <c:pt idx="163">
                  <c:v>10355.66834642351</c:v>
                </c:pt>
                <c:pt idx="164">
                  <c:v>10369.989157878052</c:v>
                </c:pt>
                <c:pt idx="165">
                  <c:v>10382.382954989946</c:v>
                </c:pt>
                <c:pt idx="166">
                  <c:v>10392.691343722405</c:v>
                </c:pt>
                <c:pt idx="167">
                  <c:v>10400.764348476279</c:v>
                </c:pt>
                <c:pt idx="168">
                  <c:v>10406.462548273405</c:v>
                </c:pt>
                <c:pt idx="169">
                  <c:v>10409.659243515302</c:v>
                </c:pt>
                <c:pt idx="170">
                  <c:v>10410.24262591894</c:v>
                </c:pt>
                <c:pt idx="171">
                  <c:v>10408.117921912528</c:v>
                </c:pt>
                <c:pt idx="172">
                  <c:v>10403.209477752196</c:v>
                </c:pt>
                <c:pt idx="173">
                  <c:v>10395.462752957654</c:v>
                </c:pt>
                <c:pt idx="174">
                  <c:v>10384.846187422414</c:v>
                </c:pt>
                <c:pt idx="175">
                  <c:v>10371.352906790311</c:v>
                </c:pt>
                <c:pt idx="176">
                  <c:v>10355.002230459168</c:v>
                </c:pt>
                <c:pt idx="177">
                  <c:v>10335.840946922799</c:v>
                </c:pt>
                <c:pt idx="178">
                  <c:v>10313.944322135621</c:v>
                </c:pt>
                <c:pt idx="179">
                  <c:v>10289.416808212411</c:v>
                </c:pt>
                <c:pt idx="180">
                  <c:v>10262.392422081935</c:v>
                </c:pt>
                <c:pt idx="181">
                  <c:v>10233.034766708439</c:v>
                </c:pt>
                <c:pt idx="182">
                  <c:v>10201.536671177877</c:v>
                </c:pt>
                <c:pt idx="183">
                  <c:v>10168.119430301625</c:v>
                </c:pt>
                <c:pt idx="184">
                  <c:v>10133.031629389874</c:v>
                </c:pt>
                <c:pt idx="185">
                  <c:v>10096.547545445916</c:v>
                </c:pt>
                <c:pt idx="186">
                  <c:v>10058.965122172305</c:v>
                </c:pt>
                <c:pt idx="187">
                  <c:v>10020.603522785688</c:v>
                </c:pt>
                <c:pt idx="188">
                  <c:v>9981.800271621014</c:v>
                </c:pt>
                <c:pt idx="189">
                  <c:v>9942.9080027644904</c:v>
                </c:pt>
                <c:pt idx="190">
                  <c:v>9904.2908413735786</c:v>
                </c:pt>
                <c:pt idx="191">
                  <c:v>9866.3204507942392</c:v>
                </c:pt>
                <c:pt idx="192">
                  <c:v>9829.371785935411</c:v>
                </c:pt>
                <c:pt idx="193">
                  <c:v>9793.8186004647177</c:v>
                </c:pt>
                <c:pt idx="194">
                  <c:v>9760.0287621000989</c:v>
                </c:pt>
                <c:pt idx="195">
                  <c:v>9728.359436439845</c:v>
                </c:pt>
                <c:pt idx="196">
                  <c:v>9699.1522052495275</c:v>
                </c:pt>
                <c:pt idx="197">
                  <c:v>9672.7281897644189</c:v>
                </c:pt>
                <c:pt idx="198">
                  <c:v>9649.383253233389</c:v>
                </c:pt>
                <c:pt idx="199">
                  <c:v>9629.383359498981</c:v>
                </c:pt>
                <c:pt idx="200">
                  <c:v>9612.9601657670792</c:v>
                </c:pt>
                <c:pt idx="201">
                  <c:v>9600.3069277739323</c:v>
                </c:pt>
                <c:pt idx="202">
                  <c:v>9591.5747942348862</c:v>
                </c:pt>
                <c:pt idx="203">
                  <c:v>9586.869564707642</c:v>
                </c:pt>
                <c:pt idx="204">
                  <c:v>9586.2489807984366</c:v>
                </c:pt>
                <c:pt idx="205">
                  <c:v>9589.7206149855228</c:v>
                </c:pt>
                <c:pt idx="206">
                  <c:v>9597.2404142625619</c:v>
                </c:pt>
                <c:pt idx="207">
                  <c:v>9608.7119473775492</c:v>
                </c:pt>
                <c:pt idx="208">
                  <c:v>9623.9863947530102</c:v>
                </c:pt>
                <c:pt idx="209">
                  <c:v>9642.8633093432236</c:v>
                </c:pt>
                <c:pt idx="210">
                  <c:v>9665.092164865544</c:v>
                </c:pt>
                <c:pt idx="211">
                  <c:v>9690.3746952142428</c:v>
                </c:pt>
                <c:pt idx="212">
                  <c:v>9718.3680156303981</c:v>
                </c:pt>
                <c:pt idx="213">
                  <c:v>9748.6885025849624</c:v>
                </c:pt>
                <c:pt idx="214">
                  <c:v>9780.9163955778859</c:v>
                </c:pt>
                <c:pt idx="215">
                  <c:v>9814.6010704200544</c:v>
                </c:pt>
                <c:pt idx="216">
                  <c:v>9849.2669203128644</c:v>
                </c:pt>
                <c:pt idx="217">
                  <c:v>9884.4197684408136</c:v>
                </c:pt>
                <c:pt idx="218">
                  <c:v>9919.5537241128168</c:v>
                </c:pt>
                <c:pt idx="219">
                  <c:v>9954.1583839868108</c:v>
                </c:pt>
                <c:pt idx="220">
                  <c:v>9987.7262708350718</c:v>
                </c:pt>
                <c:pt idx="221">
                  <c:v>10019.76039488049</c:v>
                </c:pt>
                <c:pt idx="222">
                  <c:v>10049.781817157791</c:v>
                </c:pt>
                <c:pt idx="223">
                  <c:v>10077.33709079933</c:v>
                </c:pt>
                <c:pt idx="224">
                  <c:v>10102.005454748172</c:v>
                </c:pt>
                <c:pt idx="225">
                  <c:v>10123.405655258925</c:v>
                </c:pt>
                <c:pt idx="226">
                  <c:v>10141.202273713079</c:v>
                </c:pt>
                <c:pt idx="227">
                  <c:v>10155.111444759927</c:v>
                </c:pt>
                <c:pt idx="228">
                  <c:v>10164.905856558697</c:v>
                </c:pt>
                <c:pt idx="229">
                  <c:v>10170.418934857444</c:v>
                </c:pt>
                <c:pt idx="230">
                  <c:v>10171.548124667204</c:v>
                </c:pt>
                <c:pt idx="231">
                  <c:v>10168.257197198285</c:v>
                </c:pt>
                <c:pt idx="232">
                  <c:v>10160.577525298186</c:v>
                </c:pt>
                <c:pt idx="233">
                  <c:v>10148.608287606914</c:v>
                </c:pt>
                <c:pt idx="234">
                  <c:v>10132.515579729506</c:v>
                </c:pt>
                <c:pt idx="235">
                  <c:v>10112.530429591794</c:v>
                </c:pt>
                <c:pt idx="236">
                  <c:v>10088.945733444687</c:v>
                </c:pt>
                <c:pt idx="237">
                  <c:v>10062.11214834885</c:v>
                </c:pt>
                <c:pt idx="238">
                  <c:v>10032.432996030355</c:v>
                </c:pt>
                <c:pt idx="239">
                  <c:v>10000.358251372785</c:v>
                </c:pt>
                <c:pt idx="240">
                  <c:v>9966.3777061320616</c:v>
                </c:pt>
                <c:pt idx="241">
                  <c:v>9931.0134143723408</c:v>
                </c:pt>
                <c:pt idx="242">
                  <c:v>9894.8115402916319</c:v>
                </c:pt>
                <c:pt idx="243">
                  <c:v>9858.3337412321325</c:v>
                </c:pt>
                <c:pt idx="244">
                  <c:v>9822.1482284865015</c:v>
                </c:pt>
                <c:pt idx="245">
                  <c:v>9786.8206557954454</c:v>
                </c:pt>
                <c:pt idx="246">
                  <c:v>9752.9049900097289</c:v>
                </c:pt>
                <c:pt idx="247">
                  <c:v>9720.9345201405904</c:v>
                </c:pt>
                <c:pt idx="248">
                  <c:v>9691.4131598813747</c:v>
                </c:pt>
                <c:pt idx="249">
                  <c:v>9664.8071946440723</c:v>
                </c:pt>
                <c:pt idx="250">
                  <c:v>9641.5376172695233</c:v>
                </c:pt>
                <c:pt idx="251">
                  <c:v>9621.9731869506413</c:v>
                </c:pt>
                <c:pt idx="252">
                  <c:v>9606.4243337217758</c:v>
                </c:pt>
                <c:pt idx="253">
                  <c:v>9595.1380163352842</c:v>
                </c:pt>
                <c:pt idx="254">
                  <c:v>9588.2936247390717</c:v>
                </c:pt>
                <c:pt idx="255">
                  <c:v>9586</c:v>
                </c:pt>
                <c:pt idx="256">
                  <c:v>9588.2936247389662</c:v>
                </c:pt>
                <c:pt idx="257">
                  <c:v>9595.138016335075</c:v>
                </c:pt>
                <c:pt idx="258">
                  <c:v>9606.4243337214666</c:v>
                </c:pt>
                <c:pt idx="259">
                  <c:v>9621.9731869502357</c:v>
                </c:pt>
                <c:pt idx="260">
                  <c:v>9641.5376172690267</c:v>
                </c:pt>
                <c:pt idx="261">
                  <c:v>9664.8071946434957</c:v>
                </c:pt>
                <c:pt idx="262">
                  <c:v>9691.4131598807253</c:v>
                </c:pt>
                <c:pt idx="263">
                  <c:v>9720.9345201398792</c:v>
                </c:pt>
                <c:pt idx="264">
                  <c:v>9752.9049900089667</c:v>
                </c:pt>
                <c:pt idx="265">
                  <c:v>9786.8206557946432</c:v>
                </c:pt>
                <c:pt idx="266">
                  <c:v>9822.1482284856738</c:v>
                </c:pt>
                <c:pt idx="267">
                  <c:v>9858.3337412312903</c:v>
                </c:pt>
                <c:pt idx="268">
                  <c:v>9894.8115402907897</c:v>
                </c:pt>
                <c:pt idx="269">
                  <c:v>9931.0134143715113</c:v>
                </c:pt>
                <c:pt idx="270">
                  <c:v>9966.3777061312594</c:v>
                </c:pt>
                <c:pt idx="271">
                  <c:v>10000.358251372019</c:v>
                </c:pt>
                <c:pt idx="272">
                  <c:v>10032.43299602964</c:v>
                </c:pt>
                <c:pt idx="273">
                  <c:v>10062.112148348197</c:v>
                </c:pt>
                <c:pt idx="274">
                  <c:v>10088.945733444105</c:v>
                </c:pt>
                <c:pt idx="275">
                  <c:v>10112.530429591288</c:v>
                </c:pt>
                <c:pt idx="276">
                  <c:v>10132.51557972909</c:v>
                </c:pt>
                <c:pt idx="277">
                  <c:v>10148.60828760659</c:v>
                </c:pt>
                <c:pt idx="278">
                  <c:v>10160.577525297958</c:v>
                </c:pt>
                <c:pt idx="279">
                  <c:v>10168.257197198158</c:v>
                </c:pt>
                <c:pt idx="280">
                  <c:v>10171.548124667179</c:v>
                </c:pt>
                <c:pt idx="281">
                  <c:v>10170.418934857522</c:v>
                </c:pt>
                <c:pt idx="282">
                  <c:v>10164.905856558875</c:v>
                </c:pt>
                <c:pt idx="283">
                  <c:v>10155.111444760201</c:v>
                </c:pt>
                <c:pt idx="284">
                  <c:v>10141.202273713447</c:v>
                </c:pt>
                <c:pt idx="285">
                  <c:v>10123.405655259379</c:v>
                </c:pt>
                <c:pt idx="286">
                  <c:v>10102.005454748705</c:v>
                </c:pt>
                <c:pt idx="287">
                  <c:v>10077.337090799934</c:v>
                </c:pt>
                <c:pt idx="288">
                  <c:v>10049.781817158459</c:v>
                </c:pt>
                <c:pt idx="289">
                  <c:v>10019.760394881208</c:v>
                </c:pt>
                <c:pt idx="290">
                  <c:v>9987.7262708358321</c:v>
                </c:pt>
                <c:pt idx="291">
                  <c:v>9954.1583839875984</c:v>
                </c:pt>
                <c:pt idx="292">
                  <c:v>9919.5537241136244</c:v>
                </c:pt>
                <c:pt idx="293">
                  <c:v>9884.4197684416267</c:v>
                </c:pt>
                <c:pt idx="294">
                  <c:v>9849.266920313672</c:v>
                </c:pt>
                <c:pt idx="295">
                  <c:v>9814.6010704208456</c:v>
                </c:pt>
                <c:pt idx="296">
                  <c:v>9780.916395578648</c:v>
                </c:pt>
                <c:pt idx="297">
                  <c:v>9748.6885025856864</c:v>
                </c:pt>
                <c:pt idx="298">
                  <c:v>9718.3680156310729</c:v>
                </c:pt>
                <c:pt idx="299">
                  <c:v>9690.3746952148595</c:v>
                </c:pt>
                <c:pt idx="300">
                  <c:v>9665.0921648660933</c:v>
                </c:pt>
                <c:pt idx="301">
                  <c:v>9642.8633093437002</c:v>
                </c:pt>
                <c:pt idx="302">
                  <c:v>9623.986394753405</c:v>
                </c:pt>
                <c:pt idx="303">
                  <c:v>9608.7119473778585</c:v>
                </c:pt>
                <c:pt idx="304">
                  <c:v>9597.240414262782</c:v>
                </c:pt>
                <c:pt idx="305">
                  <c:v>9589.7206149856502</c:v>
                </c:pt>
                <c:pt idx="306">
                  <c:v>9586.2489807984693</c:v>
                </c:pt>
                <c:pt idx="307">
                  <c:v>9586.8695647075801</c:v>
                </c:pt>
                <c:pt idx="308">
                  <c:v>9591.5747942347316</c:v>
                </c:pt>
                <c:pt idx="309">
                  <c:v>9600.3069277736849</c:v>
                </c:pt>
                <c:pt idx="310">
                  <c:v>9612.9601657667426</c:v>
                </c:pt>
                <c:pt idx="311">
                  <c:v>9629.383359498559</c:v>
                </c:pt>
                <c:pt idx="312">
                  <c:v>9649.383253232887</c:v>
                </c:pt>
                <c:pt idx="313">
                  <c:v>9672.7281897638422</c:v>
                </c:pt>
                <c:pt idx="314">
                  <c:v>9699.1522052488835</c:v>
                </c:pt>
                <c:pt idx="315">
                  <c:v>9728.3594364391411</c:v>
                </c:pt>
                <c:pt idx="316">
                  <c:v>9760.0287620993422</c:v>
                </c:pt>
                <c:pt idx="317">
                  <c:v>9793.8186004639156</c:v>
                </c:pt>
                <c:pt idx="318">
                  <c:v>9829.3717859345725</c:v>
                </c:pt>
                <c:pt idx="319">
                  <c:v>9866.3204507933715</c:v>
                </c:pt>
                <c:pt idx="320">
                  <c:v>9904.2908413726927</c:v>
                </c:pt>
                <c:pt idx="321">
                  <c:v>9942.9080027635937</c:v>
                </c:pt>
                <c:pt idx="322">
                  <c:v>9981.8002716201154</c:v>
                </c:pt>
                <c:pt idx="323">
                  <c:v>10020.603522784797</c:v>
                </c:pt>
                <c:pt idx="324">
                  <c:v>10058.965122171427</c:v>
                </c:pt>
                <c:pt idx="325">
                  <c:v>10096.547545445061</c:v>
                </c:pt>
                <c:pt idx="326">
                  <c:v>10133.031629389046</c:v>
                </c:pt>
                <c:pt idx="327">
                  <c:v>10168.119430300834</c:v>
                </c:pt>
                <c:pt idx="328">
                  <c:v>10201.536671177126</c:v>
                </c:pt>
                <c:pt idx="329">
                  <c:v>10233.034766707735</c:v>
                </c:pt>
                <c:pt idx="330">
                  <c:v>10262.392422081282</c:v>
                </c:pt>
                <c:pt idx="331">
                  <c:v>10289.416808211814</c:v>
                </c:pt>
                <c:pt idx="332">
                  <c:v>10313.944322135085</c:v>
                </c:pt>
                <c:pt idx="333">
                  <c:v>10335.840946922324</c:v>
                </c:pt>
                <c:pt idx="334">
                  <c:v>10355.002230458758</c:v>
                </c:pt>
                <c:pt idx="335">
                  <c:v>10371.352906789967</c:v>
                </c:pt>
                <c:pt idx="336">
                  <c:v>10384.846187422136</c:v>
                </c:pt>
                <c:pt idx="337">
                  <c:v>10395.462752957441</c:v>
                </c:pt>
                <c:pt idx="338">
                  <c:v>10403.209477752051</c:v>
                </c:pt>
                <c:pt idx="339">
                  <c:v>10408.117921912448</c:v>
                </c:pt>
                <c:pt idx="340">
                  <c:v>10410.242625918923</c:v>
                </c:pt>
                <c:pt idx="341">
                  <c:v>10409.659243515345</c:v>
                </c:pt>
                <c:pt idx="342">
                  <c:v>10406.462548273508</c:v>
                </c:pt>
                <c:pt idx="343">
                  <c:v>10400.764348476439</c:v>
                </c:pt>
                <c:pt idx="344">
                  <c:v>10392.691343722618</c:v>
                </c:pt>
                <c:pt idx="345">
                  <c:v>10382.382954990208</c:v>
                </c:pt>
                <c:pt idx="346">
                  <c:v>10369.989157878361</c:v>
                </c:pt>
                <c:pt idx="347">
                  <c:v>10355.668346423861</c:v>
                </c:pt>
                <c:pt idx="348">
                  <c:v>10339.585252338431</c:v>
                </c:pt>
                <c:pt idx="349">
                  <c:v>10321.908941786221</c:v>
                </c:pt>
                <c:pt idx="350">
                  <c:v>10302.810908981839</c:v>
                </c:pt>
                <c:pt idx="351">
                  <c:v>10282.463282992634</c:v>
                </c:pt>
                <c:pt idx="352">
                  <c:v>10261.03716122741</c:v>
                </c:pt>
                <c:pt idx="353">
                  <c:v>10238.701080234781</c:v>
                </c:pt>
                <c:pt idx="354">
                  <c:v>10215.619631661144</c:v>
                </c:pt>
                <c:pt idx="355">
                  <c:v>10191.952228567845</c:v>
                </c:pt>
                <c:pt idx="356">
                  <c:v>10167.852024811677</c:v>
                </c:pt>
                <c:pt idx="357">
                  <c:v>10143.464987878622</c:v>
                </c:pt>
                <c:pt idx="358">
                  <c:v>10118.929123448432</c:v>
                </c:pt>
                <c:pt idx="359">
                  <c:v>10094.373848072421</c:v>
                </c:pt>
                <c:pt idx="360">
                  <c:v>10069.919504679125</c:v>
                </c:pt>
                <c:pt idx="361">
                  <c:v>10045.677014186949</c:v>
                </c:pt>
                <c:pt idx="362">
                  <c:v>10021.747655300896</c:v>
                </c:pt>
                <c:pt idx="363">
                  <c:v>9998.222963598022</c:v>
                </c:pt>
                <c:pt idx="364">
                  <c:v>9975.1847402569347</c:v>
                </c:pt>
                <c:pt idx="365">
                  <c:v>9952.7051602499832</c:v>
                </c:pt>
                <c:pt idx="366">
                  <c:v>9930.8469694803953</c:v>
                </c:pt>
                <c:pt idx="367">
                  <c:v>9909.6637601954917</c:v>
                </c:pt>
                <c:pt idx="368">
                  <c:v>9889.2003140250708</c:v>
                </c:pt>
                <c:pt idx="369">
                  <c:v>9869.4930021632645</c:v>
                </c:pt>
                <c:pt idx="370">
                  <c:v>9850.5702325146412</c:v>
                </c:pt>
                <c:pt idx="371">
                  <c:v>9832.4529340421232</c:v>
                </c:pt>
                <c:pt idx="372">
                  <c:v>9815.1550690672757</c:v>
                </c:pt>
                <c:pt idx="373">
                  <c:v>9798.684164864082</c:v>
                </c:pt>
                <c:pt idx="374">
                  <c:v>9783.0418565384134</c:v>
                </c:pt>
                <c:pt idx="375">
                  <c:v>9768.2244338800792</c:v>
                </c:pt>
                <c:pt idx="376">
                  <c:v>9754.2233855973864</c:v>
                </c:pt>
                <c:pt idx="377">
                  <c:v>9741.0259350811848</c:v>
                </c:pt>
                <c:pt idx="378">
                  <c:v>9728.6155625835818</c:v>
                </c:pt>
                <c:pt idx="379">
                  <c:v>9716.972509424535</c:v>
                </c:pt>
                <c:pt idx="380">
                  <c:v>9706.0742605473515</c:v>
                </c:pt>
                <c:pt idx="381">
                  <c:v>9695.8960024233056</c:v>
                </c:pt>
                <c:pt idx="382">
                  <c:v>9686.4110539491176</c:v>
                </c:pt>
                <c:pt idx="383">
                  <c:v>9677.5912685833118</c:v>
                </c:pt>
                <c:pt idx="384">
                  <c:v>9669.4074065242785</c:v>
                </c:pt>
                <c:pt idx="385">
                  <c:v>9661.8294762410806</c:v>
                </c:pt>
                <c:pt idx="386">
                  <c:v>9654.8270451259159</c:v>
                </c:pt>
                <c:pt idx="387">
                  <c:v>9648.3695194438496</c:v>
                </c:pt>
                <c:pt idx="388">
                  <c:v>9642.4263941109766</c:v>
                </c:pt>
                <c:pt idx="389">
                  <c:v>9636.9674731376599</c:v>
                </c:pt>
                <c:pt idx="390">
                  <c:v>9631.9630618304091</c:v>
                </c:pt>
                <c:pt idx="391">
                  <c:v>9627.3841320565352</c:v>
                </c:pt>
                <c:pt idx="392">
                  <c:v>9623.2024620427619</c:v>
                </c:pt>
                <c:pt idx="393">
                  <c:v>9619.3907523051857</c:v>
                </c:pt>
                <c:pt idx="394">
                  <c:v>9615.9227193971801</c:v>
                </c:pt>
                <c:pt idx="395">
                  <c:v>9612.7731692168582</c:v>
                </c:pt>
                <c:pt idx="396">
                  <c:v>9609.9180516407087</c:v>
                </c:pt>
                <c:pt idx="397">
                  <c:v>9607.334498248134</c:v>
                </c:pt>
                <c:pt idx="398">
                  <c:v>9605.0008448766093</c:v>
                </c:pt>
                <c:pt idx="399">
                  <c:v>9602.8966407023909</c:v>
                </c:pt>
                <c:pt idx="400">
                  <c:v>9601.0026454803938</c:v>
                </c:pt>
                <c:pt idx="401">
                  <c:v>9599.300816502222</c:v>
                </c:pt>
                <c:pt idx="402">
                  <c:v>9597.7742867461129</c:v>
                </c:pt>
                <c:pt idx="403">
                  <c:v>9596.4073355995552</c:v>
                </c:pt>
                <c:pt idx="404">
                  <c:v>9595.1853534368511</c:v>
                </c:pt>
                <c:pt idx="405">
                  <c:v>9594.0948012322151</c:v>
                </c:pt>
                <c:pt idx="406">
                  <c:v>9593.1231662858336</c:v>
                </c:pt>
                <c:pt idx="407">
                  <c:v>9592.2589150376207</c:v>
                </c:pt>
                <c:pt idx="408">
                  <c:v>9591.4914438422966</c:v>
                </c:pt>
                <c:pt idx="409">
                  <c:v>9590.8110284813465</c:v>
                </c:pt>
                <c:pt idx="410">
                  <c:v>9590.2087730931507</c:v>
                </c:pt>
                <c:pt idx="411">
                  <c:v>9589.6765591131134</c:v>
                </c:pt>
                <c:pt idx="412">
                  <c:v>9589.2069947313121</c:v>
                </c:pt>
                <c:pt idx="413">
                  <c:v>9588.7933652966021</c:v>
                </c:pt>
                <c:pt idx="414">
                  <c:v>9588.4295850235703</c:v>
                </c:pt>
                <c:pt idx="415">
                  <c:v>9588.1101502921592</c:v>
                </c:pt>
                <c:pt idx="416">
                  <c:v>9587.8300947694606</c:v>
                </c:pt>
                <c:pt idx="417">
                  <c:v>9587.5849465288593</c:v>
                </c:pt>
                <c:pt idx="418">
                  <c:v>9587.3706872932617</c:v>
                </c:pt>
                <c:pt idx="419">
                  <c:v>9587.1837138864976</c:v>
                </c:pt>
                <c:pt idx="420">
                  <c:v>9587.0208019396141</c:v>
                </c:pt>
                <c:pt idx="421">
                  <c:v>9586.8790718665805</c:v>
                </c:pt>
                <c:pt idx="422">
                  <c:v>9586.7559570965259</c:v>
                </c:pt>
                <c:pt idx="423">
                  <c:v>9586.6491745265121</c:v>
                </c:pt>
                <c:pt idx="424">
                  <c:v>9586.556697139873</c:v>
                </c:pt>
                <c:pt idx="425">
                  <c:v>9586.4767287197574</c:v>
                </c:pt>
                <c:pt idx="426">
                  <c:v>9586.4076805754612</c:v>
                </c:pt>
                <c:pt idx="427">
                  <c:v>9586.3481501899678</c:v>
                </c:pt>
                <c:pt idx="428">
                  <c:v>9586.2969016905754</c:v>
                </c:pt>
                <c:pt idx="429">
                  <c:v>9586.2528480401652</c:v>
                </c:pt>
                <c:pt idx="430">
                  <c:v>9586.2150348443502</c:v>
                </c:pt>
                <c:pt idx="431">
                  <c:v>9586.1826256690147</c:v>
                </c:pt>
                <c:pt idx="432">
                  <c:v>9586.1548887635308</c:v>
                </c:pt>
                <c:pt idx="433">
                  <c:v>9586.131185086746</c:v>
                </c:pt>
                <c:pt idx="434">
                  <c:v>9586.1109575357168</c:v>
                </c:pt>
                <c:pt idx="435">
                  <c:v>9586.0937212806821</c:v>
                </c:pt>
                <c:pt idx="436">
                  <c:v>9586.0790551139435</c:v>
                </c:pt>
                <c:pt idx="437">
                  <c:v>9586.0665937248614</c:v>
                </c:pt>
                <c:pt idx="438">
                  <c:v>9586.0560208180232</c:v>
                </c:pt>
                <c:pt idx="439">
                  <c:v>9586.0470629966749</c:v>
                </c:pt>
                <c:pt idx="440">
                  <c:v>9586.0394843386057</c:v>
                </c:pt>
                <c:pt idx="441">
                  <c:v>9586.0330815967463</c:v>
                </c:pt>
                <c:pt idx="442">
                  <c:v>9586.0276799618223</c:v>
                </c:pt>
                <c:pt idx="443">
                  <c:v>9586.0231293292472</c:v>
                </c:pt>
                <c:pt idx="444">
                  <c:v>9586.0193010171915</c:v>
                </c:pt>
                <c:pt idx="445">
                  <c:v>9586.0160848873275</c:v>
                </c:pt>
                <c:pt idx="446">
                  <c:v>9586.0133868239918</c:v>
                </c:pt>
                <c:pt idx="447">
                  <c:v>9586.0111265316445</c:v>
                </c:pt>
                <c:pt idx="448">
                  <c:v>9586.009235614245</c:v>
                </c:pt>
                <c:pt idx="449">
                  <c:v>9586.007655903788</c:v>
                </c:pt>
                <c:pt idx="450">
                  <c:v>9586.0063380084903</c:v>
                </c:pt>
                <c:pt idx="451">
                  <c:v>9586.005240054199</c:v>
                </c:pt>
                <c:pt idx="452">
                  <c:v>9586.0043265953791</c:v>
                </c:pt>
                <c:pt idx="453">
                  <c:v>9586.0035676746065</c:v>
                </c:pt>
                <c:pt idx="454">
                  <c:v>9586.0029380118212</c:v>
                </c:pt>
                <c:pt idx="455">
                  <c:v>9586.0024163067428</c:v>
                </c:pt>
                <c:pt idx="456">
                  <c:v>9586.0019846397317</c:v>
                </c:pt>
                <c:pt idx="457">
                  <c:v>9586.0016279581378</c:v>
                </c:pt>
                <c:pt idx="458">
                  <c:v>9586.0013336367501</c:v>
                </c:pt>
                <c:pt idx="459">
                  <c:v>9586.00109110228</c:v>
                </c:pt>
                <c:pt idx="460">
                  <c:v>9586.000891513173</c:v>
                </c:pt>
                <c:pt idx="461">
                  <c:v>9586.0007274870204</c:v>
                </c:pt>
                <c:pt idx="462">
                  <c:v>9586.0005928689316</c:v>
                </c:pt>
                <c:pt idx="463">
                  <c:v>9586.0004825350443</c:v>
                </c:pt>
                <c:pt idx="464">
                  <c:v>9586.0003922261094</c:v>
                </c:pt>
                <c:pt idx="465">
                  <c:v>9586.0003184068155</c:v>
                </c:pt>
                <c:pt idx="466">
                  <c:v>9586.000258147038</c:v>
                </c:pt>
                <c:pt idx="467">
                  <c:v>9586.000209021804</c:v>
                </c:pt>
                <c:pt idx="468">
                  <c:v>9586.0001690271201</c:v>
                </c:pt>
                <c:pt idx="469">
                  <c:v>9586.0001365092994</c:v>
                </c:pt>
                <c:pt idx="470">
                  <c:v>9586.0001101057023</c:v>
                </c:pt>
                <c:pt idx="471">
                  <c:v>9586.0000886951293</c:v>
                </c:pt>
                <c:pt idx="472">
                  <c:v>9586.0000713563768</c:v>
                </c:pt>
                <c:pt idx="473">
                  <c:v>9586.0000573336383</c:v>
                </c:pt>
                <c:pt idx="474">
                  <c:v>9586.0000460077026</c:v>
                </c:pt>
                <c:pt idx="475">
                  <c:v>9586.0000368719884</c:v>
                </c:pt>
                <c:pt idx="476">
                  <c:v>9586.0000295126465</c:v>
                </c:pt>
                <c:pt idx="477">
                  <c:v>9586.0000235920634</c:v>
                </c:pt>
                <c:pt idx="478">
                  <c:v>9586.0000188352114</c:v>
                </c:pt>
                <c:pt idx="479">
                  <c:v>9586.0000150183569</c:v>
                </c:pt>
                <c:pt idx="480">
                  <c:v>9586.0000119597571</c:v>
                </c:pt>
                <c:pt idx="481">
                  <c:v>9586.0000095119758</c:v>
                </c:pt>
                <c:pt idx="482">
                  <c:v>9586.0000075555872</c:v>
                </c:pt>
                <c:pt idx="483">
                  <c:v>9586.0000059939812</c:v>
                </c:pt>
                <c:pt idx="484">
                  <c:v>9586.0000047491158</c:v>
                </c:pt>
                <c:pt idx="485">
                  <c:v>9586.0000037580339</c:v>
                </c:pt>
                <c:pt idx="486">
                  <c:v>9586.0000029700241</c:v>
                </c:pt>
                <c:pt idx="487">
                  <c:v>9586.0000023442899</c:v>
                </c:pt>
                <c:pt idx="488">
                  <c:v>9586.0000018480532</c:v>
                </c:pt>
                <c:pt idx="489">
                  <c:v>9586.000001455026</c:v>
                </c:pt>
                <c:pt idx="490">
                  <c:v>9586.0000011441425</c:v>
                </c:pt>
                <c:pt idx="491">
                  <c:v>9586.0000008985517</c:v>
                </c:pt>
                <c:pt idx="492">
                  <c:v>9586.0000007047911</c:v>
                </c:pt>
                <c:pt idx="493">
                  <c:v>9586.0000005521197</c:v>
                </c:pt>
                <c:pt idx="494">
                  <c:v>9586.0000004319772</c:v>
                </c:pt>
                <c:pt idx="495">
                  <c:v>9586.0000003375553</c:v>
                </c:pt>
                <c:pt idx="496">
                  <c:v>9586.0000002634406</c:v>
                </c:pt>
                <c:pt idx="497">
                  <c:v>9586.0000002053421</c:v>
                </c:pt>
                <c:pt idx="498">
                  <c:v>9586.0000001598564</c:v>
                </c:pt>
                <c:pt idx="499">
                  <c:v>9586.0000001242915</c:v>
                </c:pt>
                <c:pt idx="500">
                  <c:v>9586.0000000965192</c:v>
                </c:pt>
                <c:pt idx="501">
                  <c:v>9586.0000000748587</c:v>
                </c:pt>
                <c:pt idx="502">
                  <c:v>9586.0000000579857</c:v>
                </c:pt>
                <c:pt idx="503">
                  <c:v>9586.0000000448617</c:v>
                </c:pt>
                <c:pt idx="504">
                  <c:v>9586.0000000346627</c:v>
                </c:pt>
                <c:pt idx="505">
                  <c:v>9586.0000000267501</c:v>
                </c:pt>
                <c:pt idx="506">
                  <c:v>9586.0000000206182</c:v>
                </c:pt>
                <c:pt idx="507">
                  <c:v>9586.0000000158725</c:v>
                </c:pt>
                <c:pt idx="508">
                  <c:v>9586.0000000122036</c:v>
                </c:pt>
                <c:pt idx="509">
                  <c:v>9586.0000000093714</c:v>
                </c:pt>
              </c:numCache>
            </c:numRef>
          </c:yVal>
          <c:smooth val="1"/>
        </c:ser>
        <c:ser>
          <c:idx val="0"/>
          <c:order val="4"/>
          <c:tx>
            <c:v>Potential energy curve, in cm^(-1)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'Nitrogen Morse curve data'!$A$1:$A$536</c:f>
              <c:numCache>
                <c:formatCode>0.000</c:formatCode>
                <c:ptCount val="536"/>
                <c:pt idx="0">
                  <c:v>0.6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0.61499999999999999</c:v>
                </c:pt>
                <c:pt idx="4">
                  <c:v>0.62</c:v>
                </c:pt>
                <c:pt idx="5">
                  <c:v>0.625</c:v>
                </c:pt>
                <c:pt idx="6">
                  <c:v>0.63</c:v>
                </c:pt>
                <c:pt idx="7">
                  <c:v>0.63500000000000001</c:v>
                </c:pt>
                <c:pt idx="8">
                  <c:v>0.64</c:v>
                </c:pt>
                <c:pt idx="9">
                  <c:v>0.64500000000000002</c:v>
                </c:pt>
                <c:pt idx="10">
                  <c:v>0.65</c:v>
                </c:pt>
                <c:pt idx="11">
                  <c:v>0.65500000000000003</c:v>
                </c:pt>
                <c:pt idx="12">
                  <c:v>0.66</c:v>
                </c:pt>
                <c:pt idx="13">
                  <c:v>0.66500000000000004</c:v>
                </c:pt>
                <c:pt idx="14">
                  <c:v>0.67</c:v>
                </c:pt>
                <c:pt idx="15">
                  <c:v>0.67500000000000004</c:v>
                </c:pt>
                <c:pt idx="16">
                  <c:v>0.68</c:v>
                </c:pt>
                <c:pt idx="17">
                  <c:v>0.68500000000000005</c:v>
                </c:pt>
                <c:pt idx="18">
                  <c:v>0.69</c:v>
                </c:pt>
                <c:pt idx="19">
                  <c:v>0.69499999999999995</c:v>
                </c:pt>
                <c:pt idx="20">
                  <c:v>0.7</c:v>
                </c:pt>
                <c:pt idx="21">
                  <c:v>0.70499999999999996</c:v>
                </c:pt>
                <c:pt idx="22">
                  <c:v>0.71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0.72499999999999998</c:v>
                </c:pt>
                <c:pt idx="26">
                  <c:v>0.73</c:v>
                </c:pt>
                <c:pt idx="27">
                  <c:v>0.73499999999999999</c:v>
                </c:pt>
                <c:pt idx="28">
                  <c:v>0.74</c:v>
                </c:pt>
                <c:pt idx="29">
                  <c:v>0.745</c:v>
                </c:pt>
                <c:pt idx="30">
                  <c:v>0.75</c:v>
                </c:pt>
                <c:pt idx="31">
                  <c:v>0.755</c:v>
                </c:pt>
                <c:pt idx="32">
                  <c:v>0.76</c:v>
                </c:pt>
                <c:pt idx="33">
                  <c:v>0.76500000000000001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0.78</c:v>
                </c:pt>
                <c:pt idx="37">
                  <c:v>0.78500000000000003</c:v>
                </c:pt>
                <c:pt idx="38">
                  <c:v>0.79</c:v>
                </c:pt>
                <c:pt idx="39">
                  <c:v>0.79500000000000004</c:v>
                </c:pt>
                <c:pt idx="40">
                  <c:v>0.8</c:v>
                </c:pt>
                <c:pt idx="41">
                  <c:v>0.80500000000000005</c:v>
                </c:pt>
                <c:pt idx="42">
                  <c:v>0.81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0.82499999999999996</c:v>
                </c:pt>
                <c:pt idx="46">
                  <c:v>0.83</c:v>
                </c:pt>
                <c:pt idx="47">
                  <c:v>0.83499999999999996</c:v>
                </c:pt>
                <c:pt idx="48">
                  <c:v>0.84</c:v>
                </c:pt>
                <c:pt idx="49">
                  <c:v>0.84499999999999997</c:v>
                </c:pt>
                <c:pt idx="50">
                  <c:v>0.85</c:v>
                </c:pt>
                <c:pt idx="51">
                  <c:v>0.85499999999999998</c:v>
                </c:pt>
                <c:pt idx="52">
                  <c:v>0.86</c:v>
                </c:pt>
                <c:pt idx="53">
                  <c:v>0.86499999999999999</c:v>
                </c:pt>
                <c:pt idx="54">
                  <c:v>0.87</c:v>
                </c:pt>
                <c:pt idx="55">
                  <c:v>0.875</c:v>
                </c:pt>
                <c:pt idx="56">
                  <c:v>0.88</c:v>
                </c:pt>
                <c:pt idx="57">
                  <c:v>0.88500000000000001</c:v>
                </c:pt>
                <c:pt idx="58">
                  <c:v>0.89</c:v>
                </c:pt>
                <c:pt idx="59">
                  <c:v>0.89500000000000002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0.91</c:v>
                </c:pt>
                <c:pt idx="63">
                  <c:v>0.91500000000000004</c:v>
                </c:pt>
                <c:pt idx="64">
                  <c:v>0.92</c:v>
                </c:pt>
                <c:pt idx="65">
                  <c:v>0.92500000000000004</c:v>
                </c:pt>
                <c:pt idx="66">
                  <c:v>0.93</c:v>
                </c:pt>
                <c:pt idx="67">
                  <c:v>0.93500000000000005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0.97499999999999998</c:v>
                </c:pt>
                <c:pt idx="76">
                  <c:v>0.98</c:v>
                </c:pt>
                <c:pt idx="77">
                  <c:v>0.98499999999999999</c:v>
                </c:pt>
                <c:pt idx="78">
                  <c:v>0.99</c:v>
                </c:pt>
                <c:pt idx="79">
                  <c:v>0.995</c:v>
                </c:pt>
                <c:pt idx="80">
                  <c:v>1</c:v>
                </c:pt>
                <c:pt idx="81">
                  <c:v>1.0049999999999999</c:v>
                </c:pt>
                <c:pt idx="82">
                  <c:v>1.01</c:v>
                </c:pt>
                <c:pt idx="83">
                  <c:v>1.0149999999999999</c:v>
                </c:pt>
                <c:pt idx="84">
                  <c:v>1.02</c:v>
                </c:pt>
                <c:pt idx="85">
                  <c:v>1.0249999999999999</c:v>
                </c:pt>
                <c:pt idx="86">
                  <c:v>1.03</c:v>
                </c:pt>
                <c:pt idx="87">
                  <c:v>1.0349999999999999</c:v>
                </c:pt>
                <c:pt idx="88">
                  <c:v>1.04</c:v>
                </c:pt>
                <c:pt idx="89">
                  <c:v>1.0449999999999999</c:v>
                </c:pt>
                <c:pt idx="90">
                  <c:v>1.05</c:v>
                </c:pt>
                <c:pt idx="91">
                  <c:v>1.0549999999999999</c:v>
                </c:pt>
                <c:pt idx="92">
                  <c:v>1.06</c:v>
                </c:pt>
                <c:pt idx="93">
                  <c:v>1.0649999999999999</c:v>
                </c:pt>
                <c:pt idx="94">
                  <c:v>1.07</c:v>
                </c:pt>
                <c:pt idx="95">
                  <c:v>1.075</c:v>
                </c:pt>
                <c:pt idx="96">
                  <c:v>1.08</c:v>
                </c:pt>
                <c:pt idx="97">
                  <c:v>1.085</c:v>
                </c:pt>
                <c:pt idx="98">
                  <c:v>1.0900000000000001</c:v>
                </c:pt>
                <c:pt idx="99">
                  <c:v>1.095</c:v>
                </c:pt>
                <c:pt idx="100">
                  <c:v>1.1000000000000001</c:v>
                </c:pt>
                <c:pt idx="101">
                  <c:v>1.105</c:v>
                </c:pt>
                <c:pt idx="102">
                  <c:v>1.1100000000000001</c:v>
                </c:pt>
                <c:pt idx="103">
                  <c:v>1.115</c:v>
                </c:pt>
                <c:pt idx="104">
                  <c:v>1.1200000000000001</c:v>
                </c:pt>
                <c:pt idx="105">
                  <c:v>1.125</c:v>
                </c:pt>
                <c:pt idx="106">
                  <c:v>1.1299999999999999</c:v>
                </c:pt>
                <c:pt idx="107">
                  <c:v>1.135</c:v>
                </c:pt>
                <c:pt idx="108">
                  <c:v>1.1399999999999999</c:v>
                </c:pt>
                <c:pt idx="109">
                  <c:v>1.145</c:v>
                </c:pt>
                <c:pt idx="110">
                  <c:v>1.1499999999999999</c:v>
                </c:pt>
                <c:pt idx="111">
                  <c:v>1.155</c:v>
                </c:pt>
                <c:pt idx="112">
                  <c:v>1.1599999999999999</c:v>
                </c:pt>
                <c:pt idx="113">
                  <c:v>1.165</c:v>
                </c:pt>
                <c:pt idx="114">
                  <c:v>1.17</c:v>
                </c:pt>
                <c:pt idx="115">
                  <c:v>1.175</c:v>
                </c:pt>
                <c:pt idx="116">
                  <c:v>1.18</c:v>
                </c:pt>
                <c:pt idx="117">
                  <c:v>1.1850000000000001</c:v>
                </c:pt>
                <c:pt idx="118">
                  <c:v>1.19</c:v>
                </c:pt>
                <c:pt idx="119">
                  <c:v>1.1950000000000001</c:v>
                </c:pt>
                <c:pt idx="120">
                  <c:v>1.2</c:v>
                </c:pt>
                <c:pt idx="121">
                  <c:v>1.2050000000000001</c:v>
                </c:pt>
                <c:pt idx="122">
                  <c:v>1.21</c:v>
                </c:pt>
                <c:pt idx="123">
                  <c:v>1.2150000000000001</c:v>
                </c:pt>
                <c:pt idx="124">
                  <c:v>1.22</c:v>
                </c:pt>
                <c:pt idx="125">
                  <c:v>1.2250000000000001</c:v>
                </c:pt>
                <c:pt idx="126">
                  <c:v>1.23</c:v>
                </c:pt>
                <c:pt idx="127">
                  <c:v>1.2350000000000001</c:v>
                </c:pt>
                <c:pt idx="128">
                  <c:v>1.24</c:v>
                </c:pt>
                <c:pt idx="129">
                  <c:v>1.2450000000000001</c:v>
                </c:pt>
                <c:pt idx="130">
                  <c:v>1.25</c:v>
                </c:pt>
                <c:pt idx="131">
                  <c:v>1.2549999999999999</c:v>
                </c:pt>
                <c:pt idx="132">
                  <c:v>1.26</c:v>
                </c:pt>
                <c:pt idx="133">
                  <c:v>1.2649999999999999</c:v>
                </c:pt>
                <c:pt idx="134">
                  <c:v>1.27</c:v>
                </c:pt>
                <c:pt idx="135">
                  <c:v>1.2749999999999999</c:v>
                </c:pt>
                <c:pt idx="136">
                  <c:v>1.28</c:v>
                </c:pt>
                <c:pt idx="137">
                  <c:v>1.2849999999999999</c:v>
                </c:pt>
                <c:pt idx="138">
                  <c:v>1.29</c:v>
                </c:pt>
                <c:pt idx="139">
                  <c:v>1.2949999999999999</c:v>
                </c:pt>
                <c:pt idx="140">
                  <c:v>1.3</c:v>
                </c:pt>
                <c:pt idx="141">
                  <c:v>1.3049999999999999</c:v>
                </c:pt>
                <c:pt idx="142">
                  <c:v>1.31</c:v>
                </c:pt>
                <c:pt idx="143">
                  <c:v>1.3149999999999999</c:v>
                </c:pt>
                <c:pt idx="144">
                  <c:v>1.32</c:v>
                </c:pt>
                <c:pt idx="145">
                  <c:v>1.325</c:v>
                </c:pt>
                <c:pt idx="146">
                  <c:v>1.33</c:v>
                </c:pt>
                <c:pt idx="147">
                  <c:v>1.335</c:v>
                </c:pt>
                <c:pt idx="148">
                  <c:v>1.34</c:v>
                </c:pt>
                <c:pt idx="149">
                  <c:v>1.345</c:v>
                </c:pt>
                <c:pt idx="150">
                  <c:v>1.35</c:v>
                </c:pt>
                <c:pt idx="151">
                  <c:v>1.355</c:v>
                </c:pt>
                <c:pt idx="152">
                  <c:v>1.36</c:v>
                </c:pt>
                <c:pt idx="153">
                  <c:v>1.365</c:v>
                </c:pt>
                <c:pt idx="154">
                  <c:v>1.37</c:v>
                </c:pt>
                <c:pt idx="155">
                  <c:v>1.375</c:v>
                </c:pt>
                <c:pt idx="156">
                  <c:v>1.38</c:v>
                </c:pt>
                <c:pt idx="157">
                  <c:v>1.385</c:v>
                </c:pt>
                <c:pt idx="158">
                  <c:v>1.39</c:v>
                </c:pt>
                <c:pt idx="159">
                  <c:v>1.395</c:v>
                </c:pt>
                <c:pt idx="160">
                  <c:v>1.4</c:v>
                </c:pt>
                <c:pt idx="161">
                  <c:v>1.405</c:v>
                </c:pt>
                <c:pt idx="162">
                  <c:v>1.41</c:v>
                </c:pt>
                <c:pt idx="163">
                  <c:v>1.415</c:v>
                </c:pt>
                <c:pt idx="164">
                  <c:v>1.42</c:v>
                </c:pt>
                <c:pt idx="165">
                  <c:v>1.425</c:v>
                </c:pt>
                <c:pt idx="166">
                  <c:v>1.43</c:v>
                </c:pt>
                <c:pt idx="167">
                  <c:v>1.4350000000000001</c:v>
                </c:pt>
                <c:pt idx="168">
                  <c:v>1.44</c:v>
                </c:pt>
                <c:pt idx="169">
                  <c:v>1.4450000000000001</c:v>
                </c:pt>
                <c:pt idx="170">
                  <c:v>1.45</c:v>
                </c:pt>
                <c:pt idx="171">
                  <c:v>1.4550000000000001</c:v>
                </c:pt>
                <c:pt idx="172">
                  <c:v>1.46</c:v>
                </c:pt>
                <c:pt idx="173">
                  <c:v>1.4650000000000001</c:v>
                </c:pt>
                <c:pt idx="174">
                  <c:v>1.47</c:v>
                </c:pt>
                <c:pt idx="175">
                  <c:v>1.4750000000000001</c:v>
                </c:pt>
                <c:pt idx="176">
                  <c:v>1.48</c:v>
                </c:pt>
                <c:pt idx="177">
                  <c:v>1.4850000000000001</c:v>
                </c:pt>
                <c:pt idx="178">
                  <c:v>1.49</c:v>
                </c:pt>
                <c:pt idx="179">
                  <c:v>1.4950000000000001</c:v>
                </c:pt>
                <c:pt idx="180">
                  <c:v>1.5</c:v>
                </c:pt>
                <c:pt idx="181">
                  <c:v>1.5049999999999999</c:v>
                </c:pt>
                <c:pt idx="182">
                  <c:v>1.51</c:v>
                </c:pt>
                <c:pt idx="183">
                  <c:v>1.5149999999999999</c:v>
                </c:pt>
                <c:pt idx="184">
                  <c:v>1.52</c:v>
                </c:pt>
                <c:pt idx="185">
                  <c:v>1.5249999999999999</c:v>
                </c:pt>
                <c:pt idx="186">
                  <c:v>1.53</c:v>
                </c:pt>
                <c:pt idx="187">
                  <c:v>1.5349999999999999</c:v>
                </c:pt>
                <c:pt idx="188">
                  <c:v>1.54</c:v>
                </c:pt>
                <c:pt idx="189">
                  <c:v>1.5449999999999999</c:v>
                </c:pt>
                <c:pt idx="190">
                  <c:v>1.55</c:v>
                </c:pt>
                <c:pt idx="191">
                  <c:v>1.5549999999999999</c:v>
                </c:pt>
                <c:pt idx="192">
                  <c:v>1.56</c:v>
                </c:pt>
                <c:pt idx="193">
                  <c:v>1.5649999999999999</c:v>
                </c:pt>
                <c:pt idx="194">
                  <c:v>1.57</c:v>
                </c:pt>
                <c:pt idx="195">
                  <c:v>1.575</c:v>
                </c:pt>
                <c:pt idx="196">
                  <c:v>1.58</c:v>
                </c:pt>
                <c:pt idx="197">
                  <c:v>1.585</c:v>
                </c:pt>
                <c:pt idx="198">
                  <c:v>1.59</c:v>
                </c:pt>
                <c:pt idx="199">
                  <c:v>1.595</c:v>
                </c:pt>
                <c:pt idx="200">
                  <c:v>1.6</c:v>
                </c:pt>
                <c:pt idx="201">
                  <c:v>1.605</c:v>
                </c:pt>
                <c:pt idx="202">
                  <c:v>1.61</c:v>
                </c:pt>
                <c:pt idx="203">
                  <c:v>1.615</c:v>
                </c:pt>
                <c:pt idx="204">
                  <c:v>1.62</c:v>
                </c:pt>
                <c:pt idx="205">
                  <c:v>1.625</c:v>
                </c:pt>
                <c:pt idx="206">
                  <c:v>1.63</c:v>
                </c:pt>
                <c:pt idx="207">
                  <c:v>1.635</c:v>
                </c:pt>
                <c:pt idx="208">
                  <c:v>1.64</c:v>
                </c:pt>
                <c:pt idx="209">
                  <c:v>1.645</c:v>
                </c:pt>
                <c:pt idx="210">
                  <c:v>1.65</c:v>
                </c:pt>
                <c:pt idx="211">
                  <c:v>1.655</c:v>
                </c:pt>
                <c:pt idx="212">
                  <c:v>1.66</c:v>
                </c:pt>
                <c:pt idx="213">
                  <c:v>1.665</c:v>
                </c:pt>
                <c:pt idx="214">
                  <c:v>1.67</c:v>
                </c:pt>
                <c:pt idx="215">
                  <c:v>1.675</c:v>
                </c:pt>
                <c:pt idx="216">
                  <c:v>1.68</c:v>
                </c:pt>
                <c:pt idx="217">
                  <c:v>1.6850000000000001</c:v>
                </c:pt>
                <c:pt idx="218">
                  <c:v>1.69</c:v>
                </c:pt>
                <c:pt idx="219">
                  <c:v>1.6950000000000001</c:v>
                </c:pt>
                <c:pt idx="220">
                  <c:v>1.7</c:v>
                </c:pt>
                <c:pt idx="221">
                  <c:v>1.7050000000000001</c:v>
                </c:pt>
                <c:pt idx="222">
                  <c:v>1.71</c:v>
                </c:pt>
                <c:pt idx="223">
                  <c:v>1.7150000000000001</c:v>
                </c:pt>
                <c:pt idx="224">
                  <c:v>1.72</c:v>
                </c:pt>
                <c:pt idx="225">
                  <c:v>1.7250000000000001</c:v>
                </c:pt>
                <c:pt idx="226">
                  <c:v>1.73</c:v>
                </c:pt>
                <c:pt idx="227">
                  <c:v>1.7350000000000001</c:v>
                </c:pt>
                <c:pt idx="228">
                  <c:v>1.74</c:v>
                </c:pt>
                <c:pt idx="229">
                  <c:v>1.7450000000000001</c:v>
                </c:pt>
                <c:pt idx="230">
                  <c:v>1.75</c:v>
                </c:pt>
                <c:pt idx="231">
                  <c:v>1.7549999999999999</c:v>
                </c:pt>
                <c:pt idx="232">
                  <c:v>1.76</c:v>
                </c:pt>
                <c:pt idx="233">
                  <c:v>1.7649999999999999</c:v>
                </c:pt>
                <c:pt idx="234">
                  <c:v>1.77</c:v>
                </c:pt>
                <c:pt idx="235">
                  <c:v>1.7749999999999999</c:v>
                </c:pt>
                <c:pt idx="236">
                  <c:v>1.78</c:v>
                </c:pt>
                <c:pt idx="237">
                  <c:v>1.7849999999999999</c:v>
                </c:pt>
                <c:pt idx="238">
                  <c:v>1.79</c:v>
                </c:pt>
                <c:pt idx="239">
                  <c:v>1.7949999999999999</c:v>
                </c:pt>
                <c:pt idx="240">
                  <c:v>1.8</c:v>
                </c:pt>
                <c:pt idx="241">
                  <c:v>1.8049999999999999</c:v>
                </c:pt>
                <c:pt idx="242">
                  <c:v>1.81</c:v>
                </c:pt>
                <c:pt idx="243">
                  <c:v>1.8149999999999999</c:v>
                </c:pt>
                <c:pt idx="244">
                  <c:v>1.82</c:v>
                </c:pt>
                <c:pt idx="245">
                  <c:v>1.825</c:v>
                </c:pt>
                <c:pt idx="246">
                  <c:v>1.83</c:v>
                </c:pt>
                <c:pt idx="247">
                  <c:v>1.835</c:v>
                </c:pt>
                <c:pt idx="248">
                  <c:v>1.84</c:v>
                </c:pt>
                <c:pt idx="249">
                  <c:v>1.845</c:v>
                </c:pt>
                <c:pt idx="250">
                  <c:v>1.85</c:v>
                </c:pt>
                <c:pt idx="251">
                  <c:v>1.855</c:v>
                </c:pt>
                <c:pt idx="252">
                  <c:v>1.86</c:v>
                </c:pt>
                <c:pt idx="253">
                  <c:v>1.865</c:v>
                </c:pt>
                <c:pt idx="254">
                  <c:v>1.87</c:v>
                </c:pt>
                <c:pt idx="255">
                  <c:v>1.875</c:v>
                </c:pt>
                <c:pt idx="256">
                  <c:v>1.88</c:v>
                </c:pt>
                <c:pt idx="257">
                  <c:v>1.885</c:v>
                </c:pt>
                <c:pt idx="258">
                  <c:v>1.89</c:v>
                </c:pt>
                <c:pt idx="259">
                  <c:v>1.895</c:v>
                </c:pt>
                <c:pt idx="260">
                  <c:v>1.9</c:v>
                </c:pt>
                <c:pt idx="261">
                  <c:v>1.905</c:v>
                </c:pt>
                <c:pt idx="262">
                  <c:v>1.91</c:v>
                </c:pt>
                <c:pt idx="263">
                  <c:v>1.915</c:v>
                </c:pt>
                <c:pt idx="264">
                  <c:v>1.92</c:v>
                </c:pt>
                <c:pt idx="265">
                  <c:v>1.925</c:v>
                </c:pt>
                <c:pt idx="266">
                  <c:v>1.93</c:v>
                </c:pt>
                <c:pt idx="267">
                  <c:v>1.9350000000000001</c:v>
                </c:pt>
                <c:pt idx="268">
                  <c:v>1.94</c:v>
                </c:pt>
                <c:pt idx="269">
                  <c:v>1.9450000000000001</c:v>
                </c:pt>
                <c:pt idx="270">
                  <c:v>1.95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1.9650000000000001</c:v>
                </c:pt>
                <c:pt idx="274">
                  <c:v>1.97</c:v>
                </c:pt>
                <c:pt idx="275">
                  <c:v>1.9750000000000001</c:v>
                </c:pt>
                <c:pt idx="276">
                  <c:v>1.98</c:v>
                </c:pt>
                <c:pt idx="277">
                  <c:v>1.9850000000000001</c:v>
                </c:pt>
                <c:pt idx="278">
                  <c:v>1.99</c:v>
                </c:pt>
                <c:pt idx="279">
                  <c:v>1.9950000000000001</c:v>
                </c:pt>
                <c:pt idx="280">
                  <c:v>2</c:v>
                </c:pt>
                <c:pt idx="281">
                  <c:v>2.0049999999999999</c:v>
                </c:pt>
                <c:pt idx="282">
                  <c:v>2.0099999999999998</c:v>
                </c:pt>
                <c:pt idx="283">
                  <c:v>2.0150000000000001</c:v>
                </c:pt>
                <c:pt idx="284">
                  <c:v>2.02</c:v>
                </c:pt>
                <c:pt idx="285">
                  <c:v>2.0249999999999999</c:v>
                </c:pt>
                <c:pt idx="286">
                  <c:v>2.0299999999999998</c:v>
                </c:pt>
                <c:pt idx="287">
                  <c:v>2.0350000000000001</c:v>
                </c:pt>
                <c:pt idx="288">
                  <c:v>2.04</c:v>
                </c:pt>
                <c:pt idx="289">
                  <c:v>2.0449999999999999</c:v>
                </c:pt>
                <c:pt idx="290">
                  <c:v>2.0499999999999998</c:v>
                </c:pt>
                <c:pt idx="291">
                  <c:v>2.0550000000000002</c:v>
                </c:pt>
                <c:pt idx="292">
                  <c:v>2.06</c:v>
                </c:pt>
                <c:pt idx="293">
                  <c:v>2.0649999999999999</c:v>
                </c:pt>
                <c:pt idx="294">
                  <c:v>2.0699999999999998</c:v>
                </c:pt>
                <c:pt idx="295">
                  <c:v>2.0750000000000002</c:v>
                </c:pt>
                <c:pt idx="296">
                  <c:v>2.08</c:v>
                </c:pt>
                <c:pt idx="297">
                  <c:v>2.085</c:v>
                </c:pt>
                <c:pt idx="298">
                  <c:v>2.09</c:v>
                </c:pt>
                <c:pt idx="299">
                  <c:v>2.0950000000000002</c:v>
                </c:pt>
                <c:pt idx="300">
                  <c:v>2.1</c:v>
                </c:pt>
                <c:pt idx="301">
                  <c:v>2.105</c:v>
                </c:pt>
                <c:pt idx="302">
                  <c:v>2.11</c:v>
                </c:pt>
                <c:pt idx="303">
                  <c:v>2.1150000000000002</c:v>
                </c:pt>
                <c:pt idx="304">
                  <c:v>2.12</c:v>
                </c:pt>
                <c:pt idx="305">
                  <c:v>2.125</c:v>
                </c:pt>
                <c:pt idx="306">
                  <c:v>2.13</c:v>
                </c:pt>
                <c:pt idx="307">
                  <c:v>2.1349999999999998</c:v>
                </c:pt>
                <c:pt idx="308">
                  <c:v>2.14</c:v>
                </c:pt>
                <c:pt idx="309">
                  <c:v>2.145</c:v>
                </c:pt>
                <c:pt idx="310">
                  <c:v>2.15</c:v>
                </c:pt>
                <c:pt idx="311">
                  <c:v>2.1549999999999998</c:v>
                </c:pt>
                <c:pt idx="312">
                  <c:v>2.16</c:v>
                </c:pt>
                <c:pt idx="313">
                  <c:v>2.165</c:v>
                </c:pt>
                <c:pt idx="314">
                  <c:v>2.17</c:v>
                </c:pt>
                <c:pt idx="315">
                  <c:v>2.1749999999999998</c:v>
                </c:pt>
                <c:pt idx="316">
                  <c:v>2.1800000000000002</c:v>
                </c:pt>
                <c:pt idx="317">
                  <c:v>2.1850000000000001</c:v>
                </c:pt>
                <c:pt idx="318">
                  <c:v>2.19</c:v>
                </c:pt>
                <c:pt idx="319">
                  <c:v>2.1949999999999998</c:v>
                </c:pt>
                <c:pt idx="320">
                  <c:v>2.2000000000000002</c:v>
                </c:pt>
                <c:pt idx="321">
                  <c:v>2.2050000000000001</c:v>
                </c:pt>
                <c:pt idx="322">
                  <c:v>2.21</c:v>
                </c:pt>
                <c:pt idx="323">
                  <c:v>2.2149999999999999</c:v>
                </c:pt>
                <c:pt idx="324">
                  <c:v>2.2200000000000002</c:v>
                </c:pt>
                <c:pt idx="325">
                  <c:v>2.2250000000000001</c:v>
                </c:pt>
                <c:pt idx="326">
                  <c:v>2.23</c:v>
                </c:pt>
                <c:pt idx="327">
                  <c:v>2.2349999999999999</c:v>
                </c:pt>
                <c:pt idx="328">
                  <c:v>2.2400000000000002</c:v>
                </c:pt>
                <c:pt idx="329">
                  <c:v>2.2450000000000001</c:v>
                </c:pt>
                <c:pt idx="330">
                  <c:v>2.25</c:v>
                </c:pt>
                <c:pt idx="331">
                  <c:v>2.2549999999999999</c:v>
                </c:pt>
                <c:pt idx="332">
                  <c:v>2.2599999999999998</c:v>
                </c:pt>
                <c:pt idx="333">
                  <c:v>2.2650000000000001</c:v>
                </c:pt>
                <c:pt idx="334">
                  <c:v>2.27</c:v>
                </c:pt>
                <c:pt idx="335">
                  <c:v>2.2749999999999999</c:v>
                </c:pt>
                <c:pt idx="336">
                  <c:v>2.2799999999999998</c:v>
                </c:pt>
                <c:pt idx="337">
                  <c:v>2.2850000000000001</c:v>
                </c:pt>
                <c:pt idx="338">
                  <c:v>2.29</c:v>
                </c:pt>
                <c:pt idx="339">
                  <c:v>2.2949999999999999</c:v>
                </c:pt>
                <c:pt idx="340">
                  <c:v>2.2999999999999998</c:v>
                </c:pt>
                <c:pt idx="341">
                  <c:v>2.3050000000000002</c:v>
                </c:pt>
                <c:pt idx="342">
                  <c:v>2.31</c:v>
                </c:pt>
                <c:pt idx="343">
                  <c:v>2.3149999999999999</c:v>
                </c:pt>
                <c:pt idx="344">
                  <c:v>2.3199999999999998</c:v>
                </c:pt>
                <c:pt idx="345">
                  <c:v>2.3250000000000002</c:v>
                </c:pt>
                <c:pt idx="346">
                  <c:v>2.33</c:v>
                </c:pt>
                <c:pt idx="347">
                  <c:v>2.335</c:v>
                </c:pt>
                <c:pt idx="348">
                  <c:v>2.34</c:v>
                </c:pt>
                <c:pt idx="349">
                  <c:v>2.3450000000000002</c:v>
                </c:pt>
                <c:pt idx="350">
                  <c:v>2.35</c:v>
                </c:pt>
                <c:pt idx="351">
                  <c:v>2.355</c:v>
                </c:pt>
                <c:pt idx="352">
                  <c:v>2.36</c:v>
                </c:pt>
                <c:pt idx="353">
                  <c:v>2.3650000000000002</c:v>
                </c:pt>
                <c:pt idx="354">
                  <c:v>2.37</c:v>
                </c:pt>
                <c:pt idx="355">
                  <c:v>2.375</c:v>
                </c:pt>
                <c:pt idx="356">
                  <c:v>2.38</c:v>
                </c:pt>
                <c:pt idx="357">
                  <c:v>2.3849999999999998</c:v>
                </c:pt>
                <c:pt idx="358">
                  <c:v>2.39</c:v>
                </c:pt>
                <c:pt idx="359">
                  <c:v>2.395</c:v>
                </c:pt>
                <c:pt idx="360">
                  <c:v>2.4</c:v>
                </c:pt>
                <c:pt idx="361">
                  <c:v>2.4049999999999998</c:v>
                </c:pt>
                <c:pt idx="362">
                  <c:v>2.41</c:v>
                </c:pt>
                <c:pt idx="363">
                  <c:v>2.415</c:v>
                </c:pt>
                <c:pt idx="364">
                  <c:v>2.42</c:v>
                </c:pt>
                <c:pt idx="365">
                  <c:v>2.4249999999999998</c:v>
                </c:pt>
                <c:pt idx="366">
                  <c:v>2.4300000000000002</c:v>
                </c:pt>
                <c:pt idx="367">
                  <c:v>2.4350000000000001</c:v>
                </c:pt>
                <c:pt idx="368">
                  <c:v>2.44</c:v>
                </c:pt>
                <c:pt idx="369">
                  <c:v>2.4449999999999998</c:v>
                </c:pt>
                <c:pt idx="370">
                  <c:v>2.4500000000000002</c:v>
                </c:pt>
                <c:pt idx="371">
                  <c:v>2.4550000000000001</c:v>
                </c:pt>
                <c:pt idx="372">
                  <c:v>2.46</c:v>
                </c:pt>
                <c:pt idx="373">
                  <c:v>2.4649999999999999</c:v>
                </c:pt>
                <c:pt idx="374">
                  <c:v>2.4700000000000002</c:v>
                </c:pt>
                <c:pt idx="375">
                  <c:v>2.4750000000000001</c:v>
                </c:pt>
                <c:pt idx="376">
                  <c:v>2.48</c:v>
                </c:pt>
                <c:pt idx="377">
                  <c:v>2.4849999999999999</c:v>
                </c:pt>
                <c:pt idx="378">
                  <c:v>2.4900000000000002</c:v>
                </c:pt>
                <c:pt idx="379">
                  <c:v>2.4950000000000001</c:v>
                </c:pt>
                <c:pt idx="380">
                  <c:v>2.5</c:v>
                </c:pt>
                <c:pt idx="381">
                  <c:v>2.5049999999999999</c:v>
                </c:pt>
                <c:pt idx="382">
                  <c:v>2.5099999999999998</c:v>
                </c:pt>
                <c:pt idx="383">
                  <c:v>2.5150000000000001</c:v>
                </c:pt>
                <c:pt idx="384">
                  <c:v>2.52</c:v>
                </c:pt>
                <c:pt idx="385">
                  <c:v>2.5249999999999999</c:v>
                </c:pt>
                <c:pt idx="386">
                  <c:v>2.5299999999999998</c:v>
                </c:pt>
                <c:pt idx="387">
                  <c:v>2.5350000000000001</c:v>
                </c:pt>
                <c:pt idx="388">
                  <c:v>2.54</c:v>
                </c:pt>
                <c:pt idx="389">
                  <c:v>2.5449999999999999</c:v>
                </c:pt>
                <c:pt idx="390">
                  <c:v>2.5499999999999998</c:v>
                </c:pt>
                <c:pt idx="391">
                  <c:v>2.5550000000000002</c:v>
                </c:pt>
                <c:pt idx="392">
                  <c:v>2.56</c:v>
                </c:pt>
                <c:pt idx="393">
                  <c:v>2.5649999999999999</c:v>
                </c:pt>
                <c:pt idx="394">
                  <c:v>2.57</c:v>
                </c:pt>
                <c:pt idx="395">
                  <c:v>2.5750000000000002</c:v>
                </c:pt>
                <c:pt idx="396">
                  <c:v>2.58</c:v>
                </c:pt>
                <c:pt idx="397">
                  <c:v>2.585</c:v>
                </c:pt>
                <c:pt idx="398">
                  <c:v>2.59</c:v>
                </c:pt>
                <c:pt idx="399">
                  <c:v>2.5950000000000002</c:v>
                </c:pt>
                <c:pt idx="400">
                  <c:v>2.6</c:v>
                </c:pt>
                <c:pt idx="401">
                  <c:v>2.605</c:v>
                </c:pt>
                <c:pt idx="402">
                  <c:v>2.61</c:v>
                </c:pt>
                <c:pt idx="403">
                  <c:v>2.6150000000000002</c:v>
                </c:pt>
                <c:pt idx="404">
                  <c:v>2.62</c:v>
                </c:pt>
                <c:pt idx="405">
                  <c:v>2.625</c:v>
                </c:pt>
                <c:pt idx="406">
                  <c:v>2.63</c:v>
                </c:pt>
                <c:pt idx="407">
                  <c:v>2.6349999999999998</c:v>
                </c:pt>
                <c:pt idx="408">
                  <c:v>2.64</c:v>
                </c:pt>
                <c:pt idx="409">
                  <c:v>2.645</c:v>
                </c:pt>
                <c:pt idx="410">
                  <c:v>2.65</c:v>
                </c:pt>
                <c:pt idx="411">
                  <c:v>2.6549999999999998</c:v>
                </c:pt>
                <c:pt idx="412">
                  <c:v>2.66</c:v>
                </c:pt>
                <c:pt idx="413">
                  <c:v>2.665</c:v>
                </c:pt>
                <c:pt idx="414">
                  <c:v>2.67</c:v>
                </c:pt>
                <c:pt idx="415">
                  <c:v>2.6749999999999998</c:v>
                </c:pt>
                <c:pt idx="416">
                  <c:v>2.68</c:v>
                </c:pt>
                <c:pt idx="417">
                  <c:v>2.6850000000000001</c:v>
                </c:pt>
                <c:pt idx="418">
                  <c:v>2.69</c:v>
                </c:pt>
                <c:pt idx="419">
                  <c:v>2.6949999999999998</c:v>
                </c:pt>
                <c:pt idx="420">
                  <c:v>2.7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2.7149999999999999</c:v>
                </c:pt>
                <c:pt idx="424">
                  <c:v>2.72</c:v>
                </c:pt>
                <c:pt idx="425">
                  <c:v>2.7250000000000001</c:v>
                </c:pt>
                <c:pt idx="426">
                  <c:v>2.73</c:v>
                </c:pt>
                <c:pt idx="427">
                  <c:v>2.7349999999999999</c:v>
                </c:pt>
                <c:pt idx="428">
                  <c:v>2.74</c:v>
                </c:pt>
                <c:pt idx="429">
                  <c:v>2.7450000000000001</c:v>
                </c:pt>
                <c:pt idx="430">
                  <c:v>2.75</c:v>
                </c:pt>
                <c:pt idx="431">
                  <c:v>2.7549999999999999</c:v>
                </c:pt>
                <c:pt idx="432">
                  <c:v>2.76</c:v>
                </c:pt>
                <c:pt idx="433">
                  <c:v>2.7650000000000001</c:v>
                </c:pt>
                <c:pt idx="434">
                  <c:v>2.77</c:v>
                </c:pt>
                <c:pt idx="435">
                  <c:v>2.7749999999999999</c:v>
                </c:pt>
                <c:pt idx="436">
                  <c:v>2.78</c:v>
                </c:pt>
                <c:pt idx="437">
                  <c:v>2.7850000000000001</c:v>
                </c:pt>
                <c:pt idx="438">
                  <c:v>2.79</c:v>
                </c:pt>
                <c:pt idx="439">
                  <c:v>2.7949999999999999</c:v>
                </c:pt>
                <c:pt idx="440">
                  <c:v>2.8</c:v>
                </c:pt>
                <c:pt idx="441">
                  <c:v>2.8050000000000002</c:v>
                </c:pt>
                <c:pt idx="442">
                  <c:v>2.81</c:v>
                </c:pt>
                <c:pt idx="443">
                  <c:v>2.8149999999999999</c:v>
                </c:pt>
                <c:pt idx="444">
                  <c:v>2.82</c:v>
                </c:pt>
                <c:pt idx="445">
                  <c:v>2.8250000000000002</c:v>
                </c:pt>
                <c:pt idx="446">
                  <c:v>2.83</c:v>
                </c:pt>
                <c:pt idx="447">
                  <c:v>2.835</c:v>
                </c:pt>
                <c:pt idx="448">
                  <c:v>2.84</c:v>
                </c:pt>
                <c:pt idx="449">
                  <c:v>2.8450000000000002</c:v>
                </c:pt>
                <c:pt idx="450">
                  <c:v>2.85</c:v>
                </c:pt>
                <c:pt idx="451">
                  <c:v>2.855</c:v>
                </c:pt>
                <c:pt idx="452">
                  <c:v>2.86</c:v>
                </c:pt>
                <c:pt idx="453">
                  <c:v>2.8650000000000002</c:v>
                </c:pt>
                <c:pt idx="454">
                  <c:v>2.87</c:v>
                </c:pt>
                <c:pt idx="455">
                  <c:v>2.875</c:v>
                </c:pt>
                <c:pt idx="456">
                  <c:v>2.88</c:v>
                </c:pt>
                <c:pt idx="457">
                  <c:v>2.8849999999999998</c:v>
                </c:pt>
                <c:pt idx="458">
                  <c:v>2.89</c:v>
                </c:pt>
                <c:pt idx="459">
                  <c:v>2.895</c:v>
                </c:pt>
                <c:pt idx="460">
                  <c:v>2.9</c:v>
                </c:pt>
                <c:pt idx="461">
                  <c:v>2.9049999999999998</c:v>
                </c:pt>
                <c:pt idx="462">
                  <c:v>2.91</c:v>
                </c:pt>
                <c:pt idx="463">
                  <c:v>2.915</c:v>
                </c:pt>
                <c:pt idx="464">
                  <c:v>2.92</c:v>
                </c:pt>
                <c:pt idx="465">
                  <c:v>2.9249999999999998</c:v>
                </c:pt>
                <c:pt idx="466">
                  <c:v>2.93</c:v>
                </c:pt>
                <c:pt idx="467">
                  <c:v>2.9350000000000001</c:v>
                </c:pt>
                <c:pt idx="468">
                  <c:v>2.94</c:v>
                </c:pt>
                <c:pt idx="469">
                  <c:v>2.9449999999999998</c:v>
                </c:pt>
                <c:pt idx="470">
                  <c:v>2.95</c:v>
                </c:pt>
                <c:pt idx="471">
                  <c:v>2.9550000000000001</c:v>
                </c:pt>
                <c:pt idx="472">
                  <c:v>2.96</c:v>
                </c:pt>
                <c:pt idx="473">
                  <c:v>2.9649999999999999</c:v>
                </c:pt>
                <c:pt idx="474">
                  <c:v>2.97</c:v>
                </c:pt>
                <c:pt idx="475">
                  <c:v>2.9750000000000001</c:v>
                </c:pt>
                <c:pt idx="476">
                  <c:v>2.98</c:v>
                </c:pt>
                <c:pt idx="477">
                  <c:v>2.9849999999999999</c:v>
                </c:pt>
                <c:pt idx="478">
                  <c:v>2.99</c:v>
                </c:pt>
                <c:pt idx="479">
                  <c:v>2.9950000000000001</c:v>
                </c:pt>
                <c:pt idx="480">
                  <c:v>3</c:v>
                </c:pt>
                <c:pt idx="481">
                  <c:v>3.0049999999999999</c:v>
                </c:pt>
                <c:pt idx="482">
                  <c:v>3.01</c:v>
                </c:pt>
                <c:pt idx="483">
                  <c:v>3.0150000000000001</c:v>
                </c:pt>
                <c:pt idx="484">
                  <c:v>3.02</c:v>
                </c:pt>
                <c:pt idx="485">
                  <c:v>3.0249999999999999</c:v>
                </c:pt>
                <c:pt idx="486">
                  <c:v>3.03</c:v>
                </c:pt>
                <c:pt idx="487">
                  <c:v>3.0350000000000001</c:v>
                </c:pt>
                <c:pt idx="488">
                  <c:v>3.04</c:v>
                </c:pt>
                <c:pt idx="489">
                  <c:v>3.0449999999999999</c:v>
                </c:pt>
                <c:pt idx="490">
                  <c:v>3.05</c:v>
                </c:pt>
                <c:pt idx="491">
                  <c:v>3.0550000000000002</c:v>
                </c:pt>
                <c:pt idx="492">
                  <c:v>3.06</c:v>
                </c:pt>
                <c:pt idx="493">
                  <c:v>3.0649999999999999</c:v>
                </c:pt>
                <c:pt idx="494">
                  <c:v>3.07</c:v>
                </c:pt>
                <c:pt idx="495">
                  <c:v>3.0750000000000002</c:v>
                </c:pt>
                <c:pt idx="496">
                  <c:v>3.08</c:v>
                </c:pt>
                <c:pt idx="497">
                  <c:v>3.085</c:v>
                </c:pt>
                <c:pt idx="498">
                  <c:v>3.09</c:v>
                </c:pt>
                <c:pt idx="499">
                  <c:v>3.0950000000000002</c:v>
                </c:pt>
                <c:pt idx="500">
                  <c:v>3.1</c:v>
                </c:pt>
                <c:pt idx="501">
                  <c:v>3.105</c:v>
                </c:pt>
                <c:pt idx="502">
                  <c:v>3.11</c:v>
                </c:pt>
                <c:pt idx="503">
                  <c:v>3.1150000000000002</c:v>
                </c:pt>
                <c:pt idx="504">
                  <c:v>3.12</c:v>
                </c:pt>
                <c:pt idx="505">
                  <c:v>3.125</c:v>
                </c:pt>
                <c:pt idx="506">
                  <c:v>3.13</c:v>
                </c:pt>
                <c:pt idx="507">
                  <c:v>3.1349999999999998</c:v>
                </c:pt>
                <c:pt idx="508">
                  <c:v>3.14</c:v>
                </c:pt>
                <c:pt idx="509">
                  <c:v>3.145</c:v>
                </c:pt>
                <c:pt idx="510">
                  <c:v>3.15</c:v>
                </c:pt>
                <c:pt idx="511">
                  <c:v>3.1549999999999998</c:v>
                </c:pt>
                <c:pt idx="512">
                  <c:v>3.16</c:v>
                </c:pt>
                <c:pt idx="513">
                  <c:v>3.165</c:v>
                </c:pt>
                <c:pt idx="514">
                  <c:v>3.17</c:v>
                </c:pt>
                <c:pt idx="515">
                  <c:v>3.1749999999999998</c:v>
                </c:pt>
                <c:pt idx="516">
                  <c:v>3.18</c:v>
                </c:pt>
                <c:pt idx="517">
                  <c:v>3.1850000000000001</c:v>
                </c:pt>
                <c:pt idx="518">
                  <c:v>3.19</c:v>
                </c:pt>
                <c:pt idx="519">
                  <c:v>3.1949999999999998</c:v>
                </c:pt>
                <c:pt idx="520">
                  <c:v>3.2</c:v>
                </c:pt>
                <c:pt idx="521">
                  <c:v>3.2050000000000001</c:v>
                </c:pt>
                <c:pt idx="522">
                  <c:v>3.21</c:v>
                </c:pt>
                <c:pt idx="523">
                  <c:v>3.2149999999999999</c:v>
                </c:pt>
                <c:pt idx="524">
                  <c:v>3.22</c:v>
                </c:pt>
                <c:pt idx="525">
                  <c:v>3.2250000000000001</c:v>
                </c:pt>
                <c:pt idx="526">
                  <c:v>3.23</c:v>
                </c:pt>
                <c:pt idx="527">
                  <c:v>3.2349999999999999</c:v>
                </c:pt>
                <c:pt idx="528">
                  <c:v>3.24</c:v>
                </c:pt>
                <c:pt idx="529">
                  <c:v>3.2450000000000001</c:v>
                </c:pt>
                <c:pt idx="530">
                  <c:v>3.25</c:v>
                </c:pt>
                <c:pt idx="531">
                  <c:v>3.2549999999999999</c:v>
                </c:pt>
                <c:pt idx="532">
                  <c:v>3.26</c:v>
                </c:pt>
                <c:pt idx="533">
                  <c:v>3.2650000000000001</c:v>
                </c:pt>
                <c:pt idx="534">
                  <c:v>3.27</c:v>
                </c:pt>
                <c:pt idx="535">
                  <c:v>3.2749999999999999</c:v>
                </c:pt>
              </c:numCache>
            </c:numRef>
          </c:xVal>
          <c:yVal>
            <c:numRef>
              <c:f>'Nitrogen Morse curve data'!$B$1:$B$536</c:f>
              <c:numCache>
                <c:formatCode>0.000</c:formatCode>
                <c:ptCount val="536"/>
                <c:pt idx="0">
                  <c:v>449437.75621895766</c:v>
                </c:pt>
                <c:pt idx="1">
                  <c:v>437452.00786288915</c:v>
                </c:pt>
                <c:pt idx="2">
                  <c:v>425689.42967820918</c:v>
                </c:pt>
                <c:pt idx="3">
                  <c:v>414147.48939489335</c:v>
                </c:pt>
                <c:pt idx="4">
                  <c:v>402823.68488282611</c:v>
                </c:pt>
                <c:pt idx="5">
                  <c:v>391715.54148653377</c:v>
                </c:pt>
                <c:pt idx="6">
                  <c:v>380820.60951381602</c:v>
                </c:pt>
                <c:pt idx="7">
                  <c:v>370136.46188177686</c:v>
                </c:pt>
                <c:pt idx="8">
                  <c:v>359660.69197621546</c:v>
                </c:pt>
                <c:pt idx="9">
                  <c:v>349390.93308149703</c:v>
                </c:pt>
                <c:pt idx="10">
                  <c:v>339324.76969569782</c:v>
                </c:pt>
                <c:pt idx="11">
                  <c:v>329459.86805876181</c:v>
                </c:pt>
                <c:pt idx="12">
                  <c:v>319793.88535501924</c:v>
                </c:pt>
                <c:pt idx="13">
                  <c:v>310324.49107380206</c:v>
                </c:pt>
                <c:pt idx="14">
                  <c:v>301049.36586568732</c:v>
                </c:pt>
                <c:pt idx="15">
                  <c:v>291966.2005771249</c:v>
                </c:pt>
                <c:pt idx="16">
                  <c:v>283072.69541797834</c:v>
                </c:pt>
                <c:pt idx="17">
                  <c:v>274366.55925498425</c:v>
                </c:pt>
                <c:pt idx="18">
                  <c:v>265845.50904512068</c:v>
                </c:pt>
                <c:pt idx="19">
                  <c:v>257507.26938789789</c:v>
                </c:pt>
                <c:pt idx="20">
                  <c:v>249349.57216159496</c:v>
                </c:pt>
                <c:pt idx="21">
                  <c:v>241370.15629590768</c:v>
                </c:pt>
                <c:pt idx="22">
                  <c:v>233566.76760405736</c:v>
                </c:pt>
                <c:pt idx="23">
                  <c:v>225937.15871283668</c:v>
                </c:pt>
                <c:pt idx="24">
                  <c:v>218479.08905911157</c:v>
                </c:pt>
                <c:pt idx="25">
                  <c:v>211190.32495627843</c:v>
                </c:pt>
                <c:pt idx="26">
                  <c:v>204068.63970269327</c:v>
                </c:pt>
                <c:pt idx="27">
                  <c:v>197111.81377754462</c:v>
                </c:pt>
                <c:pt idx="28">
                  <c:v>190317.63503322843</c:v>
                </c:pt>
                <c:pt idx="29">
                  <c:v>183683.89896817072</c:v>
                </c:pt>
                <c:pt idx="30">
                  <c:v>177208.40899265479</c:v>
                </c:pt>
                <c:pt idx="31">
                  <c:v>170888.97677159845</c:v>
                </c:pt>
                <c:pt idx="32">
                  <c:v>164723.42252186078</c:v>
                </c:pt>
                <c:pt idx="33">
                  <c:v>158709.57540048967</c:v>
                </c:pt>
                <c:pt idx="34">
                  <c:v>152845.27384749911</c:v>
                </c:pt>
                <c:pt idx="35">
                  <c:v>147128.36598111226</c:v>
                </c:pt>
                <c:pt idx="36">
                  <c:v>141556.70996152499</c:v>
                </c:pt>
                <c:pt idx="37">
                  <c:v>136128.17439664216</c:v>
                </c:pt>
                <c:pt idx="38">
                  <c:v>130840.63872332983</c:v>
                </c:pt>
                <c:pt idx="39">
                  <c:v>125691.99359216508</c:v>
                </c:pt>
                <c:pt idx="40">
                  <c:v>120680.14126267926</c:v>
                </c:pt>
                <c:pt idx="41">
                  <c:v>115802.99597061909</c:v>
                </c:pt>
                <c:pt idx="42">
                  <c:v>111058.48432318991</c:v>
                </c:pt>
                <c:pt idx="43">
                  <c:v>106444.54564533052</c:v>
                </c:pt>
                <c:pt idx="44">
                  <c:v>101959.13234697447</c:v>
                </c:pt>
                <c:pt idx="45">
                  <c:v>97600.2102798181</c:v>
                </c:pt>
                <c:pt idx="46">
                  <c:v>93365.759059111573</c:v>
                </c:pt>
                <c:pt idx="47">
                  <c:v>89253.771570479192</c:v>
                </c:pt>
                <c:pt idx="48">
                  <c:v>85262.257681007351</c:v>
                </c:pt>
                <c:pt idx="49">
                  <c:v>81389.239363413784</c:v>
                </c:pt>
                <c:pt idx="50">
                  <c:v>77632.754491080806</c:v>
                </c:pt>
                <c:pt idx="51">
                  <c:v>73990.856243441769</c:v>
                </c:pt>
                <c:pt idx="52">
                  <c:v>70461.613357817419</c:v>
                </c:pt>
                <c:pt idx="53">
                  <c:v>67043.110388247645</c:v>
                </c:pt>
                <c:pt idx="54">
                  <c:v>63733.44794683456</c:v>
                </c:pt>
                <c:pt idx="55">
                  <c:v>60530.754001399095</c:v>
                </c:pt>
                <c:pt idx="56">
                  <c:v>57433.142105631341</c:v>
                </c:pt>
                <c:pt idx="57">
                  <c:v>54438.771437565578</c:v>
                </c:pt>
                <c:pt idx="58">
                  <c:v>51545.809052116128</c:v>
                </c:pt>
                <c:pt idx="59">
                  <c:v>48752.439080097931</c:v>
                </c:pt>
                <c:pt idx="60">
                  <c:v>46056.862917103885</c:v>
                </c:pt>
                <c:pt idx="61">
                  <c:v>43457.272707240299</c:v>
                </c:pt>
                <c:pt idx="62">
                  <c:v>40951.954714935295</c:v>
                </c:pt>
                <c:pt idx="63">
                  <c:v>38539.139573277374</c:v>
                </c:pt>
                <c:pt idx="64">
                  <c:v>36217.099192025184</c:v>
                </c:pt>
                <c:pt idx="65">
                  <c:v>33984.123424274221</c:v>
                </c:pt>
                <c:pt idx="66">
                  <c:v>31838.520167890871</c:v>
                </c:pt>
                <c:pt idx="67">
                  <c:v>29778.615473941936</c:v>
                </c:pt>
                <c:pt idx="68">
                  <c:v>27802.753620146908</c:v>
                </c:pt>
                <c:pt idx="69">
                  <c:v>25909.297194823364</c:v>
                </c:pt>
                <c:pt idx="70">
                  <c:v>24096.627170339281</c:v>
                </c:pt>
                <c:pt idx="71">
                  <c:v>22363.142945085696</c:v>
                </c:pt>
                <c:pt idx="72">
                  <c:v>20707.262423924454</c:v>
                </c:pt>
                <c:pt idx="73">
                  <c:v>19127.422028681358</c:v>
                </c:pt>
                <c:pt idx="74">
                  <c:v>17622.076754109828</c:v>
                </c:pt>
                <c:pt idx="75">
                  <c:v>16189.700202868135</c:v>
                </c:pt>
                <c:pt idx="76">
                  <c:v>14828.784582021688</c:v>
                </c:pt>
                <c:pt idx="77">
                  <c:v>13537.840731024833</c:v>
                </c:pt>
                <c:pt idx="78">
                  <c:v>12315.398135711786</c:v>
                </c:pt>
                <c:pt idx="79">
                  <c:v>11160.004910807977</c:v>
                </c:pt>
                <c:pt idx="80">
                  <c:v>10070.227803427773</c:v>
                </c:pt>
                <c:pt idx="81">
                  <c:v>9044.6521895767746</c:v>
                </c:pt>
                <c:pt idx="82">
                  <c:v>8081.8820321790845</c:v>
                </c:pt>
                <c:pt idx="83">
                  <c:v>7180.5114655473944</c:v>
                </c:pt>
                <c:pt idx="84">
                  <c:v>6339.2353375306056</c:v>
                </c:pt>
                <c:pt idx="85">
                  <c:v>5556.6876285414482</c:v>
                </c:pt>
                <c:pt idx="86">
                  <c:v>4831.5463868485494</c:v>
                </c:pt>
                <c:pt idx="87">
                  <c:v>4162.5080797481642</c:v>
                </c:pt>
                <c:pt idx="88">
                  <c:v>3548.2875515914661</c:v>
                </c:pt>
                <c:pt idx="89">
                  <c:v>2987.6179643231899</c:v>
                </c:pt>
                <c:pt idx="90">
                  <c:v>2479.2507240293812</c:v>
                </c:pt>
                <c:pt idx="91">
                  <c:v>2021.9403182931098</c:v>
                </c:pt>
                <c:pt idx="92">
                  <c:v>1614.5035012242045</c:v>
                </c:pt>
                <c:pt idx="93">
                  <c:v>1255.7322455403992</c:v>
                </c:pt>
                <c:pt idx="94">
                  <c:v>944.42112626792618</c:v>
                </c:pt>
                <c:pt idx="95">
                  <c:v>679.45644630989898</c:v>
                </c:pt>
                <c:pt idx="96">
                  <c:v>459.69785239594279</c:v>
                </c:pt>
                <c:pt idx="97">
                  <c:v>283.97602658272166</c:v>
                </c:pt>
                <c:pt idx="98">
                  <c:v>151.20216859041642</c:v>
                </c:pt>
                <c:pt idx="99">
                  <c:v>60.32657222805193</c:v>
                </c:pt>
                <c:pt idx="100">
                  <c:v>10.253802028681431</c:v>
                </c:pt>
                <c:pt idx="101">
                  <c:v>-8.0454704442131153E-2</c:v>
                </c:pt>
                <c:pt idx="102">
                  <c:v>28.298877229800727</c:v>
                </c:pt>
                <c:pt idx="103">
                  <c:v>94.376295907660534</c:v>
                </c:pt>
                <c:pt idx="104">
                  <c:v>197.11320391745403</c:v>
                </c:pt>
                <c:pt idx="105">
                  <c:v>335.57397691500569</c:v>
                </c:pt>
                <c:pt idx="106">
                  <c:v>508.76861490031513</c:v>
                </c:pt>
                <c:pt idx="107">
                  <c:v>715.74462049667738</c:v>
                </c:pt>
                <c:pt idx="108">
                  <c:v>955.56590416229483</c:v>
                </c:pt>
                <c:pt idx="109">
                  <c:v>1227.3126442812177</c:v>
                </c:pt>
                <c:pt idx="110">
                  <c:v>1530.0811437565585</c:v>
                </c:pt>
                <c:pt idx="111">
                  <c:v>1862.9837005946135</c:v>
                </c:pt>
                <c:pt idx="112">
                  <c:v>2225.1484714935295</c:v>
                </c:pt>
                <c:pt idx="113">
                  <c:v>2615.7193144456105</c:v>
                </c:pt>
                <c:pt idx="114">
                  <c:v>3033.8556663168943</c:v>
                </c:pt>
                <c:pt idx="115">
                  <c:v>3478.7323889471845</c:v>
                </c:pt>
                <c:pt idx="116">
                  <c:v>3949.5010283315851</c:v>
                </c:pt>
                <c:pt idx="117">
                  <c:v>4445.4376984959781</c:v>
                </c:pt>
                <c:pt idx="118">
                  <c:v>4965.6851731374609</c:v>
                </c:pt>
                <c:pt idx="119">
                  <c:v>5509.5569220007001</c:v>
                </c:pt>
                <c:pt idx="120">
                  <c:v>6076.2660545645331</c:v>
                </c:pt>
                <c:pt idx="121">
                  <c:v>6665.125960125918</c:v>
                </c:pt>
                <c:pt idx="122">
                  <c:v>7275.3243966421833</c:v>
                </c:pt>
                <c:pt idx="123">
                  <c:v>7906.1956698146214</c:v>
                </c:pt>
                <c:pt idx="124">
                  <c:v>8557.014494578525</c:v>
                </c:pt>
                <c:pt idx="125">
                  <c:v>9227.1598565932145</c:v>
                </c:pt>
                <c:pt idx="126">
                  <c:v>9915.9381392095129</c:v>
                </c:pt>
                <c:pt idx="127">
                  <c:v>10622.691766351873</c:v>
                </c:pt>
                <c:pt idx="128">
                  <c:v>11346.750570129418</c:v>
                </c:pt>
                <c:pt idx="129">
                  <c:v>12087.538488982163</c:v>
                </c:pt>
                <c:pt idx="130">
                  <c:v>12844.434162294507</c:v>
                </c:pt>
                <c:pt idx="131">
                  <c:v>13616.772938090242</c:v>
                </c:pt>
                <c:pt idx="132">
                  <c:v>14404.065508919204</c:v>
                </c:pt>
                <c:pt idx="133">
                  <c:v>15205.68973067506</c:v>
                </c:pt>
                <c:pt idx="134">
                  <c:v>16021.0818887723</c:v>
                </c:pt>
                <c:pt idx="135">
                  <c:v>16849.690363763555</c:v>
                </c:pt>
                <c:pt idx="136">
                  <c:v>17690.975452955583</c:v>
                </c:pt>
                <c:pt idx="137">
                  <c:v>18544.409202518364</c:v>
                </c:pt>
                <c:pt idx="138">
                  <c:v>19409.475239594263</c:v>
                </c:pt>
                <c:pt idx="139">
                  <c:v>20285.668590416233</c:v>
                </c:pt>
                <c:pt idx="140">
                  <c:v>21172.495526407834</c:v>
                </c:pt>
                <c:pt idx="141">
                  <c:v>22069.472749213015</c:v>
                </c:pt>
                <c:pt idx="142">
                  <c:v>22976.129853095488</c:v>
                </c:pt>
                <c:pt idx="143">
                  <c:v>23892.050510668065</c:v>
                </c:pt>
                <c:pt idx="144">
                  <c:v>24816.688107729977</c:v>
                </c:pt>
                <c:pt idx="145">
                  <c:v>25749.630584120325</c:v>
                </c:pt>
                <c:pt idx="146">
                  <c:v>26690.497397691503</c:v>
                </c:pt>
                <c:pt idx="147">
                  <c:v>27638.842357467645</c:v>
                </c:pt>
                <c:pt idx="148">
                  <c:v>28594.255603357822</c:v>
                </c:pt>
                <c:pt idx="149">
                  <c:v>29556.337026932491</c:v>
                </c:pt>
                <c:pt idx="150">
                  <c:v>30524.69610003498</c:v>
                </c:pt>
                <c:pt idx="151">
                  <c:v>31498.951717383701</c:v>
                </c:pt>
                <c:pt idx="152">
                  <c:v>32478.73203567681</c:v>
                </c:pt>
                <c:pt idx="153">
                  <c:v>33463.674319692203</c:v>
                </c:pt>
                <c:pt idx="154">
                  <c:v>34453.424795383005</c:v>
                </c:pt>
                <c:pt idx="155">
                  <c:v>35447.638467995806</c:v>
                </c:pt>
                <c:pt idx="156">
                  <c:v>36446.03902763204</c:v>
                </c:pt>
                <c:pt idx="157">
                  <c:v>37448.179328436519</c:v>
                </c:pt>
                <c:pt idx="158">
                  <c:v>38453.803494228756</c:v>
                </c:pt>
                <c:pt idx="159">
                  <c:v>39462.540748513471</c:v>
                </c:pt>
                <c:pt idx="160">
                  <c:v>40474.194207764958</c:v>
                </c:pt>
                <c:pt idx="161">
                  <c:v>41488.420779993008</c:v>
                </c:pt>
                <c:pt idx="162">
                  <c:v>42504.930440713535</c:v>
                </c:pt>
                <c:pt idx="163">
                  <c:v>43523.443497726475</c:v>
                </c:pt>
                <c:pt idx="164">
                  <c:v>44543.687792934594</c:v>
                </c:pt>
                <c:pt idx="165">
                  <c:v>45565.398607904863</c:v>
                </c:pt>
                <c:pt idx="166">
                  <c:v>46588.318520461697</c:v>
                </c:pt>
                <c:pt idx="167">
                  <c:v>47612.128996152504</c:v>
                </c:pt>
                <c:pt idx="168">
                  <c:v>48636.707345225608</c:v>
                </c:pt>
                <c:pt idx="169">
                  <c:v>49661.761671913264</c:v>
                </c:pt>
                <c:pt idx="170">
                  <c:v>50687.062000699545</c:v>
                </c:pt>
                <c:pt idx="171">
                  <c:v>51712.385054214763</c:v>
                </c:pt>
                <c:pt idx="172">
                  <c:v>52737.514176285418</c:v>
                </c:pt>
                <c:pt idx="173">
                  <c:v>53762.182588317592</c:v>
                </c:pt>
                <c:pt idx="174">
                  <c:v>54786.285841203222</c:v>
                </c:pt>
                <c:pt idx="175">
                  <c:v>55809.58113676111</c:v>
                </c:pt>
                <c:pt idx="176">
                  <c:v>56831.833784540053</c:v>
                </c:pt>
                <c:pt idx="177">
                  <c:v>57852.893385799231</c:v>
                </c:pt>
                <c:pt idx="178">
                  <c:v>58872.604081846803</c:v>
                </c:pt>
                <c:pt idx="179">
                  <c:v>59890.699524309202</c:v>
                </c:pt>
                <c:pt idx="180">
                  <c:v>60907.129143057013</c:v>
                </c:pt>
                <c:pt idx="181">
                  <c:v>61921.673508219654</c:v>
                </c:pt>
                <c:pt idx="182">
                  <c:v>62934.173445260582</c:v>
                </c:pt>
                <c:pt idx="183">
                  <c:v>63944.438205666316</c:v>
                </c:pt>
                <c:pt idx="184">
                  <c:v>64952.311458551951</c:v>
                </c:pt>
                <c:pt idx="185">
                  <c:v>65957.763224903814</c:v>
                </c:pt>
                <c:pt idx="186">
                  <c:v>66960.515278069259</c:v>
                </c:pt>
                <c:pt idx="187">
                  <c:v>67960.51942987059</c:v>
                </c:pt>
                <c:pt idx="188">
                  <c:v>68957.589797131863</c:v>
                </c:pt>
                <c:pt idx="189">
                  <c:v>69951.665687303248</c:v>
                </c:pt>
                <c:pt idx="190">
                  <c:v>70942.543200419721</c:v>
                </c:pt>
                <c:pt idx="191">
                  <c:v>71930.181325638332</c:v>
                </c:pt>
                <c:pt idx="192">
                  <c:v>72914.428492479885</c:v>
                </c:pt>
                <c:pt idx="193">
                  <c:v>73895.178751311643</c:v>
                </c:pt>
                <c:pt idx="194">
                  <c:v>74872.326565232594</c:v>
                </c:pt>
                <c:pt idx="195">
                  <c:v>75845.770325288569</c:v>
                </c:pt>
                <c:pt idx="196">
                  <c:v>76815.412284015387</c:v>
                </c:pt>
                <c:pt idx="197">
                  <c:v>77781.158467995803</c:v>
                </c:pt>
                <c:pt idx="198">
                  <c:v>78742.91859041623</c:v>
                </c:pt>
                <c:pt idx="199">
                  <c:v>79700.605967121373</c:v>
                </c:pt>
                <c:pt idx="200">
                  <c:v>80654.137450157403</c:v>
                </c:pt>
                <c:pt idx="201">
                  <c:v>81603.433336831062</c:v>
                </c:pt>
                <c:pt idx="202">
                  <c:v>82548.376208464499</c:v>
                </c:pt>
                <c:pt idx="203">
                  <c:v>83488.96654774397</c:v>
                </c:pt>
                <c:pt idx="204">
                  <c:v>84425.096628191677</c:v>
                </c:pt>
                <c:pt idx="205">
                  <c:v>85356.706229450851</c:v>
                </c:pt>
                <c:pt idx="206">
                  <c:v>86283.728352570834</c:v>
                </c:pt>
                <c:pt idx="207">
                  <c:v>87206.102039174541</c:v>
                </c:pt>
                <c:pt idx="208">
                  <c:v>88123.769220007001</c:v>
                </c:pt>
                <c:pt idx="209">
                  <c:v>89036.674655473951</c:v>
                </c:pt>
                <c:pt idx="210">
                  <c:v>89944.765858691841</c:v>
                </c:pt>
                <c:pt idx="211">
                  <c:v>90847.993025533389</c:v>
                </c:pt>
                <c:pt idx="212">
                  <c:v>91746.308982161587</c:v>
                </c:pt>
                <c:pt idx="213">
                  <c:v>92639.669108079732</c:v>
                </c:pt>
                <c:pt idx="214">
                  <c:v>93528.031266176971</c:v>
                </c:pt>
                <c:pt idx="215">
                  <c:v>94411.355757257785</c:v>
                </c:pt>
                <c:pt idx="216">
                  <c:v>95289.605246589708</c:v>
                </c:pt>
                <c:pt idx="217">
                  <c:v>96162.744543546694</c:v>
                </c:pt>
                <c:pt idx="218">
                  <c:v>97030.741189227003</c:v>
                </c:pt>
                <c:pt idx="219">
                  <c:v>97893.56443511715</c:v>
                </c:pt>
                <c:pt idx="220">
                  <c:v>98751.185820216851</c:v>
                </c:pt>
                <c:pt idx="221">
                  <c:v>99603.578957677499</c:v>
                </c:pt>
                <c:pt idx="222">
                  <c:v>100450.71948583421</c:v>
                </c:pt>
                <c:pt idx="223">
                  <c:v>101292.58501224204</c:v>
                </c:pt>
                <c:pt idx="224">
                  <c:v>102129.15505071702</c:v>
                </c:pt>
                <c:pt idx="225">
                  <c:v>102960.41098635887</c:v>
                </c:pt>
                <c:pt idx="226">
                  <c:v>103786.33600559636</c:v>
                </c:pt>
                <c:pt idx="227">
                  <c:v>104606.91528856242</c:v>
                </c:pt>
                <c:pt idx="228">
                  <c:v>105422.13506121021</c:v>
                </c:pt>
                <c:pt idx="229">
                  <c:v>106231.98387897866</c:v>
                </c:pt>
                <c:pt idx="230">
                  <c:v>107036.45168940189</c:v>
                </c:pt>
                <c:pt idx="231">
                  <c:v>107835.53001748862</c:v>
                </c:pt>
                <c:pt idx="232">
                  <c:v>108629.21191325637</c:v>
                </c:pt>
                <c:pt idx="233">
                  <c:v>109417.49191675411</c:v>
                </c:pt>
                <c:pt idx="234">
                  <c:v>110200.36600559636</c:v>
                </c:pt>
                <c:pt idx="235">
                  <c:v>110977.83154949282</c:v>
                </c:pt>
                <c:pt idx="236">
                  <c:v>111749.88728926197</c:v>
                </c:pt>
                <c:pt idx="237">
                  <c:v>112516.53325988106</c:v>
                </c:pt>
                <c:pt idx="238">
                  <c:v>113277.77080447708</c:v>
                </c:pt>
                <c:pt idx="239">
                  <c:v>114033.60246939487</c:v>
                </c:pt>
                <c:pt idx="240">
                  <c:v>114784.0320216859</c:v>
                </c:pt>
                <c:pt idx="241">
                  <c:v>115529.06438614898</c:v>
                </c:pt>
                <c:pt idx="242">
                  <c:v>116268.70560685554</c:v>
                </c:pt>
                <c:pt idx="243">
                  <c:v>117002.9628156698</c:v>
                </c:pt>
                <c:pt idx="244">
                  <c:v>117731.84419727176</c:v>
                </c:pt>
                <c:pt idx="245">
                  <c:v>118455.35893319341</c:v>
                </c:pt>
                <c:pt idx="246">
                  <c:v>119173.51717033927</c:v>
                </c:pt>
                <c:pt idx="247">
                  <c:v>119886.32995802729</c:v>
                </c:pt>
                <c:pt idx="248">
                  <c:v>120593.80913955928</c:v>
                </c:pt>
                <c:pt idx="249">
                  <c:v>121295.97338579923</c:v>
                </c:pt>
                <c:pt idx="250">
                  <c:v>121992.82781741869</c:v>
                </c:pt>
                <c:pt idx="251">
                  <c:v>122684.39082546344</c:v>
                </c:pt>
                <c:pt idx="252">
                  <c:v>123370.6776110528</c:v>
                </c:pt>
                <c:pt idx="253">
                  <c:v>124051.70479888073</c:v>
                </c:pt>
                <c:pt idx="254">
                  <c:v>124727.48823714584</c:v>
                </c:pt>
                <c:pt idx="255">
                  <c:v>125398.04899965023</c:v>
                </c:pt>
                <c:pt idx="256">
                  <c:v>126063.40215809722</c:v>
                </c:pt>
                <c:pt idx="257">
                  <c:v>126723.56799930045</c:v>
                </c:pt>
                <c:pt idx="258">
                  <c:v>127378.56635886674</c:v>
                </c:pt>
                <c:pt idx="259">
                  <c:v>128028.41723679607</c:v>
                </c:pt>
                <c:pt idx="260">
                  <c:v>128673.14192025183</c:v>
                </c:pt>
                <c:pt idx="261">
                  <c:v>129312.76192724728</c:v>
                </c:pt>
                <c:pt idx="262">
                  <c:v>129947.29605106681</c:v>
                </c:pt>
                <c:pt idx="263">
                  <c:v>130576.77460650577</c:v>
                </c:pt>
                <c:pt idx="264">
                  <c:v>131201.21596362363</c:v>
                </c:pt>
                <c:pt idx="265">
                  <c:v>131820.64387548095</c:v>
                </c:pt>
                <c:pt idx="266">
                  <c:v>132435.08250437214</c:v>
                </c:pt>
                <c:pt idx="267">
                  <c:v>133044.55642882126</c:v>
                </c:pt>
                <c:pt idx="268">
                  <c:v>133649.09062959076</c:v>
                </c:pt>
                <c:pt idx="269">
                  <c:v>134248.71047918854</c:v>
                </c:pt>
                <c:pt idx="270">
                  <c:v>134843.44173837005</c:v>
                </c:pt>
                <c:pt idx="271">
                  <c:v>135433.31052116124</c:v>
                </c:pt>
                <c:pt idx="272">
                  <c:v>136018.34329485832</c:v>
                </c:pt>
                <c:pt idx="273">
                  <c:v>136598.5668555439</c:v>
                </c:pt>
                <c:pt idx="274">
                  <c:v>137174.00832109127</c:v>
                </c:pt>
                <c:pt idx="275">
                  <c:v>137744.69508919201</c:v>
                </c:pt>
                <c:pt idx="276">
                  <c:v>138310.65486183978</c:v>
                </c:pt>
                <c:pt idx="277">
                  <c:v>138871.91559986008</c:v>
                </c:pt>
                <c:pt idx="278">
                  <c:v>139428.50550891919</c:v>
                </c:pt>
                <c:pt idx="279">
                  <c:v>139980.45304651975</c:v>
                </c:pt>
                <c:pt idx="280">
                  <c:v>140527.78688002797</c:v>
                </c:pt>
                <c:pt idx="281">
                  <c:v>141070.53589366909</c:v>
                </c:pt>
                <c:pt idx="282">
                  <c:v>141608.72916754108</c:v>
                </c:pt>
                <c:pt idx="283">
                  <c:v>142142.3959601259</c:v>
                </c:pt>
                <c:pt idx="284">
                  <c:v>142671.56569779644</c:v>
                </c:pt>
                <c:pt idx="285">
                  <c:v>143196.26797481635</c:v>
                </c:pt>
                <c:pt idx="286">
                  <c:v>143716.53251836306</c:v>
                </c:pt>
                <c:pt idx="287">
                  <c:v>144232.38919202518</c:v>
                </c:pt>
                <c:pt idx="288">
                  <c:v>144743.86798181181</c:v>
                </c:pt>
                <c:pt idx="289">
                  <c:v>145250.99898915703</c:v>
                </c:pt>
                <c:pt idx="290">
                  <c:v>145753.81240643581</c:v>
                </c:pt>
                <c:pt idx="291">
                  <c:v>146252.33925148653</c:v>
                </c:pt>
                <c:pt idx="292">
                  <c:v>146746.60847848898</c:v>
                </c:pt>
                <c:pt idx="293">
                  <c:v>147236.65119622246</c:v>
                </c:pt>
                <c:pt idx="294">
                  <c:v>147722.49789436866</c:v>
                </c:pt>
                <c:pt idx="295">
                  <c:v>148204.17911857291</c:v>
                </c:pt>
                <c:pt idx="296">
                  <c:v>148681.7254424624</c:v>
                </c:pt>
                <c:pt idx="297">
                  <c:v>149155.16748513465</c:v>
                </c:pt>
                <c:pt idx="298">
                  <c:v>149624.53587618048</c:v>
                </c:pt>
                <c:pt idx="299">
                  <c:v>150089.86127317243</c:v>
                </c:pt>
                <c:pt idx="300">
                  <c:v>150551.17433018537</c:v>
                </c:pt>
                <c:pt idx="301">
                  <c:v>151008.50570479187</c:v>
                </c:pt>
                <c:pt idx="302">
                  <c:v>151461.8878978664</c:v>
                </c:pt>
                <c:pt idx="303">
                  <c:v>151911.34788037775</c:v>
                </c:pt>
                <c:pt idx="304">
                  <c:v>152356.91593913955</c:v>
                </c:pt>
                <c:pt idx="305">
                  <c:v>152798.62686603708</c:v>
                </c:pt>
                <c:pt idx="306">
                  <c:v>153236.50911857293</c:v>
                </c:pt>
                <c:pt idx="307">
                  <c:v>153670.59320391744</c:v>
                </c:pt>
                <c:pt idx="308">
                  <c:v>154100.90974816369</c:v>
                </c:pt>
                <c:pt idx="309">
                  <c:v>154527.48879678207</c:v>
                </c:pt>
                <c:pt idx="310">
                  <c:v>154950.36086044071</c:v>
                </c:pt>
                <c:pt idx="311">
                  <c:v>155369.55620846449</c:v>
                </c:pt>
                <c:pt idx="312">
                  <c:v>155785.10504022383</c:v>
                </c:pt>
                <c:pt idx="313">
                  <c:v>156197.03747114373</c:v>
                </c:pt>
                <c:pt idx="314">
                  <c:v>156605.38354319692</c:v>
                </c:pt>
                <c:pt idx="315">
                  <c:v>157010.17320391745</c:v>
                </c:pt>
                <c:pt idx="316">
                  <c:v>157411.43632039175</c:v>
                </c:pt>
                <c:pt idx="317">
                  <c:v>157809.20265477439</c:v>
                </c:pt>
                <c:pt idx="318">
                  <c:v>158203.50186778593</c:v>
                </c:pt>
                <c:pt idx="319">
                  <c:v>158594.36351871284</c:v>
                </c:pt>
                <c:pt idx="320">
                  <c:v>158981.81706190977</c:v>
                </c:pt>
                <c:pt idx="321">
                  <c:v>159365.8918363064</c:v>
                </c:pt>
                <c:pt idx="322">
                  <c:v>159746.61705841203</c:v>
                </c:pt>
                <c:pt idx="323">
                  <c:v>160124.02183280868</c:v>
                </c:pt>
                <c:pt idx="324">
                  <c:v>160498.13513816017</c:v>
                </c:pt>
                <c:pt idx="325">
                  <c:v>160868.98583071004</c:v>
                </c:pt>
                <c:pt idx="326">
                  <c:v>161236.60513466244</c:v>
                </c:pt>
                <c:pt idx="327">
                  <c:v>161601.01666666666</c:v>
                </c:pt>
                <c:pt idx="328">
                  <c:v>161962.25135362014</c:v>
                </c:pt>
                <c:pt idx="329">
                  <c:v>162320.337506121</c:v>
                </c:pt>
                <c:pt idx="330">
                  <c:v>162675.30330535152</c:v>
                </c:pt>
                <c:pt idx="331">
                  <c:v>163027.17678209164</c:v>
                </c:pt>
                <c:pt idx="332">
                  <c:v>163375.98582371458</c:v>
                </c:pt>
                <c:pt idx="333">
                  <c:v>163721.75816019587</c:v>
                </c:pt>
                <c:pt idx="334">
                  <c:v>164064.52138859741</c:v>
                </c:pt>
                <c:pt idx="335">
                  <c:v>164404.30294158796</c:v>
                </c:pt>
                <c:pt idx="336">
                  <c:v>164741.13009443859</c:v>
                </c:pt>
                <c:pt idx="337">
                  <c:v>165075.02997901363</c:v>
                </c:pt>
                <c:pt idx="338">
                  <c:v>165406.029552291</c:v>
                </c:pt>
                <c:pt idx="339">
                  <c:v>165734.15563133961</c:v>
                </c:pt>
                <c:pt idx="340">
                  <c:v>166059.43485134662</c:v>
                </c:pt>
                <c:pt idx="341">
                  <c:v>166381.89370059461</c:v>
                </c:pt>
                <c:pt idx="342">
                  <c:v>166701.55849247987</c:v>
                </c:pt>
                <c:pt idx="343">
                  <c:v>167018.45537950331</c:v>
                </c:pt>
                <c:pt idx="344">
                  <c:v>167332.61034977264</c:v>
                </c:pt>
                <c:pt idx="345">
                  <c:v>167644.04921650927</c:v>
                </c:pt>
                <c:pt idx="346">
                  <c:v>167952.79762854142</c:v>
                </c:pt>
                <c:pt idx="347">
                  <c:v>168258.88106680656</c:v>
                </c:pt>
                <c:pt idx="348">
                  <c:v>168562.32483036027</c:v>
                </c:pt>
                <c:pt idx="349">
                  <c:v>168863.15406086043</c:v>
                </c:pt>
                <c:pt idx="350">
                  <c:v>169161.39371808324</c:v>
                </c:pt>
                <c:pt idx="351">
                  <c:v>169457.0685869185</c:v>
                </c:pt>
                <c:pt idx="352">
                  <c:v>169750.20328436515</c:v>
                </c:pt>
                <c:pt idx="353">
                  <c:v>170040.82224903812</c:v>
                </c:pt>
                <c:pt idx="354">
                  <c:v>170328.94974466594</c:v>
                </c:pt>
                <c:pt idx="355">
                  <c:v>170614.60985659319</c:v>
                </c:pt>
                <c:pt idx="356">
                  <c:v>170897.8265022735</c:v>
                </c:pt>
                <c:pt idx="357">
                  <c:v>171178.6234102833</c:v>
                </c:pt>
                <c:pt idx="358">
                  <c:v>171457.02414480585</c:v>
                </c:pt>
                <c:pt idx="359">
                  <c:v>171733.05208114727</c:v>
                </c:pt>
                <c:pt idx="360">
                  <c:v>172006.73042672261</c:v>
                </c:pt>
                <c:pt idx="361">
                  <c:v>172278.08221056312</c:v>
                </c:pt>
                <c:pt idx="362">
                  <c:v>172547.13027282266</c:v>
                </c:pt>
                <c:pt idx="363">
                  <c:v>172813.89728576425</c:v>
                </c:pt>
                <c:pt idx="364">
                  <c:v>173078.40574676459</c:v>
                </c:pt>
                <c:pt idx="365">
                  <c:v>173340.6779678209</c:v>
                </c:pt>
                <c:pt idx="366">
                  <c:v>173600.73608254633</c:v>
                </c:pt>
                <c:pt idx="367">
                  <c:v>173858.61059461348</c:v>
                </c:pt>
                <c:pt idx="368">
                  <c:v>174114.30561734873</c:v>
                </c:pt>
                <c:pt idx="369">
                  <c:v>174367.85176635184</c:v>
                </c:pt>
                <c:pt idx="370">
                  <c:v>174619.27044770899</c:v>
                </c:pt>
                <c:pt idx="371">
                  <c:v>174868.58289961526</c:v>
                </c:pt>
                <c:pt idx="372">
                  <c:v>175115.81405386497</c:v>
                </c:pt>
                <c:pt idx="373">
                  <c:v>175360.97593913955</c:v>
                </c:pt>
                <c:pt idx="374">
                  <c:v>175604.09431269675</c:v>
                </c:pt>
                <c:pt idx="375">
                  <c:v>175845.18959076601</c:v>
                </c:pt>
                <c:pt idx="376">
                  <c:v>176084.35781392094</c:v>
                </c:pt>
                <c:pt idx="377">
                  <c:v>176321.40342427423</c:v>
                </c:pt>
                <c:pt idx="378">
                  <c:v>176556.56800979361</c:v>
                </c:pt>
                <c:pt idx="379">
                  <c:v>176789.76074851348</c:v>
                </c:pt>
                <c:pt idx="380">
                  <c:v>177021.15425323538</c:v>
                </c:pt>
                <c:pt idx="381">
                  <c:v>177250.43133962923</c:v>
                </c:pt>
                <c:pt idx="382">
                  <c:v>177477.93145155648</c:v>
                </c:pt>
                <c:pt idx="383">
                  <c:v>177703.56686953481</c:v>
                </c:pt>
                <c:pt idx="384">
                  <c:v>177927.35668415527</c:v>
                </c:pt>
                <c:pt idx="385">
                  <c:v>178149.31973417278</c:v>
                </c:pt>
                <c:pt idx="386">
                  <c:v>178369.47467646029</c:v>
                </c:pt>
                <c:pt idx="387">
                  <c:v>178587.84000349769</c:v>
                </c:pt>
                <c:pt idx="388">
                  <c:v>178804.43407834906</c:v>
                </c:pt>
                <c:pt idx="389">
                  <c:v>179019.27499475342</c:v>
                </c:pt>
                <c:pt idx="390">
                  <c:v>179232.38077999302</c:v>
                </c:pt>
                <c:pt idx="391">
                  <c:v>179443.76926547743</c:v>
                </c:pt>
                <c:pt idx="392">
                  <c:v>179653.4580832459</c:v>
                </c:pt>
                <c:pt idx="393">
                  <c:v>179861.46479188526</c:v>
                </c:pt>
                <c:pt idx="394">
                  <c:v>180067.8067086394</c:v>
                </c:pt>
                <c:pt idx="395">
                  <c:v>180272.50100384749</c:v>
                </c:pt>
                <c:pt idx="396">
                  <c:v>180475.56469744668</c:v>
                </c:pt>
                <c:pt idx="397">
                  <c:v>180677.01464498078</c:v>
                </c:pt>
                <c:pt idx="398">
                  <c:v>180876.8675410983</c:v>
                </c:pt>
                <c:pt idx="399">
                  <c:v>181075.13993004547</c:v>
                </c:pt>
                <c:pt idx="400">
                  <c:v>181271.84818817768</c:v>
                </c:pt>
                <c:pt idx="401">
                  <c:v>181467.0085414481</c:v>
                </c:pt>
                <c:pt idx="402">
                  <c:v>181660.63705841205</c:v>
                </c:pt>
                <c:pt idx="403">
                  <c:v>181852.7496572228</c:v>
                </c:pt>
                <c:pt idx="404">
                  <c:v>182043.3620986359</c:v>
                </c:pt>
                <c:pt idx="405">
                  <c:v>182232.48998600911</c:v>
                </c:pt>
                <c:pt idx="406">
                  <c:v>182420.14878279119</c:v>
                </c:pt>
                <c:pt idx="407">
                  <c:v>182606.35379153551</c:v>
                </c:pt>
                <c:pt idx="408">
                  <c:v>182791.12016789088</c:v>
                </c:pt>
                <c:pt idx="409">
                  <c:v>182974.46260930397</c:v>
                </c:pt>
                <c:pt idx="410">
                  <c:v>183156.39659321442</c:v>
                </c:pt>
                <c:pt idx="411">
                  <c:v>183336.93652675764</c:v>
                </c:pt>
                <c:pt idx="412">
                  <c:v>183516.09697096888</c:v>
                </c:pt>
                <c:pt idx="413">
                  <c:v>183693.89235396995</c:v>
                </c:pt>
                <c:pt idx="414">
                  <c:v>183870.33694648481</c:v>
                </c:pt>
                <c:pt idx="415">
                  <c:v>184045.44488982164</c:v>
                </c:pt>
                <c:pt idx="416">
                  <c:v>184219.23017488632</c:v>
                </c:pt>
                <c:pt idx="417">
                  <c:v>184391.70665267576</c:v>
                </c:pt>
                <c:pt idx="418">
                  <c:v>184562.88803777547</c:v>
                </c:pt>
                <c:pt idx="419">
                  <c:v>184732.78790136412</c:v>
                </c:pt>
                <c:pt idx="420">
                  <c:v>184901.41968170687</c:v>
                </c:pt>
                <c:pt idx="421">
                  <c:v>185068.79667715987</c:v>
                </c:pt>
                <c:pt idx="422">
                  <c:v>185234.93204966772</c:v>
                </c:pt>
                <c:pt idx="423">
                  <c:v>185399.83882826165</c:v>
                </c:pt>
                <c:pt idx="424">
                  <c:v>185563.52990905914</c:v>
                </c:pt>
                <c:pt idx="425">
                  <c:v>185726.01805526408</c:v>
                </c:pt>
                <c:pt idx="426">
                  <c:v>185887.31589366915</c:v>
                </c:pt>
                <c:pt idx="427">
                  <c:v>186047.43592864639</c:v>
                </c:pt>
                <c:pt idx="428">
                  <c:v>186206.39052815671</c:v>
                </c:pt>
                <c:pt idx="429">
                  <c:v>186364.19193774048</c:v>
                </c:pt>
                <c:pt idx="430">
                  <c:v>186520.85226652675</c:v>
                </c:pt>
                <c:pt idx="431">
                  <c:v>186676.38350472195</c:v>
                </c:pt>
                <c:pt idx="432">
                  <c:v>186830.7975166142</c:v>
                </c:pt>
                <c:pt idx="433">
                  <c:v>186984.10604057365</c:v>
                </c:pt>
                <c:pt idx="434">
                  <c:v>187136.32068905211</c:v>
                </c:pt>
                <c:pt idx="435">
                  <c:v>187287.45295557889</c:v>
                </c:pt>
                <c:pt idx="436">
                  <c:v>187437.51421476042</c:v>
                </c:pt>
                <c:pt idx="437">
                  <c:v>187586.51571178733</c:v>
                </c:pt>
                <c:pt idx="438">
                  <c:v>187734.46857992306</c:v>
                </c:pt>
                <c:pt idx="439">
                  <c:v>187881.38383700597</c:v>
                </c:pt>
                <c:pt idx="440">
                  <c:v>188027.27237145856</c:v>
                </c:pt>
                <c:pt idx="441">
                  <c:v>188172.14497026932</c:v>
                </c:pt>
                <c:pt idx="442">
                  <c:v>188316.01229101085</c:v>
                </c:pt>
                <c:pt idx="443">
                  <c:v>188458.88488982161</c:v>
                </c:pt>
                <c:pt idx="444">
                  <c:v>188600.77320391746</c:v>
                </c:pt>
                <c:pt idx="445">
                  <c:v>188741.68755159146</c:v>
                </c:pt>
                <c:pt idx="446">
                  <c:v>188881.63815320045</c:v>
                </c:pt>
                <c:pt idx="447">
                  <c:v>189020.63510668065</c:v>
                </c:pt>
                <c:pt idx="448">
                  <c:v>189158.68841203221</c:v>
                </c:pt>
                <c:pt idx="449">
                  <c:v>189295.80863238897</c:v>
                </c:pt>
                <c:pt idx="450">
                  <c:v>189432.00421825814</c:v>
                </c:pt>
                <c:pt idx="451">
                  <c:v>189567.28549492831</c:v>
                </c:pt>
                <c:pt idx="452">
                  <c:v>189701.66202518367</c:v>
                </c:pt>
                <c:pt idx="453">
                  <c:v>189835.1432773697</c:v>
                </c:pt>
                <c:pt idx="454">
                  <c:v>189967.7386114026</c:v>
                </c:pt>
                <c:pt idx="455">
                  <c:v>190099.45727876879</c:v>
                </c:pt>
                <c:pt idx="456">
                  <c:v>190230.30844001399</c:v>
                </c:pt>
                <c:pt idx="457">
                  <c:v>190360.30115075203</c:v>
                </c:pt>
                <c:pt idx="458">
                  <c:v>190489.44436866039</c:v>
                </c:pt>
                <c:pt idx="459">
                  <c:v>190617.74694648481</c:v>
                </c:pt>
                <c:pt idx="460">
                  <c:v>190745.21764952783</c:v>
                </c:pt>
                <c:pt idx="461">
                  <c:v>190871.86513816021</c:v>
                </c:pt>
                <c:pt idx="462">
                  <c:v>190997.69738719834</c:v>
                </c:pt>
                <c:pt idx="463">
                  <c:v>191122.72366211962</c:v>
                </c:pt>
                <c:pt idx="464">
                  <c:v>191246.95238195173</c:v>
                </c:pt>
                <c:pt idx="465">
                  <c:v>191370.39157397693</c:v>
                </c:pt>
                <c:pt idx="466">
                  <c:v>191493.04942637286</c:v>
                </c:pt>
                <c:pt idx="467">
                  <c:v>191614.93404337182</c:v>
                </c:pt>
                <c:pt idx="468">
                  <c:v>191736.05342777196</c:v>
                </c:pt>
                <c:pt idx="469">
                  <c:v>191856.41550891922</c:v>
                </c:pt>
                <c:pt idx="470">
                  <c:v>191976.02811122773</c:v>
                </c:pt>
                <c:pt idx="471">
                  <c:v>192094.8989821616</c:v>
                </c:pt>
                <c:pt idx="472">
                  <c:v>192213.03577824414</c:v>
                </c:pt>
                <c:pt idx="473">
                  <c:v>192330.44606855544</c:v>
                </c:pt>
                <c:pt idx="474">
                  <c:v>192447.13734172791</c:v>
                </c:pt>
                <c:pt idx="475">
                  <c:v>192563.11699895072</c:v>
                </c:pt>
                <c:pt idx="476">
                  <c:v>192678.39235746764</c:v>
                </c:pt>
                <c:pt idx="477">
                  <c:v>192792.97065057716</c:v>
                </c:pt>
                <c:pt idx="478">
                  <c:v>192906.8590346275</c:v>
                </c:pt>
                <c:pt idx="479">
                  <c:v>193020.0645855194</c:v>
                </c:pt>
                <c:pt idx="480">
                  <c:v>193132.71298356069</c:v>
                </c:pt>
                <c:pt idx="481">
                  <c:v>193244.57350472195</c:v>
                </c:pt>
                <c:pt idx="482">
                  <c:v>193355.65350122421</c:v>
                </c:pt>
                <c:pt idx="483">
                  <c:v>193466.196803078</c:v>
                </c:pt>
                <c:pt idx="484">
                  <c:v>193576.09144456103</c:v>
                </c:pt>
                <c:pt idx="485">
                  <c:v>193685.34402588318</c:v>
                </c:pt>
                <c:pt idx="486">
                  <c:v>193793.96107729978</c:v>
                </c:pt>
                <c:pt idx="487">
                  <c:v>193901.94905561386</c:v>
                </c:pt>
                <c:pt idx="488">
                  <c:v>194009.31433368311</c:v>
                </c:pt>
                <c:pt idx="489">
                  <c:v>194116.06322840153</c:v>
                </c:pt>
                <c:pt idx="490">
                  <c:v>194222.20196572228</c:v>
                </c:pt>
                <c:pt idx="491">
                  <c:v>194327.73671563488</c:v>
                </c:pt>
                <c:pt idx="492">
                  <c:v>194432.67357117875</c:v>
                </c:pt>
                <c:pt idx="493">
                  <c:v>194537.01855194123</c:v>
                </c:pt>
                <c:pt idx="494">
                  <c:v>194640.77761455055</c:v>
                </c:pt>
                <c:pt idx="495">
                  <c:v>194743.95664568033</c:v>
                </c:pt>
                <c:pt idx="496">
                  <c:v>194846.56146204969</c:v>
                </c:pt>
                <c:pt idx="497">
                  <c:v>194948.59781741872</c:v>
                </c:pt>
                <c:pt idx="498">
                  <c:v>195050.07139559288</c:v>
                </c:pt>
                <c:pt idx="499">
                  <c:v>195150.98782441416</c:v>
                </c:pt>
                <c:pt idx="500">
                  <c:v>195251.35266526756</c:v>
                </c:pt>
                <c:pt idx="501">
                  <c:v>195351.17121371112</c:v>
                </c:pt>
                <c:pt idx="502">
                  <c:v>195450.44923050018</c:v>
                </c:pt>
                <c:pt idx="503">
                  <c:v>195549.19181881778</c:v>
                </c:pt>
                <c:pt idx="504">
                  <c:v>195647.40438265129</c:v>
                </c:pt>
                <c:pt idx="505">
                  <c:v>195745.09225603359</c:v>
                </c:pt>
                <c:pt idx="506">
                  <c:v>195842.26050367262</c:v>
                </c:pt>
                <c:pt idx="507">
                  <c:v>195938.91412381953</c:v>
                </c:pt>
                <c:pt idx="508">
                  <c:v>196035.05847149354</c:v>
                </c:pt>
                <c:pt idx="509">
                  <c:v>196130.69838754812</c:v>
                </c:pt>
                <c:pt idx="510">
                  <c:v>196225.83881427074</c:v>
                </c:pt>
                <c:pt idx="511">
                  <c:v>196320.48464498075</c:v>
                </c:pt>
                <c:pt idx="512">
                  <c:v>196414.64071003848</c:v>
                </c:pt>
                <c:pt idx="513">
                  <c:v>196508.31177684505</c:v>
                </c:pt>
                <c:pt idx="514">
                  <c:v>196601.50256733125</c:v>
                </c:pt>
                <c:pt idx="515">
                  <c:v>196694.21774046871</c:v>
                </c:pt>
                <c:pt idx="516">
                  <c:v>196786.46190975865</c:v>
                </c:pt>
                <c:pt idx="517">
                  <c:v>196878.239629241</c:v>
                </c:pt>
                <c:pt idx="518">
                  <c:v>196969.55539699199</c:v>
                </c:pt>
                <c:pt idx="519">
                  <c:v>197060.41366211965</c:v>
                </c:pt>
                <c:pt idx="520">
                  <c:v>197150.81882126618</c:v>
                </c:pt>
                <c:pt idx="521">
                  <c:v>197240.77522210567</c:v>
                </c:pt>
                <c:pt idx="522">
                  <c:v>197330.2871633438</c:v>
                </c:pt>
                <c:pt idx="523">
                  <c:v>197419.35888072755</c:v>
                </c:pt>
                <c:pt idx="524">
                  <c:v>197507.99457502624</c:v>
                </c:pt>
                <c:pt idx="525">
                  <c:v>197596.19839104585</c:v>
                </c:pt>
                <c:pt idx="526">
                  <c:v>197683.97442812173</c:v>
                </c:pt>
                <c:pt idx="527">
                  <c:v>197771.32673312345</c:v>
                </c:pt>
                <c:pt idx="528">
                  <c:v>197858.25931094788</c:v>
                </c:pt>
                <c:pt idx="529">
                  <c:v>197944.77611752364</c:v>
                </c:pt>
                <c:pt idx="530">
                  <c:v>198030.88105981113</c:v>
                </c:pt>
                <c:pt idx="531">
                  <c:v>198116.5780027982</c:v>
                </c:pt>
                <c:pt idx="532">
                  <c:v>198201.8707660021</c:v>
                </c:pt>
                <c:pt idx="533">
                  <c:v>198286.76311997202</c:v>
                </c:pt>
                <c:pt idx="534">
                  <c:v>198371.25879678209</c:v>
                </c:pt>
                <c:pt idx="535">
                  <c:v>198455.36148303605</c:v>
                </c:pt>
              </c:numCache>
            </c:numRef>
          </c:yVal>
          <c:smooth val="1"/>
        </c:ser>
        <c:ser>
          <c:idx val="2"/>
          <c:order val="5"/>
          <c:tx>
            <c:v>overtone 1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lines'!$E$4:$F$4</c:f>
              <c:numCache>
                <c:formatCode>0.000</c:formatCode>
                <c:ptCount val="2"/>
                <c:pt idx="0">
                  <c:v>1.036</c:v>
                </c:pt>
                <c:pt idx="1">
                  <c:v>1.181</c:v>
                </c:pt>
              </c:numCache>
            </c:numRef>
          </c:xVal>
          <c:yVal>
            <c:numRef>
              <c:f>'Quantum straight lines'!$C$4:$D$4</c:f>
              <c:numCache>
                <c:formatCode>0.00</c:formatCode>
                <c:ptCount val="2"/>
                <c:pt idx="0">
                  <c:v>4108.0797481636937</c:v>
                </c:pt>
                <c:pt idx="1">
                  <c:v>4108.0797481636937</c:v>
                </c:pt>
              </c:numCache>
            </c:numRef>
          </c:yVal>
          <c:smooth val="1"/>
        </c:ser>
        <c:ser>
          <c:idx val="4"/>
          <c:order val="6"/>
          <c:tx>
            <c:v>Overtone 3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lines'!$E$6:$F$6</c:f>
              <c:numCache>
                <c:formatCode>0.000</c:formatCode>
                <c:ptCount val="2"/>
                <c:pt idx="0">
                  <c:v>1.0029999999999999</c:v>
                </c:pt>
                <c:pt idx="1">
                  <c:v>1.2270000000000001</c:v>
                </c:pt>
              </c:numCache>
            </c:numRef>
          </c:xVal>
          <c:yVal>
            <c:numRef>
              <c:f>'Quantum straight lines'!$C$6:$D$6</c:f>
              <c:numCache>
                <c:formatCode>0.00</c:formatCode>
                <c:ptCount val="2"/>
                <c:pt idx="0">
                  <c:v>9585.5194123819529</c:v>
                </c:pt>
                <c:pt idx="1">
                  <c:v>9585.5194123819529</c:v>
                </c:pt>
              </c:numCache>
            </c:numRef>
          </c:yVal>
          <c:smooth val="1"/>
        </c:ser>
        <c:ser>
          <c:idx val="1"/>
          <c:order val="7"/>
          <c:tx>
            <c:v>Overtone 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'Quantum straight lines'!$E$5:$F$5</c:f>
              <c:numCache>
                <c:formatCode>0.000</c:formatCode>
                <c:ptCount val="2"/>
                <c:pt idx="0">
                  <c:v>1.018</c:v>
                </c:pt>
                <c:pt idx="1">
                  <c:v>1.2070000000000001</c:v>
                </c:pt>
              </c:numCache>
            </c:numRef>
          </c:xVal>
          <c:yVal>
            <c:numRef>
              <c:f>'Quantum straight lines'!$C$5:$D$5</c:f>
              <c:numCache>
                <c:formatCode>0.00</c:formatCode>
                <c:ptCount val="2"/>
                <c:pt idx="0">
                  <c:v>6846.7995802728228</c:v>
                </c:pt>
                <c:pt idx="1">
                  <c:v>6846.7995802728228</c:v>
                </c:pt>
              </c:numCache>
            </c:numRef>
          </c:yVal>
          <c:smooth val="1"/>
        </c:ser>
        <c:ser>
          <c:idx val="9"/>
          <c:order val="8"/>
          <c:tx>
            <c:v>Zero-point line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'Quantum straight lines'!$E$3:$F$3</c:f>
              <c:numCache>
                <c:formatCode>0.000</c:formatCode>
                <c:ptCount val="2"/>
                <c:pt idx="0">
                  <c:v>1.0640000000000001</c:v>
                </c:pt>
                <c:pt idx="1">
                  <c:v>1.147</c:v>
                </c:pt>
              </c:numCache>
            </c:numRef>
          </c:xVal>
          <c:yVal>
            <c:numRef>
              <c:f>'Quantum straight lines'!$C$3:$D$3</c:f>
              <c:numCache>
                <c:formatCode>0.00</c:formatCode>
                <c:ptCount val="2"/>
                <c:pt idx="0">
                  <c:v>1369.3599160545646</c:v>
                </c:pt>
                <c:pt idx="1">
                  <c:v>1369.3599160545646</c:v>
                </c:pt>
              </c:numCache>
            </c:numRef>
          </c:yVal>
          <c:smooth val="1"/>
        </c:ser>
        <c:axId val="178920448"/>
        <c:axId val="178939008"/>
      </c:scatterChart>
      <c:valAx>
        <c:axId val="178920448"/>
        <c:scaling>
          <c:orientation val="minMax"/>
          <c:max val="1.25"/>
          <c:min val="0.9500000000000006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Nitrogen-nitrogen atom distance [</a:t>
                </a:r>
                <a:r>
                  <a:rPr lang="en-US" sz="1800" baseline="0">
                    <a:latin typeface="Calibri"/>
                  </a:rPr>
                  <a:t>Å</a:t>
                </a:r>
                <a:r>
                  <a:rPr lang="en-US" sz="18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38662698454519751"/>
              <c:y val="0.9483766465621607"/>
            </c:manualLayout>
          </c:layout>
        </c:title>
        <c:numFmt formatCode="0.0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8939008"/>
        <c:crosses val="autoZero"/>
        <c:crossBetween val="midCat"/>
        <c:majorUnit val="0.05"/>
      </c:valAx>
      <c:valAx>
        <c:axId val="178939008"/>
        <c:scaling>
          <c:orientation val="minMax"/>
          <c:max val="12000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/>
                  <a:t>Energy (cm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8.2066828206472618E-3"/>
              <c:y val="0.50717580266554674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78920448"/>
        <c:crosses val="autoZero"/>
        <c:crossBetween val="midCat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801" cy="62781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0.48367</cdr:x>
      <cdr:y>0.10756</cdr:y>
    </cdr:from>
    <cdr:to>
      <cdr:x>0.57908</cdr:x>
      <cdr:y>0.25017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5231" y="68969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0.47973</cdr:x>
      <cdr:y>0.21344</cdr:y>
    </cdr:from>
    <cdr:to>
      <cdr:x>0.67836</cdr:x>
      <cdr:y>0.25749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151500" y="1340004"/>
          <a:ext cx="1718904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Calibri"/>
              <a:ea typeface="+mn-ea"/>
              <a:cs typeface="+mn-cs"/>
            </a:rPr>
            <a:t>v</a:t>
          </a:r>
          <a:r>
            <a:rPr lang="en-US" sz="1200" baseline="0">
              <a:latin typeface="Calibri"/>
              <a:ea typeface="+mn-ea"/>
              <a:cs typeface="+mn-cs"/>
            </a:rPr>
            <a:t> = 3 (9586 cm</a:t>
          </a:r>
          <a:r>
            <a:rPr lang="en-US" sz="1200" baseline="30000">
              <a:latin typeface="Calibri"/>
              <a:ea typeface="+mn-ea"/>
              <a:cs typeface="+mn-cs"/>
            </a:rPr>
            <a:t>-1</a:t>
          </a:r>
          <a:r>
            <a:rPr lang="en-US" sz="1200" baseline="0">
              <a:latin typeface="Calibri"/>
              <a:ea typeface="+mn-ea"/>
              <a:cs typeface="+mn-cs"/>
            </a:rPr>
            <a:t>)</a:t>
          </a:r>
          <a:endParaRPr lang="en-US" sz="1200" baseline="0"/>
        </a:p>
      </cdr:txBody>
    </cdr:sp>
  </cdr:relSizeAnchor>
  <cdr:relSizeAnchor xmlns:cdr="http://schemas.openxmlformats.org/drawingml/2006/chartDrawing">
    <cdr:from>
      <cdr:x>0.48268</cdr:x>
      <cdr:y>0.8085</cdr:y>
    </cdr:from>
    <cdr:to>
      <cdr:x>0.68131</cdr:x>
      <cdr:y>0.85255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77051" y="5075854"/>
          <a:ext cx="1718905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Calibri"/>
              <a:ea typeface="+mn-ea"/>
              <a:cs typeface="+mn-cs"/>
            </a:rPr>
            <a:t>v</a:t>
          </a:r>
          <a:r>
            <a:rPr lang="en-US" sz="1200" baseline="0">
              <a:latin typeface="Calibri"/>
              <a:ea typeface="+mn-ea"/>
              <a:cs typeface="+mn-cs"/>
            </a:rPr>
            <a:t> = 0 (1369 cm</a:t>
          </a:r>
          <a:r>
            <a:rPr lang="en-US" sz="1200" baseline="30000">
              <a:latin typeface="Calibri"/>
              <a:ea typeface="+mn-ea"/>
              <a:cs typeface="+mn-cs"/>
            </a:rPr>
            <a:t>-1</a:t>
          </a:r>
          <a:r>
            <a:rPr lang="en-US" sz="1200" baseline="0">
              <a:latin typeface="Calibri"/>
              <a:ea typeface="+mn-ea"/>
              <a:cs typeface="+mn-cs"/>
            </a:rPr>
            <a:t>)</a:t>
          </a:r>
          <a:endParaRPr lang="en-US" sz="1200" baseline="0"/>
        </a:p>
      </cdr:txBody>
    </cdr:sp>
  </cdr:relSizeAnchor>
  <cdr:relSizeAnchor xmlns:cdr="http://schemas.openxmlformats.org/drawingml/2006/chartDrawing">
    <cdr:from>
      <cdr:x>0.49751</cdr:x>
      <cdr:y>0.61071</cdr:y>
    </cdr:from>
    <cdr:to>
      <cdr:x>0.66206</cdr:x>
      <cdr:y>0.65476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305393" y="3834120"/>
          <a:ext cx="1423984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Calibri"/>
            </a:rPr>
            <a:t>v</a:t>
          </a:r>
          <a:r>
            <a:rPr lang="en-US" sz="1200" baseline="0">
              <a:latin typeface="Calibri"/>
            </a:rPr>
            <a:t> = 1 (4108 cm</a:t>
          </a:r>
          <a:r>
            <a:rPr lang="en-US" sz="1200" baseline="30000">
              <a:latin typeface="Calibri"/>
            </a:rPr>
            <a:t>-1</a:t>
          </a:r>
          <a:r>
            <a:rPr lang="en-US" sz="1200" baseline="0">
              <a:latin typeface="Calibri"/>
            </a:rPr>
            <a:t>)</a:t>
          </a:r>
          <a:endParaRPr lang="en-US" sz="1200" baseline="0"/>
        </a:p>
      </cdr:txBody>
    </cdr:sp>
  </cdr:relSizeAnchor>
  <cdr:relSizeAnchor xmlns:cdr="http://schemas.openxmlformats.org/drawingml/2006/chartDrawing">
    <cdr:from>
      <cdr:x>0.48221</cdr:x>
      <cdr:y>0.41236</cdr:y>
    </cdr:from>
    <cdr:to>
      <cdr:x>0.68084</cdr:x>
      <cdr:y>0.45641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172930" y="2588820"/>
          <a:ext cx="1718904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Calibri"/>
            </a:rPr>
            <a:t>v</a:t>
          </a:r>
          <a:r>
            <a:rPr lang="en-US" sz="1200" baseline="0">
              <a:latin typeface="Calibri"/>
            </a:rPr>
            <a:t> = 2 (6847 cm</a:t>
          </a:r>
          <a:r>
            <a:rPr lang="en-US" sz="1200" baseline="30000">
              <a:latin typeface="Calibri"/>
            </a:rPr>
            <a:t>-1</a:t>
          </a:r>
          <a:r>
            <a:rPr lang="en-US" sz="1200" baseline="0">
              <a:latin typeface="Calibri"/>
            </a:rPr>
            <a:t>)</a:t>
          </a:r>
          <a:endParaRPr lang="en-US" sz="1200" baseline="0"/>
        </a:p>
      </cdr:txBody>
    </cdr:sp>
  </cdr:relSizeAnchor>
  <cdr:relSizeAnchor xmlns:cdr="http://schemas.openxmlformats.org/drawingml/2006/chartDrawing">
    <cdr:from>
      <cdr:x>0.33562</cdr:x>
      <cdr:y>0.10382</cdr:y>
    </cdr:from>
    <cdr:to>
      <cdr:x>0.73425</cdr:x>
      <cdr:y>0.19965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16421" y="801025"/>
          <a:ext cx="3820269" cy="739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800" b="1">
            <a:latin typeface="Calibri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0.47693</cdr:x>
      <cdr:y>0.86631</cdr:y>
    </cdr:from>
    <cdr:to>
      <cdr:x>0.68219</cdr:x>
      <cdr:y>0.94207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80273" y="5589916"/>
          <a:ext cx="1368724" cy="488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Green dashed line </a:t>
          </a:r>
          <a:br>
            <a:rPr lang="en-US" sz="1100"/>
          </a:br>
          <a:r>
            <a:rPr lang="en-US" sz="1100"/>
            <a:t>indicates 10,000 cm</a:t>
          </a:r>
          <a:r>
            <a:rPr lang="en-US" sz="1100" baseline="30000"/>
            <a:t>-1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559757</xdr:colOff>
      <xdr:row>14</xdr:row>
      <xdr:rowOff>1918</xdr:rowOff>
    </xdr:from>
    <xdr:ext cx="1484830" cy="347932"/>
    <xdr:sp macro="" textlink="">
      <xdr:nvSpPr>
        <xdr:cNvPr id="4" name="TextBox 3"/>
        <xdr:cNvSpPr txBox="1"/>
      </xdr:nvSpPr>
      <xdr:spPr>
        <a:xfrm>
          <a:off x="12981795" y="2455654"/>
          <a:ext cx="1484830" cy="347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500"/>
        </a:p>
      </xdr:txBody>
    </xdr:sp>
    <xdr:clientData/>
  </xdr:oneCellAnchor>
  <xdr:oneCellAnchor>
    <xdr:from>
      <xdr:col>18</xdr:col>
      <xdr:colOff>575094</xdr:colOff>
      <xdr:row>21</xdr:row>
      <xdr:rowOff>8628</xdr:rowOff>
    </xdr:from>
    <xdr:ext cx="1484830" cy="345056"/>
    <xdr:sp macro="" textlink="">
      <xdr:nvSpPr>
        <xdr:cNvPr id="5" name="TextBox 4"/>
        <xdr:cNvSpPr txBox="1"/>
      </xdr:nvSpPr>
      <xdr:spPr>
        <a:xfrm>
          <a:off x="12997132" y="3670062"/>
          <a:ext cx="1484830" cy="345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500" baseline="0"/>
            <a:t> </a:t>
          </a:r>
          <a:endParaRPr lang="en-US" sz="1500"/>
        </a:p>
      </xdr:txBody>
    </xdr:sp>
    <xdr:clientData/>
  </xdr:oneCellAnchor>
  <xdr:oneCellAnchor>
    <xdr:from>
      <xdr:col>18</xdr:col>
      <xdr:colOff>517585</xdr:colOff>
      <xdr:row>28</xdr:row>
      <xdr:rowOff>88181</xdr:rowOff>
    </xdr:from>
    <xdr:ext cx="184731" cy="327141"/>
    <xdr:sp macro="" textlink="">
      <xdr:nvSpPr>
        <xdr:cNvPr id="6" name="TextBox 5"/>
        <xdr:cNvSpPr txBox="1"/>
      </xdr:nvSpPr>
      <xdr:spPr>
        <a:xfrm>
          <a:off x="12939623" y="4957313"/>
          <a:ext cx="184731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500"/>
        </a:p>
      </xdr:txBody>
    </xdr:sp>
    <xdr:clientData/>
  </xdr:oneCellAnchor>
  <xdr:twoCellAnchor>
    <xdr:from>
      <xdr:col>18</xdr:col>
      <xdr:colOff>511833</xdr:colOff>
      <xdr:row>16</xdr:row>
      <xdr:rowOff>126523</xdr:rowOff>
    </xdr:from>
    <xdr:to>
      <xdr:col>21</xdr:col>
      <xdr:colOff>345062</xdr:colOff>
      <xdr:row>18</xdr:row>
      <xdr:rowOff>121288</xdr:rowOff>
    </xdr:to>
    <xdr:sp macro="" textlink="">
      <xdr:nvSpPr>
        <xdr:cNvPr id="7" name="TextBox 1"/>
        <xdr:cNvSpPr txBox="1"/>
      </xdr:nvSpPr>
      <xdr:spPr>
        <a:xfrm>
          <a:off x="12933871" y="2925315"/>
          <a:ext cx="1903569" cy="33982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4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-21566" y="-21566"/>
    <xdr:ext cx="8653801" cy="62781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0.47788</cdr:x>
      <cdr:y>0.23797</cdr:y>
    </cdr:from>
    <cdr:to>
      <cdr:x>0.61877</cdr:x>
      <cdr:y>0.28739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35502" y="1494004"/>
          <a:ext cx="1219234" cy="310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US" sz="1400">
              <a:latin typeface="+mn-lt"/>
              <a:ea typeface="+mn-ea"/>
              <a:cs typeface="+mn-cs"/>
            </a:rPr>
            <a:t>v</a:t>
          </a:r>
          <a:r>
            <a:rPr lang="en-US" sz="1400" baseline="0">
              <a:latin typeface="+mn-lt"/>
              <a:ea typeface="+mn-ea"/>
              <a:cs typeface="+mn-cs"/>
            </a:rPr>
            <a:t> = 3 (8216 cm</a:t>
          </a:r>
          <a:r>
            <a:rPr lang="en-US" sz="1400" baseline="30000">
              <a:latin typeface="+mn-lt"/>
              <a:ea typeface="+mn-ea"/>
              <a:cs typeface="+mn-cs"/>
            </a:rPr>
            <a:t>-1</a:t>
          </a:r>
          <a:r>
            <a:rPr lang="en-US" sz="1100" baseline="0">
              <a:latin typeface="+mn-lt"/>
              <a:ea typeface="+mn-ea"/>
              <a:cs typeface="+mn-cs"/>
            </a:rPr>
            <a:t>)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0.53708</cdr:x>
      <cdr:y>0.81238</cdr:y>
    </cdr:from>
    <cdr:to>
      <cdr:x>0.59337</cdr:x>
      <cdr:y>0.8618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47803" y="5100212"/>
          <a:ext cx="487123" cy="31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400">
              <a:latin typeface="+mn-lt"/>
              <a:ea typeface="+mn-ea"/>
              <a:cs typeface="+mn-cs"/>
            </a:rPr>
            <a:t>v</a:t>
          </a:r>
          <a:r>
            <a:rPr lang="en-US" sz="1400" baseline="0">
              <a:latin typeface="+mn-lt"/>
              <a:ea typeface="+mn-ea"/>
              <a:cs typeface="+mn-cs"/>
            </a:rPr>
            <a:t> = 0 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0.46894</cdr:x>
      <cdr:y>0.62553</cdr:y>
    </cdr:from>
    <cdr:to>
      <cdr:x>0.60982</cdr:x>
      <cdr:y>0.67495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58106" y="3927117"/>
          <a:ext cx="1219147" cy="31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400">
              <a:latin typeface="+mn-lt"/>
              <a:ea typeface="+mn-ea"/>
              <a:cs typeface="+mn-cs"/>
            </a:rPr>
            <a:t>v</a:t>
          </a:r>
          <a:r>
            <a:rPr lang="en-US" sz="1400" baseline="0">
              <a:latin typeface="+mn-lt"/>
              <a:ea typeface="+mn-ea"/>
              <a:cs typeface="+mn-cs"/>
            </a:rPr>
            <a:t> = 1 (2739 cm</a:t>
          </a:r>
          <a:r>
            <a:rPr lang="en-US" sz="1400" baseline="30000">
              <a:latin typeface="+mn-lt"/>
              <a:ea typeface="+mn-ea"/>
              <a:cs typeface="+mn-cs"/>
            </a:rPr>
            <a:t>-1</a:t>
          </a:r>
          <a:r>
            <a:rPr lang="en-US" sz="1100" baseline="0">
              <a:latin typeface="+mn-lt"/>
              <a:ea typeface="+mn-ea"/>
              <a:cs typeface="+mn-cs"/>
            </a:rPr>
            <a:t>)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0.47557</cdr:x>
      <cdr:y>0.42838</cdr:y>
    </cdr:from>
    <cdr:to>
      <cdr:x>0.61646</cdr:x>
      <cdr:y>0.4778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15479" y="2689419"/>
          <a:ext cx="1219234" cy="31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400">
              <a:latin typeface="+mn-lt"/>
              <a:ea typeface="+mn-ea"/>
              <a:cs typeface="+mn-cs"/>
            </a:rPr>
            <a:t>v</a:t>
          </a:r>
          <a:r>
            <a:rPr lang="en-US" sz="1400" baseline="0">
              <a:latin typeface="+mn-lt"/>
              <a:ea typeface="+mn-ea"/>
              <a:cs typeface="+mn-cs"/>
            </a:rPr>
            <a:t> = 2 (5477 cm</a:t>
          </a:r>
          <a:r>
            <a:rPr lang="en-US" sz="1400" baseline="30000">
              <a:latin typeface="+mn-lt"/>
              <a:ea typeface="+mn-ea"/>
              <a:cs typeface="+mn-cs"/>
            </a:rPr>
            <a:t>-1</a:t>
          </a:r>
          <a:r>
            <a:rPr lang="en-US" sz="1100" baseline="0">
              <a:latin typeface="+mn-lt"/>
              <a:ea typeface="+mn-ea"/>
              <a:cs typeface="+mn-cs"/>
            </a:rPr>
            <a:t>)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0.54257</cdr:x>
      <cdr:y>0.01965</cdr:y>
    </cdr:from>
    <cdr:to>
      <cdr:x>0.68345</cdr:x>
      <cdr:y>0.06907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04604" y="129396"/>
          <a:ext cx="1351472" cy="325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400">
              <a:latin typeface="+mn-lt"/>
              <a:ea typeface="+mn-ea"/>
              <a:cs typeface="+mn-cs"/>
            </a:rPr>
            <a:t> 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0.42358</cdr:x>
      <cdr:y>0.02618</cdr:y>
    </cdr:from>
    <cdr:to>
      <cdr:x>0.82184</cdr:x>
      <cdr:y>0.07799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063263" y="172528"/>
          <a:ext cx="3820269" cy="341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>
            <a:latin typeface="Calibri" pitchFamily="34" charset="0"/>
          </a:endParaRPr>
        </a:p>
      </cdr:txBody>
    </cdr:sp>
  </cdr:relSizeAnchor>
  <cdr:relSizeAnchor xmlns:cdr="http://schemas.openxmlformats.org/drawingml/2006/chartDrawing">
    <cdr:from>
      <cdr:x>0.47765</cdr:x>
      <cdr:y>0.14084</cdr:y>
    </cdr:from>
    <cdr:to>
      <cdr:x>0.58331</cdr:x>
      <cdr:y>0.28649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133491" y="8842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214701</xdr:colOff>
      <xdr:row>8</xdr:row>
      <xdr:rowOff>0</xdr:rowOff>
    </xdr:from>
    <xdr:ext cx="1484830" cy="347932"/>
    <xdr:sp macro="" textlink="">
      <xdr:nvSpPr>
        <xdr:cNvPr id="4" name="TextBox 3"/>
        <xdr:cNvSpPr txBox="1"/>
      </xdr:nvSpPr>
      <xdr:spPr>
        <a:xfrm>
          <a:off x="14016965" y="1679277"/>
          <a:ext cx="1484830" cy="347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500"/>
        </a:p>
      </xdr:txBody>
    </xdr:sp>
    <xdr:clientData/>
  </xdr:oneCellAnchor>
  <xdr:oneCellAnchor>
    <xdr:from>
      <xdr:col>20</xdr:col>
      <xdr:colOff>153359</xdr:colOff>
      <xdr:row>9</xdr:row>
      <xdr:rowOff>171570</xdr:rowOff>
    </xdr:from>
    <xdr:ext cx="1484830" cy="345056"/>
    <xdr:sp macro="" textlink="">
      <xdr:nvSpPr>
        <xdr:cNvPr id="5" name="TextBox 4"/>
        <xdr:cNvSpPr txBox="1"/>
      </xdr:nvSpPr>
      <xdr:spPr>
        <a:xfrm>
          <a:off x="13955623" y="4178061"/>
          <a:ext cx="1484830" cy="345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500" baseline="0"/>
            <a:t> </a:t>
          </a:r>
          <a:endParaRPr lang="en-US" sz="1500"/>
        </a:p>
      </xdr:txBody>
    </xdr:sp>
    <xdr:clientData/>
  </xdr:oneCellAnchor>
  <xdr:oneCellAnchor>
    <xdr:from>
      <xdr:col>20</xdr:col>
      <xdr:colOff>105437</xdr:colOff>
      <xdr:row>17</xdr:row>
      <xdr:rowOff>11501</xdr:rowOff>
    </xdr:from>
    <xdr:ext cx="184731" cy="327141"/>
    <xdr:sp macro="" textlink="">
      <xdr:nvSpPr>
        <xdr:cNvPr id="6" name="TextBox 5"/>
        <xdr:cNvSpPr txBox="1"/>
      </xdr:nvSpPr>
      <xdr:spPr>
        <a:xfrm>
          <a:off x="13907701" y="5398218"/>
          <a:ext cx="184731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500"/>
        </a:p>
      </xdr:txBody>
    </xdr:sp>
    <xdr:clientData/>
  </xdr:oneCellAnchor>
  <xdr:oneCellAnchor>
    <xdr:from>
      <xdr:col>15</xdr:col>
      <xdr:colOff>646021</xdr:colOff>
      <xdr:row>8</xdr:row>
      <xdr:rowOff>0</xdr:rowOff>
    </xdr:from>
    <xdr:ext cx="1484830" cy="347932"/>
    <xdr:sp macro="" textlink="">
      <xdr:nvSpPr>
        <xdr:cNvPr id="7" name="TextBox 6"/>
        <xdr:cNvSpPr txBox="1"/>
      </xdr:nvSpPr>
      <xdr:spPr>
        <a:xfrm>
          <a:off x="10997719" y="2959820"/>
          <a:ext cx="1484830" cy="347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500"/>
        </a:p>
      </xdr:txBody>
    </xdr:sp>
    <xdr:clientData/>
  </xdr:oneCellAnchor>
  <xdr:oneCellAnchor>
    <xdr:from>
      <xdr:col>19</xdr:col>
      <xdr:colOff>536755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3648906" y="24824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3801" cy="62781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0.48367</cdr:x>
      <cdr:y>0.10756</cdr:y>
    </cdr:from>
    <cdr:to>
      <cdr:x>0.57908</cdr:x>
      <cdr:y>0.25017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5231" y="68969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0.1553</cdr:x>
      <cdr:y>0.17121</cdr:y>
    </cdr:from>
    <cdr:to>
      <cdr:x>0.36661</cdr:x>
      <cdr:y>0.21526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43894" y="1074872"/>
          <a:ext cx="1828710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Calibri"/>
              <a:ea typeface="+mn-ea"/>
              <a:cs typeface="+mn-cs"/>
            </a:rPr>
            <a:t>v</a:t>
          </a:r>
          <a:r>
            <a:rPr lang="en-US" sz="1400" baseline="0">
              <a:latin typeface="Calibri"/>
              <a:ea typeface="+mn-ea"/>
              <a:cs typeface="+mn-cs"/>
            </a:rPr>
            <a:t> = 3 (9586 cm</a:t>
          </a:r>
          <a:r>
            <a:rPr lang="en-US" sz="1400" baseline="30000">
              <a:latin typeface="Calibri"/>
              <a:ea typeface="+mn-ea"/>
              <a:cs typeface="+mn-cs"/>
            </a:rPr>
            <a:t>-1</a:t>
          </a:r>
          <a:r>
            <a:rPr lang="en-US" sz="1400" baseline="0">
              <a:latin typeface="Calibri"/>
              <a:ea typeface="+mn-ea"/>
              <a:cs typeface="+mn-cs"/>
            </a:rPr>
            <a:t>)</a:t>
          </a:r>
          <a:endParaRPr lang="en-US" sz="1400" baseline="0"/>
        </a:p>
      </cdr:txBody>
    </cdr:sp>
  </cdr:relSizeAnchor>
  <cdr:relSizeAnchor xmlns:cdr="http://schemas.openxmlformats.org/drawingml/2006/chartDrawing">
    <cdr:from>
      <cdr:x>0.14814</cdr:x>
      <cdr:y>0.74996</cdr:y>
    </cdr:from>
    <cdr:to>
      <cdr:x>0.35759</cdr:x>
      <cdr:y>0.79401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82002" y="4708344"/>
          <a:ext cx="1812553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Calibri"/>
              <a:ea typeface="+mn-ea"/>
              <a:cs typeface="+mn-cs"/>
            </a:rPr>
            <a:t>v</a:t>
          </a:r>
          <a:r>
            <a:rPr lang="en-US" sz="1400" baseline="0">
              <a:latin typeface="Calibri"/>
              <a:ea typeface="+mn-ea"/>
              <a:cs typeface="+mn-cs"/>
            </a:rPr>
            <a:t> = 0 (1369 cm</a:t>
          </a:r>
          <a:r>
            <a:rPr lang="en-US" sz="1400" baseline="30000">
              <a:latin typeface="Calibri"/>
              <a:ea typeface="+mn-ea"/>
              <a:cs typeface="+mn-cs"/>
            </a:rPr>
            <a:t>-1</a:t>
          </a:r>
          <a:r>
            <a:rPr lang="en-US" sz="1600" baseline="0">
              <a:latin typeface="Calibri"/>
              <a:ea typeface="+mn-ea"/>
              <a:cs typeface="+mn-cs"/>
            </a:rPr>
            <a:t>)</a:t>
          </a:r>
          <a:endParaRPr lang="en-US" sz="1600" baseline="0"/>
        </a:p>
      </cdr:txBody>
    </cdr:sp>
  </cdr:relSizeAnchor>
  <cdr:relSizeAnchor xmlns:cdr="http://schemas.openxmlformats.org/drawingml/2006/chartDrawing">
    <cdr:from>
      <cdr:x>0.14934</cdr:x>
      <cdr:y>0.5561</cdr:y>
    </cdr:from>
    <cdr:to>
      <cdr:x>0.35672</cdr:x>
      <cdr:y>0.60015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92349" y="3491231"/>
          <a:ext cx="1794675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Calibri"/>
            </a:rPr>
            <a:t>v</a:t>
          </a:r>
          <a:r>
            <a:rPr lang="en-US" sz="1400" baseline="0">
              <a:latin typeface="Calibri"/>
            </a:rPr>
            <a:t> = 1 (4108 cm</a:t>
          </a:r>
          <a:r>
            <a:rPr lang="en-US" sz="1400" baseline="30000">
              <a:latin typeface="Calibri"/>
            </a:rPr>
            <a:t>-1</a:t>
          </a:r>
          <a:r>
            <a:rPr lang="en-US" sz="1400" baseline="0">
              <a:latin typeface="Calibri"/>
            </a:rPr>
            <a:t>)</a:t>
          </a:r>
          <a:endParaRPr lang="en-US" sz="1400" baseline="0"/>
        </a:p>
      </cdr:txBody>
    </cdr:sp>
  </cdr:relSizeAnchor>
  <cdr:relSizeAnchor xmlns:cdr="http://schemas.openxmlformats.org/drawingml/2006/chartDrawing">
    <cdr:from>
      <cdr:x>0.15095</cdr:x>
      <cdr:y>0.39278</cdr:y>
    </cdr:from>
    <cdr:to>
      <cdr:x>0.36325</cdr:x>
      <cdr:y>0.43683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06331" y="2465891"/>
          <a:ext cx="1837176" cy="276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Calibri"/>
            </a:rPr>
            <a:t>v</a:t>
          </a:r>
          <a:r>
            <a:rPr lang="en-US" sz="1400" baseline="0">
              <a:latin typeface="Calibri"/>
            </a:rPr>
            <a:t> = 2 (6847 cm</a:t>
          </a:r>
          <a:r>
            <a:rPr lang="en-US" sz="1400" baseline="30000">
              <a:latin typeface="Calibri"/>
            </a:rPr>
            <a:t>-1</a:t>
          </a:r>
          <a:r>
            <a:rPr lang="en-US" sz="1400" baseline="0">
              <a:latin typeface="Calibri"/>
            </a:rPr>
            <a:t>)</a:t>
          </a:r>
          <a:endParaRPr lang="en-US" sz="1400" baseline="0"/>
        </a:p>
      </cdr:txBody>
    </cdr:sp>
  </cdr:relSizeAnchor>
  <cdr:relSizeAnchor xmlns:cdr="http://schemas.openxmlformats.org/drawingml/2006/chartDrawing">
    <cdr:from>
      <cdr:x>0.33433</cdr:x>
      <cdr:y>0.05591</cdr:y>
    </cdr:from>
    <cdr:to>
      <cdr:x>0.73297</cdr:x>
      <cdr:y>0.10383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04097" y="431322"/>
          <a:ext cx="3820269" cy="369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800" b="1">
            <a:latin typeface="Calibri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3801" cy="62781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6"/>
  <sheetViews>
    <sheetView zoomScale="120" zoomScaleNormal="120" workbookViewId="0">
      <selection activeCell="L12" sqref="L12"/>
    </sheetView>
  </sheetViews>
  <sheetFormatPr defaultRowHeight="13.6"/>
  <cols>
    <col min="1" max="1" width="8.88671875" style="1"/>
    <col min="2" max="2" width="10.44140625" style="1" bestFit="1" customWidth="1"/>
    <col min="4" max="4" width="8.88671875" style="1"/>
    <col min="6" max="6" width="8.88671875" style="1"/>
    <col min="8" max="8" width="8.88671875" style="4"/>
    <col min="9" max="9" width="8.88671875" style="2"/>
  </cols>
  <sheetData>
    <row r="1" spans="1:11">
      <c r="A1" s="1">
        <v>0.6</v>
      </c>
      <c r="B1" s="1">
        <f>C1/0.002859</f>
        <v>449437.75621895766</v>
      </c>
      <c r="C1" s="1">
        <f>D1-8.261</f>
        <v>1284.94254503</v>
      </c>
      <c r="D1" s="1">
        <v>1293.20354503</v>
      </c>
      <c r="F1" s="1">
        <f t="shared" ref="F1:F32" si="0">J$2*(G1 + 90)+K$2</f>
        <v>0.86</v>
      </c>
      <c r="G1">
        <v>-90</v>
      </c>
      <c r="H1" s="4">
        <v>0</v>
      </c>
      <c r="I1" s="2">
        <f t="shared" ref="I1:I32" si="1">J$1*H1+K$1</f>
        <v>200</v>
      </c>
      <c r="J1">
        <v>100</v>
      </c>
      <c r="K1">
        <v>200</v>
      </c>
    </row>
    <row r="2" spans="1:11">
      <c r="A2" s="1">
        <v>0.60499999999999998</v>
      </c>
      <c r="B2" s="1">
        <f>C2/0.002859</f>
        <v>437452.00786288915</v>
      </c>
      <c r="C2" s="1">
        <f t="shared" ref="C2:C65" si="2">D2-8.261</f>
        <v>1250.6752904800001</v>
      </c>
      <c r="D2" s="1">
        <v>1258.93629048</v>
      </c>
      <c r="F2" s="1">
        <f t="shared" si="0"/>
        <v>0.86380000000000001</v>
      </c>
      <c r="G2">
        <v>-89</v>
      </c>
      <c r="H2" s="4">
        <v>1</v>
      </c>
      <c r="I2" s="2">
        <f t="shared" si="1"/>
        <v>300</v>
      </c>
      <c r="J2">
        <v>3.8E-3</v>
      </c>
      <c r="K2">
        <v>0.86</v>
      </c>
    </row>
    <row r="3" spans="1:11">
      <c r="A3" s="1">
        <v>0.61</v>
      </c>
      <c r="B3" s="1">
        <f t="shared" ref="B3:B65" si="3">C3/0.002859</f>
        <v>425689.42967820918</v>
      </c>
      <c r="C3" s="1">
        <f t="shared" si="2"/>
        <v>1217.04607945</v>
      </c>
      <c r="D3" s="1">
        <v>1225.3070794499999</v>
      </c>
      <c r="F3" s="1">
        <f t="shared" si="0"/>
        <v>0.86760000000000004</v>
      </c>
      <c r="G3">
        <v>-88</v>
      </c>
      <c r="H3" s="4">
        <v>0.41554000000000002</v>
      </c>
      <c r="I3" s="2">
        <f t="shared" si="1"/>
        <v>241.554</v>
      </c>
    </row>
    <row r="4" spans="1:11">
      <c r="A4" s="1">
        <v>0.61499999999999999</v>
      </c>
      <c r="B4" s="1">
        <f t="shared" si="3"/>
        <v>414147.48939489335</v>
      </c>
      <c r="C4" s="1">
        <f t="shared" si="2"/>
        <v>1184.0476721800001</v>
      </c>
      <c r="D4" s="1">
        <v>1192.30867218</v>
      </c>
      <c r="F4" s="1">
        <f t="shared" si="0"/>
        <v>0.87139999999999995</v>
      </c>
      <c r="G4">
        <v>-87</v>
      </c>
      <c r="H4" s="4">
        <v>0.31974999999999998</v>
      </c>
      <c r="I4" s="2">
        <f t="shared" si="1"/>
        <v>231.97499999999999</v>
      </c>
    </row>
    <row r="5" spans="1:11">
      <c r="A5" s="1">
        <v>0.62</v>
      </c>
      <c r="B5" s="1">
        <f t="shared" si="3"/>
        <v>402823.68488282611</v>
      </c>
      <c r="C5" s="1">
        <f t="shared" si="2"/>
        <v>1151.6729150799999</v>
      </c>
      <c r="D5" s="1">
        <v>1159.9339150799999</v>
      </c>
      <c r="F5" s="1">
        <f t="shared" si="0"/>
        <v>0.87519999999999998</v>
      </c>
      <c r="G5">
        <v>-86</v>
      </c>
      <c r="H5" s="4">
        <v>0.27033000000000001</v>
      </c>
      <c r="I5" s="2">
        <f t="shared" si="1"/>
        <v>227.03300000000002</v>
      </c>
      <c r="J5">
        <v>28.6</v>
      </c>
      <c r="K5">
        <v>28.6</v>
      </c>
    </row>
    <row r="6" spans="1:11">
      <c r="A6" s="1">
        <v>0.625</v>
      </c>
      <c r="B6" s="1">
        <f t="shared" si="3"/>
        <v>391715.54148653377</v>
      </c>
      <c r="C6" s="1">
        <f t="shared" si="2"/>
        <v>1119.91473311</v>
      </c>
      <c r="D6" s="1">
        <v>1128.17573311</v>
      </c>
      <c r="F6" s="1">
        <f t="shared" si="0"/>
        <v>0.879</v>
      </c>
      <c r="G6">
        <v>-85</v>
      </c>
      <c r="H6" s="4">
        <v>0.23885000000000001</v>
      </c>
      <c r="I6" s="2">
        <f t="shared" si="1"/>
        <v>223.88499999999999</v>
      </c>
      <c r="J6" s="1">
        <v>1</v>
      </c>
      <c r="K6" s="1">
        <v>1.2250000000000001</v>
      </c>
    </row>
    <row r="7" spans="1:11">
      <c r="A7" s="1">
        <v>0.63</v>
      </c>
      <c r="B7" s="1">
        <f t="shared" si="3"/>
        <v>380820.60951381602</v>
      </c>
      <c r="C7" s="1">
        <f t="shared" si="2"/>
        <v>1088.7661226</v>
      </c>
      <c r="D7" s="1">
        <v>1097.0271226</v>
      </c>
      <c r="F7" s="1">
        <f t="shared" si="0"/>
        <v>0.88280000000000003</v>
      </c>
      <c r="G7">
        <v>-84</v>
      </c>
      <c r="H7" s="4">
        <v>0.21654999999999999</v>
      </c>
      <c r="I7" s="2">
        <f t="shared" si="1"/>
        <v>221.655</v>
      </c>
    </row>
    <row r="8" spans="1:11">
      <c r="A8" s="1">
        <v>0.63500000000000001</v>
      </c>
      <c r="B8" s="1">
        <f t="shared" si="3"/>
        <v>370136.46188177686</v>
      </c>
      <c r="C8" s="1">
        <f t="shared" si="2"/>
        <v>1058.2201445200001</v>
      </c>
      <c r="D8" s="1">
        <v>1066.48114452</v>
      </c>
      <c r="F8" s="1">
        <f t="shared" si="0"/>
        <v>0.88659999999999994</v>
      </c>
      <c r="G8">
        <v>-83</v>
      </c>
      <c r="H8" s="4">
        <v>0.19972000000000001</v>
      </c>
      <c r="I8" s="2">
        <f t="shared" si="1"/>
        <v>219.97200000000001</v>
      </c>
    </row>
    <row r="9" spans="1:11">
      <c r="A9" s="1">
        <v>0.64</v>
      </c>
      <c r="B9" s="1">
        <f t="shared" si="3"/>
        <v>359660.69197621546</v>
      </c>
      <c r="C9" s="1">
        <f t="shared" si="2"/>
        <v>1028.26991836</v>
      </c>
      <c r="D9" s="1">
        <v>1036.53091836</v>
      </c>
      <c r="F9" s="1">
        <f t="shared" si="0"/>
        <v>0.89039999999999997</v>
      </c>
      <c r="G9">
        <v>-82</v>
      </c>
      <c r="H9" s="4">
        <v>0.18643000000000001</v>
      </c>
      <c r="I9" s="2">
        <f t="shared" si="1"/>
        <v>218.643</v>
      </c>
    </row>
    <row r="10" spans="1:11">
      <c r="A10" s="1">
        <v>0.64500000000000002</v>
      </c>
      <c r="B10" s="1">
        <f t="shared" si="3"/>
        <v>349390.93308149703</v>
      </c>
      <c r="C10" s="1">
        <f t="shared" si="2"/>
        <v>998.90867767999998</v>
      </c>
      <c r="D10" s="1">
        <v>1007.1696776799999</v>
      </c>
      <c r="F10" s="1">
        <f t="shared" si="0"/>
        <v>0.89419999999999999</v>
      </c>
      <c r="G10">
        <v>-81</v>
      </c>
      <c r="H10" s="4">
        <v>0.17560999999999999</v>
      </c>
      <c r="I10" s="2">
        <f t="shared" si="1"/>
        <v>217.56100000000001</v>
      </c>
    </row>
    <row r="11" spans="1:11">
      <c r="A11" s="1">
        <v>0.65</v>
      </c>
      <c r="B11" s="1">
        <f t="shared" si="3"/>
        <v>339324.76969569782</v>
      </c>
      <c r="C11" s="1">
        <f t="shared" si="2"/>
        <v>970.12951656000007</v>
      </c>
      <c r="D11" s="1">
        <v>978.39051656000004</v>
      </c>
      <c r="F11" s="1">
        <f t="shared" si="0"/>
        <v>0.89800000000000002</v>
      </c>
      <c r="G11">
        <v>-80</v>
      </c>
      <c r="H11" s="4">
        <v>0.16658999999999999</v>
      </c>
      <c r="I11" s="2">
        <f t="shared" si="1"/>
        <v>216.65899999999999</v>
      </c>
    </row>
    <row r="12" spans="1:11">
      <c r="A12" s="1">
        <v>0.65500000000000003</v>
      </c>
      <c r="B12" s="1">
        <f t="shared" si="3"/>
        <v>329459.86805876181</v>
      </c>
      <c r="C12" s="1">
        <f t="shared" si="2"/>
        <v>941.92576278000001</v>
      </c>
      <c r="D12" s="1">
        <v>950.18676277999998</v>
      </c>
      <c r="F12" s="1">
        <f t="shared" si="0"/>
        <v>0.90179999999999993</v>
      </c>
      <c r="G12">
        <v>-79</v>
      </c>
      <c r="H12" s="4">
        <v>0.15890000000000001</v>
      </c>
      <c r="I12" s="2">
        <f t="shared" si="1"/>
        <v>215.89</v>
      </c>
    </row>
    <row r="13" spans="1:11">
      <c r="A13" s="1">
        <v>0.66</v>
      </c>
      <c r="B13" s="1">
        <f t="shared" si="3"/>
        <v>319793.88535501924</v>
      </c>
      <c r="C13" s="1">
        <f t="shared" si="2"/>
        <v>914.29071823000004</v>
      </c>
      <c r="D13" s="1">
        <v>922.55171823000001</v>
      </c>
      <c r="F13" s="1">
        <f t="shared" si="0"/>
        <v>0.90559999999999996</v>
      </c>
      <c r="G13">
        <v>-78</v>
      </c>
      <c r="H13" s="4">
        <v>0.15228</v>
      </c>
      <c r="I13" s="2">
        <f t="shared" si="1"/>
        <v>215.22800000000001</v>
      </c>
    </row>
    <row r="14" spans="1:11">
      <c r="A14" s="1">
        <v>0.66500000000000004</v>
      </c>
      <c r="B14" s="1">
        <f t="shared" si="3"/>
        <v>310324.49107380206</v>
      </c>
      <c r="C14" s="1">
        <f t="shared" si="2"/>
        <v>887.21771998000008</v>
      </c>
      <c r="D14" s="1">
        <v>895.47871998000005</v>
      </c>
      <c r="F14" s="1">
        <f t="shared" si="0"/>
        <v>0.90939999999999999</v>
      </c>
      <c r="G14">
        <v>-77</v>
      </c>
      <c r="H14" s="4">
        <v>0.14649999999999999</v>
      </c>
      <c r="I14" s="2">
        <f t="shared" si="1"/>
        <v>214.65</v>
      </c>
    </row>
    <row r="15" spans="1:11">
      <c r="A15" s="1">
        <v>0.67</v>
      </c>
      <c r="B15" s="1">
        <f t="shared" si="3"/>
        <v>301049.36586568732</v>
      </c>
      <c r="C15" s="1">
        <f t="shared" si="2"/>
        <v>860.70013701000005</v>
      </c>
      <c r="D15" s="1">
        <v>868.96113701000002</v>
      </c>
      <c r="F15" s="1">
        <f t="shared" si="0"/>
        <v>0.91320000000000001</v>
      </c>
      <c r="G15">
        <v>-76</v>
      </c>
      <c r="H15" s="4">
        <v>0.14138000000000001</v>
      </c>
      <c r="I15" s="2">
        <f t="shared" si="1"/>
        <v>214.13800000000001</v>
      </c>
    </row>
    <row r="16" spans="1:11">
      <c r="A16" s="1">
        <v>0.67500000000000004</v>
      </c>
      <c r="B16" s="1">
        <f t="shared" si="3"/>
        <v>291966.2005771249</v>
      </c>
      <c r="C16" s="1">
        <f t="shared" si="2"/>
        <v>834.73136744999999</v>
      </c>
      <c r="D16" s="1">
        <v>842.99236744999996</v>
      </c>
      <c r="F16" s="1">
        <f t="shared" si="0"/>
        <v>0.91700000000000004</v>
      </c>
      <c r="G16">
        <v>-75</v>
      </c>
      <c r="H16" s="4">
        <v>0.13682</v>
      </c>
      <c r="I16" s="2">
        <f t="shared" si="1"/>
        <v>213.68199999999999</v>
      </c>
    </row>
    <row r="17" spans="1:9">
      <c r="A17" s="1">
        <v>0.68</v>
      </c>
      <c r="B17" s="1">
        <f t="shared" si="3"/>
        <v>283072.69541797834</v>
      </c>
      <c r="C17" s="1">
        <f t="shared" si="2"/>
        <v>809.30483620000007</v>
      </c>
      <c r="D17" s="1">
        <v>817.56583620000004</v>
      </c>
      <c r="F17" s="1">
        <f t="shared" si="0"/>
        <v>0.92079999999999995</v>
      </c>
      <c r="G17">
        <v>-74</v>
      </c>
      <c r="H17" s="4">
        <v>0.13275000000000001</v>
      </c>
      <c r="I17" s="2">
        <f t="shared" si="1"/>
        <v>213.27500000000001</v>
      </c>
    </row>
    <row r="18" spans="1:9">
      <c r="A18" s="1">
        <v>0.68500000000000005</v>
      </c>
      <c r="B18" s="1">
        <f t="shared" si="3"/>
        <v>274366.55925498425</v>
      </c>
      <c r="C18" s="1">
        <f t="shared" si="2"/>
        <v>784.41399291000005</v>
      </c>
      <c r="D18" s="1">
        <v>792.67499291000001</v>
      </c>
      <c r="F18" s="1">
        <f t="shared" si="0"/>
        <v>0.92459999999999998</v>
      </c>
      <c r="G18">
        <v>-73</v>
      </c>
      <c r="H18" s="4">
        <v>0.12905</v>
      </c>
      <c r="I18" s="2">
        <f t="shared" si="1"/>
        <v>212.905</v>
      </c>
    </row>
    <row r="19" spans="1:9">
      <c r="A19" s="1">
        <v>0.69</v>
      </c>
      <c r="B19" s="1">
        <f t="shared" si="3"/>
        <v>265845.50904512068</v>
      </c>
      <c r="C19" s="1">
        <f t="shared" si="2"/>
        <v>760.05231035999998</v>
      </c>
      <c r="D19" s="1">
        <v>768.31331035999995</v>
      </c>
      <c r="F19" s="1">
        <f t="shared" si="0"/>
        <v>0.9284</v>
      </c>
      <c r="G19">
        <v>-72</v>
      </c>
      <c r="H19" s="4">
        <v>0.12569</v>
      </c>
      <c r="I19" s="2">
        <f t="shared" si="1"/>
        <v>212.56899999999999</v>
      </c>
    </row>
    <row r="20" spans="1:9">
      <c r="A20" s="1">
        <v>0.69499999999999995</v>
      </c>
      <c r="B20" s="1">
        <f t="shared" si="3"/>
        <v>257507.26938789789</v>
      </c>
      <c r="C20" s="1">
        <f t="shared" si="2"/>
        <v>736.21328318000008</v>
      </c>
      <c r="D20" s="1">
        <v>744.47428318000004</v>
      </c>
      <c r="F20" s="1">
        <f t="shared" si="0"/>
        <v>0.93220000000000003</v>
      </c>
      <c r="G20">
        <v>-71</v>
      </c>
      <c r="H20" s="4">
        <v>0.12262000000000001</v>
      </c>
      <c r="I20" s="2">
        <f t="shared" si="1"/>
        <v>212.262</v>
      </c>
    </row>
    <row r="21" spans="1:9">
      <c r="A21" s="1">
        <v>0.7</v>
      </c>
      <c r="B21" s="1">
        <f t="shared" si="3"/>
        <v>249349.57216159496</v>
      </c>
      <c r="C21" s="1">
        <f t="shared" si="2"/>
        <v>712.89042681000001</v>
      </c>
      <c r="D21" s="1">
        <v>721.15142680999998</v>
      </c>
      <c r="F21" s="1">
        <f t="shared" si="0"/>
        <v>0.93599999999999994</v>
      </c>
      <c r="G21">
        <v>-70</v>
      </c>
      <c r="H21" s="4">
        <v>0.1198</v>
      </c>
      <c r="I21" s="2">
        <f t="shared" si="1"/>
        <v>211.98</v>
      </c>
    </row>
    <row r="22" spans="1:9">
      <c r="A22" s="1">
        <v>0.70499999999999996</v>
      </c>
      <c r="B22" s="1">
        <f t="shared" si="3"/>
        <v>241370.15629590768</v>
      </c>
      <c r="C22" s="1">
        <f t="shared" si="2"/>
        <v>690.07727685000009</v>
      </c>
      <c r="D22" s="1">
        <v>698.33827685000006</v>
      </c>
      <c r="F22" s="1">
        <f t="shared" si="0"/>
        <v>0.93979999999999997</v>
      </c>
      <c r="G22">
        <v>-69</v>
      </c>
      <c r="H22" s="4">
        <v>0.11720999999999999</v>
      </c>
      <c r="I22" s="2">
        <f t="shared" si="1"/>
        <v>211.721</v>
      </c>
    </row>
    <row r="23" spans="1:9">
      <c r="A23" s="1">
        <v>0.71</v>
      </c>
      <c r="B23" s="1">
        <f t="shared" si="3"/>
        <v>233566.76760405736</v>
      </c>
      <c r="C23" s="1">
        <f t="shared" si="2"/>
        <v>667.76738857999999</v>
      </c>
      <c r="D23" s="1">
        <v>676.02838857999996</v>
      </c>
      <c r="F23" s="1">
        <f t="shared" si="0"/>
        <v>0.94359999999999999</v>
      </c>
      <c r="G23">
        <v>-68</v>
      </c>
      <c r="H23" s="4">
        <v>0.11482000000000001</v>
      </c>
      <c r="I23" s="2">
        <f t="shared" si="1"/>
        <v>211.482</v>
      </c>
    </row>
    <row r="24" spans="1:9">
      <c r="A24" s="1">
        <v>0.71499999999999997</v>
      </c>
      <c r="B24" s="1">
        <f t="shared" si="3"/>
        <v>225937.15871283668</v>
      </c>
      <c r="C24" s="1">
        <f t="shared" si="2"/>
        <v>645.95433676000005</v>
      </c>
      <c r="D24" s="1">
        <v>654.21533676000001</v>
      </c>
      <c r="F24" s="1">
        <f t="shared" si="0"/>
        <v>0.94740000000000002</v>
      </c>
      <c r="G24">
        <v>-67</v>
      </c>
      <c r="H24" s="4">
        <v>0.11258</v>
      </c>
      <c r="I24" s="2">
        <f t="shared" si="1"/>
        <v>211.25800000000001</v>
      </c>
    </row>
    <row r="25" spans="1:9">
      <c r="A25" s="1">
        <v>0.72</v>
      </c>
      <c r="B25" s="1">
        <f t="shared" si="3"/>
        <v>218479.08905911157</v>
      </c>
      <c r="C25" s="1">
        <f t="shared" si="2"/>
        <v>624.63171562000002</v>
      </c>
      <c r="D25" s="1">
        <v>632.89271561999999</v>
      </c>
      <c r="F25" s="1">
        <f t="shared" si="0"/>
        <v>0.95120000000000005</v>
      </c>
      <c r="G25">
        <v>-66</v>
      </c>
      <c r="H25" s="4">
        <v>0.11051999999999999</v>
      </c>
      <c r="I25" s="2">
        <f t="shared" si="1"/>
        <v>211.05199999999999</v>
      </c>
    </row>
    <row r="26" spans="1:9">
      <c r="A26" s="1">
        <v>0.72499999999999998</v>
      </c>
      <c r="B26" s="1">
        <f t="shared" si="3"/>
        <v>211190.32495627843</v>
      </c>
      <c r="C26" s="1">
        <f t="shared" si="2"/>
        <v>603.79313905000004</v>
      </c>
      <c r="D26" s="1">
        <v>612.05413905</v>
      </c>
      <c r="F26" s="1">
        <f t="shared" si="0"/>
        <v>0.95499999999999996</v>
      </c>
      <c r="G26">
        <v>-65</v>
      </c>
      <c r="H26" s="4">
        <v>0.10859000000000001</v>
      </c>
      <c r="I26" s="2">
        <f t="shared" si="1"/>
        <v>210.85900000000001</v>
      </c>
    </row>
    <row r="27" spans="1:9">
      <c r="A27" s="1">
        <v>0.73</v>
      </c>
      <c r="B27" s="1">
        <f t="shared" si="3"/>
        <v>204068.63970269327</v>
      </c>
      <c r="C27" s="1">
        <f t="shared" si="2"/>
        <v>583.43224091000002</v>
      </c>
      <c r="D27" s="1">
        <v>591.69324090999999</v>
      </c>
      <c r="F27" s="1">
        <f t="shared" si="0"/>
        <v>0.95879999999999999</v>
      </c>
      <c r="G27">
        <v>-64</v>
      </c>
      <c r="H27" s="4">
        <v>0.10678</v>
      </c>
      <c r="I27" s="2">
        <f t="shared" si="1"/>
        <v>210.678</v>
      </c>
    </row>
    <row r="28" spans="1:9">
      <c r="A28" s="1">
        <v>0.73499999999999999</v>
      </c>
      <c r="B28" s="1">
        <f t="shared" si="3"/>
        <v>197111.81377754462</v>
      </c>
      <c r="C28" s="1">
        <f t="shared" si="2"/>
        <v>563.54267559000004</v>
      </c>
      <c r="D28" s="1">
        <v>571.80367559000001</v>
      </c>
      <c r="F28" s="1">
        <f t="shared" si="0"/>
        <v>0.96260000000000001</v>
      </c>
      <c r="G28">
        <v>-63</v>
      </c>
      <c r="H28" s="4">
        <v>0.10508000000000001</v>
      </c>
      <c r="I28" s="2">
        <f t="shared" si="1"/>
        <v>210.50800000000001</v>
      </c>
    </row>
    <row r="29" spans="1:9">
      <c r="A29" s="1">
        <v>0.74</v>
      </c>
      <c r="B29" s="1">
        <f t="shared" si="3"/>
        <v>190317.63503322843</v>
      </c>
      <c r="C29" s="1">
        <f t="shared" si="2"/>
        <v>544.11811856000008</v>
      </c>
      <c r="D29" s="1">
        <v>552.37911856000005</v>
      </c>
      <c r="F29" s="1">
        <f t="shared" si="0"/>
        <v>0.96639999999999993</v>
      </c>
      <c r="G29">
        <v>-62</v>
      </c>
      <c r="H29" s="4">
        <v>0.10349999999999999</v>
      </c>
      <c r="I29" s="2">
        <f t="shared" si="1"/>
        <v>210.35</v>
      </c>
    </row>
    <row r="30" spans="1:9">
      <c r="A30" s="1">
        <v>0.745</v>
      </c>
      <c r="B30" s="1">
        <f t="shared" si="3"/>
        <v>183683.89896817072</v>
      </c>
      <c r="C30" s="1">
        <f t="shared" si="2"/>
        <v>525.15226715000006</v>
      </c>
      <c r="D30" s="1">
        <v>533.41326715000002</v>
      </c>
      <c r="F30" s="1">
        <f t="shared" si="0"/>
        <v>0.97019999999999995</v>
      </c>
      <c r="G30">
        <v>-61</v>
      </c>
      <c r="H30" s="4">
        <v>0.10199999999999999</v>
      </c>
      <c r="I30" s="2">
        <f t="shared" si="1"/>
        <v>210.2</v>
      </c>
    </row>
    <row r="31" spans="1:9">
      <c r="A31" s="1">
        <v>0.75</v>
      </c>
      <c r="B31" s="1">
        <f t="shared" si="3"/>
        <v>177208.40899265479</v>
      </c>
      <c r="C31" s="1">
        <f t="shared" si="2"/>
        <v>506.63884131000003</v>
      </c>
      <c r="D31" s="1">
        <v>514.89984131000006</v>
      </c>
      <c r="F31" s="1">
        <f t="shared" si="0"/>
        <v>0.97399999999999998</v>
      </c>
      <c r="G31">
        <v>-60</v>
      </c>
      <c r="H31" s="4">
        <v>0.10058</v>
      </c>
      <c r="I31" s="2">
        <f t="shared" si="1"/>
        <v>210.05799999999999</v>
      </c>
    </row>
    <row r="32" spans="1:9">
      <c r="A32" s="1">
        <v>0.755</v>
      </c>
      <c r="B32" s="1">
        <f t="shared" si="3"/>
        <v>170888.97677159845</v>
      </c>
      <c r="C32" s="1">
        <f t="shared" si="2"/>
        <v>488.57158458999999</v>
      </c>
      <c r="D32" s="1">
        <v>496.83258459000001</v>
      </c>
      <c r="F32" s="1">
        <f t="shared" si="0"/>
        <v>0.9778</v>
      </c>
      <c r="G32">
        <v>-59</v>
      </c>
      <c r="H32" s="4">
        <v>9.9260000000000001E-2</v>
      </c>
      <c r="I32" s="2">
        <f t="shared" si="1"/>
        <v>209.92599999999999</v>
      </c>
    </row>
    <row r="33" spans="1:9">
      <c r="A33" s="1">
        <v>0.76</v>
      </c>
      <c r="B33" s="1">
        <f t="shared" si="3"/>
        <v>164723.42252186078</v>
      </c>
      <c r="C33" s="1">
        <f t="shared" si="2"/>
        <v>470.94426498999997</v>
      </c>
      <c r="D33" s="1">
        <v>479.20526498999999</v>
      </c>
      <c r="F33" s="1">
        <f t="shared" ref="F33:F64" si="4">J$2*(G33 + 90)+K$2</f>
        <v>0.98160000000000003</v>
      </c>
      <c r="G33">
        <v>-58</v>
      </c>
      <c r="H33" s="4">
        <v>9.7989999999999994E-2</v>
      </c>
      <c r="I33" s="2">
        <f t="shared" ref="I33:I64" si="5">J$1*H33+K$1</f>
        <v>209.79900000000001</v>
      </c>
    </row>
    <row r="34" spans="1:9">
      <c r="A34" s="1">
        <v>0.76500000000000001</v>
      </c>
      <c r="B34" s="1">
        <f t="shared" si="3"/>
        <v>158709.57540048967</v>
      </c>
      <c r="C34" s="1">
        <f t="shared" si="2"/>
        <v>453.75067607</v>
      </c>
      <c r="D34" s="1">
        <v>462.01167607000002</v>
      </c>
      <c r="F34" s="1">
        <f t="shared" si="4"/>
        <v>0.98540000000000005</v>
      </c>
      <c r="G34">
        <v>-57</v>
      </c>
      <c r="H34" s="4">
        <v>9.6799999999999997E-2</v>
      </c>
      <c r="I34" s="2">
        <f t="shared" si="5"/>
        <v>209.68</v>
      </c>
    </row>
    <row r="35" spans="1:9">
      <c r="A35" s="1">
        <v>0.77</v>
      </c>
      <c r="B35" s="1">
        <f t="shared" si="3"/>
        <v>152845.27384749911</v>
      </c>
      <c r="C35" s="1">
        <f t="shared" si="2"/>
        <v>436.98463792999996</v>
      </c>
      <c r="D35" s="1">
        <v>445.24563792999999</v>
      </c>
      <c r="F35" s="1">
        <f t="shared" si="4"/>
        <v>0.98919999999999997</v>
      </c>
      <c r="G35">
        <v>-56</v>
      </c>
      <c r="H35" s="4">
        <v>9.5670000000000005E-2</v>
      </c>
      <c r="I35" s="2">
        <f t="shared" si="5"/>
        <v>209.56700000000001</v>
      </c>
    </row>
    <row r="36" spans="1:9">
      <c r="A36" s="1">
        <v>0.77500000000000002</v>
      </c>
      <c r="B36" s="1">
        <f t="shared" si="3"/>
        <v>147128.36598111226</v>
      </c>
      <c r="C36" s="1">
        <f t="shared" si="2"/>
        <v>420.63999833999998</v>
      </c>
      <c r="D36" s="1">
        <v>428.90099834</v>
      </c>
      <c r="F36" s="1">
        <f t="shared" si="4"/>
        <v>0.99299999999999999</v>
      </c>
      <c r="G36">
        <v>-55</v>
      </c>
      <c r="H36" s="4">
        <v>9.4589999999999994E-2</v>
      </c>
      <c r="I36" s="2">
        <f t="shared" si="5"/>
        <v>209.459</v>
      </c>
    </row>
    <row r="37" spans="1:9">
      <c r="A37" s="1">
        <v>0.78</v>
      </c>
      <c r="B37" s="1">
        <f t="shared" si="3"/>
        <v>141556.70996152499</v>
      </c>
      <c r="C37" s="1">
        <f t="shared" si="2"/>
        <v>404.71063377999997</v>
      </c>
      <c r="D37" s="1">
        <v>412.97163377999999</v>
      </c>
      <c r="F37" s="1">
        <f t="shared" si="4"/>
        <v>0.99680000000000002</v>
      </c>
      <c r="G37">
        <v>-54</v>
      </c>
      <c r="H37" s="4">
        <v>9.3579999999999997E-2</v>
      </c>
      <c r="I37" s="2">
        <f t="shared" si="5"/>
        <v>209.358</v>
      </c>
    </row>
    <row r="38" spans="1:9">
      <c r="A38" s="1">
        <v>0.78500000000000003</v>
      </c>
      <c r="B38" s="1">
        <f t="shared" si="3"/>
        <v>136128.17439664216</v>
      </c>
      <c r="C38" s="1">
        <f t="shared" si="2"/>
        <v>389.19045059999996</v>
      </c>
      <c r="D38" s="1">
        <v>397.45145059999999</v>
      </c>
      <c r="F38" s="1">
        <f t="shared" si="4"/>
        <v>1.0005999999999999</v>
      </c>
      <c r="G38">
        <v>-53</v>
      </c>
      <c r="H38" s="4">
        <v>9.2609999999999998E-2</v>
      </c>
      <c r="I38" s="2">
        <f t="shared" si="5"/>
        <v>209.261</v>
      </c>
    </row>
    <row r="39" spans="1:9">
      <c r="A39" s="1">
        <v>0.79</v>
      </c>
      <c r="B39" s="1">
        <f t="shared" si="3"/>
        <v>130840.63872332983</v>
      </c>
      <c r="C39" s="1">
        <f t="shared" si="2"/>
        <v>374.07338611</v>
      </c>
      <c r="D39" s="1">
        <v>382.33438611000003</v>
      </c>
      <c r="F39" s="1">
        <f t="shared" si="4"/>
        <v>1.0044</v>
      </c>
      <c r="G39">
        <v>-52</v>
      </c>
      <c r="H39" s="4">
        <v>9.1679999999999998E-2</v>
      </c>
      <c r="I39" s="2">
        <f t="shared" si="5"/>
        <v>209.16800000000001</v>
      </c>
    </row>
    <row r="40" spans="1:9">
      <c r="A40" s="1">
        <v>0.79500000000000004</v>
      </c>
      <c r="B40" s="1">
        <f t="shared" si="3"/>
        <v>125691.99359216508</v>
      </c>
      <c r="C40" s="1">
        <f t="shared" si="2"/>
        <v>359.35340967999997</v>
      </c>
      <c r="D40" s="1">
        <v>367.61440967999999</v>
      </c>
      <c r="F40" s="1">
        <f t="shared" si="4"/>
        <v>1.0082</v>
      </c>
      <c r="G40">
        <v>-51</v>
      </c>
      <c r="H40" s="4">
        <v>9.0800000000000006E-2</v>
      </c>
      <c r="I40" s="2">
        <f t="shared" si="5"/>
        <v>209.08</v>
      </c>
    </row>
    <row r="41" spans="1:9">
      <c r="A41" s="1">
        <v>0.8</v>
      </c>
      <c r="B41" s="1">
        <f t="shared" si="3"/>
        <v>120680.14126267926</v>
      </c>
      <c r="C41" s="1">
        <f t="shared" si="2"/>
        <v>345.02452387</v>
      </c>
      <c r="D41" s="1">
        <v>353.28552387000002</v>
      </c>
      <c r="F41" s="1">
        <f t="shared" si="4"/>
        <v>1.012</v>
      </c>
      <c r="G41">
        <v>-50</v>
      </c>
      <c r="H41" s="4">
        <v>8.9969999999999994E-2</v>
      </c>
      <c r="I41" s="2">
        <f t="shared" si="5"/>
        <v>208.99700000000001</v>
      </c>
    </row>
    <row r="42" spans="1:9">
      <c r="A42" s="1">
        <v>0.80500000000000005</v>
      </c>
      <c r="B42" s="1">
        <f t="shared" si="3"/>
        <v>115802.99597061909</v>
      </c>
      <c r="C42" s="1">
        <f t="shared" si="2"/>
        <v>331.08076547999997</v>
      </c>
      <c r="D42" s="1">
        <v>339.34176547999999</v>
      </c>
      <c r="F42" s="1">
        <f t="shared" si="4"/>
        <v>1.0158</v>
      </c>
      <c r="G42">
        <v>-49</v>
      </c>
      <c r="H42" s="4">
        <v>8.9169999999999999E-2</v>
      </c>
      <c r="I42" s="2">
        <f t="shared" si="5"/>
        <v>208.917</v>
      </c>
    </row>
    <row r="43" spans="1:9">
      <c r="A43" s="1">
        <v>0.81</v>
      </c>
      <c r="B43" s="1">
        <f t="shared" si="3"/>
        <v>111058.48432318991</v>
      </c>
      <c r="C43" s="1">
        <f t="shared" si="2"/>
        <v>317.51620667999998</v>
      </c>
      <c r="D43" s="1">
        <v>325.77720668000001</v>
      </c>
      <c r="F43" s="1">
        <f t="shared" si="4"/>
        <v>1.0196000000000001</v>
      </c>
      <c r="G43">
        <v>-48</v>
      </c>
      <c r="H43" s="4">
        <v>8.8400000000000006E-2</v>
      </c>
      <c r="I43" s="2">
        <f t="shared" si="5"/>
        <v>208.84</v>
      </c>
    </row>
    <row r="44" spans="1:9">
      <c r="A44" s="1">
        <v>0.81499999999999995</v>
      </c>
      <c r="B44" s="1">
        <f t="shared" si="3"/>
        <v>106444.54564533052</v>
      </c>
      <c r="C44" s="1">
        <f t="shared" si="2"/>
        <v>304.32495599999999</v>
      </c>
      <c r="D44" s="1">
        <v>312.58595600000001</v>
      </c>
      <c r="F44" s="1">
        <f t="shared" si="4"/>
        <v>1.0234000000000001</v>
      </c>
      <c r="G44">
        <v>-47</v>
      </c>
      <c r="H44" s="4">
        <v>8.7669999999999998E-2</v>
      </c>
      <c r="I44" s="2">
        <f t="shared" si="5"/>
        <v>208.767</v>
      </c>
    </row>
    <row r="45" spans="1:9">
      <c r="A45" s="1">
        <v>0.82</v>
      </c>
      <c r="B45" s="1">
        <f t="shared" si="3"/>
        <v>101959.13234697447</v>
      </c>
      <c r="C45" s="1">
        <f t="shared" si="2"/>
        <v>291.50115937999999</v>
      </c>
      <c r="D45" s="1">
        <v>299.76215938000001</v>
      </c>
      <c r="F45" s="1">
        <f t="shared" si="4"/>
        <v>1.0271999999999999</v>
      </c>
      <c r="G45">
        <v>-46</v>
      </c>
      <c r="H45" s="4">
        <v>8.6980000000000002E-2</v>
      </c>
      <c r="I45" s="2">
        <f t="shared" si="5"/>
        <v>208.69800000000001</v>
      </c>
    </row>
    <row r="46" spans="1:9">
      <c r="A46" s="1">
        <v>0.82499999999999996</v>
      </c>
      <c r="B46" s="1">
        <f t="shared" si="3"/>
        <v>97600.2102798181</v>
      </c>
      <c r="C46" s="1">
        <f t="shared" si="2"/>
        <v>279.03900118999996</v>
      </c>
      <c r="D46" s="1">
        <v>287.30000118999999</v>
      </c>
      <c r="F46" s="1">
        <f t="shared" si="4"/>
        <v>1.0309999999999999</v>
      </c>
      <c r="G46">
        <v>-45</v>
      </c>
      <c r="H46" s="4">
        <v>8.6300000000000002E-2</v>
      </c>
      <c r="I46" s="2">
        <f t="shared" si="5"/>
        <v>208.63</v>
      </c>
    </row>
    <row r="47" spans="1:9">
      <c r="A47" s="1">
        <v>0.83</v>
      </c>
      <c r="B47" s="1">
        <f t="shared" si="3"/>
        <v>93365.759059111573</v>
      </c>
      <c r="C47" s="1">
        <f t="shared" si="2"/>
        <v>266.93270515</v>
      </c>
      <c r="D47" s="1">
        <v>275.19370515000003</v>
      </c>
      <c r="F47" s="1">
        <f t="shared" si="4"/>
        <v>1.0347999999999999</v>
      </c>
      <c r="G47">
        <v>-44</v>
      </c>
      <c r="H47" s="4">
        <v>8.5669999999999996E-2</v>
      </c>
      <c r="I47" s="2">
        <f t="shared" si="5"/>
        <v>208.56700000000001</v>
      </c>
    </row>
    <row r="48" spans="1:9">
      <c r="A48" s="1">
        <v>0.83499999999999996</v>
      </c>
      <c r="B48" s="1">
        <f t="shared" si="3"/>
        <v>89253.771570479192</v>
      </c>
      <c r="C48" s="1">
        <f t="shared" si="2"/>
        <v>255.17653292000003</v>
      </c>
      <c r="D48" s="1">
        <v>263.43753292000002</v>
      </c>
      <c r="F48" s="1">
        <f t="shared" si="4"/>
        <v>1.0386</v>
      </c>
      <c r="G48">
        <v>-43</v>
      </c>
      <c r="H48" s="4">
        <v>8.5059999999999997E-2</v>
      </c>
      <c r="I48" s="2">
        <f t="shared" si="5"/>
        <v>208.506</v>
      </c>
    </row>
    <row r="49" spans="1:9">
      <c r="A49" s="1">
        <v>0.84</v>
      </c>
      <c r="B49" s="1">
        <f t="shared" si="3"/>
        <v>85262.257681007351</v>
      </c>
      <c r="C49" s="1">
        <f t="shared" si="2"/>
        <v>243.76479471000002</v>
      </c>
      <c r="D49" s="1">
        <v>252.02579471000001</v>
      </c>
      <c r="F49" s="1">
        <f t="shared" si="4"/>
        <v>1.0424</v>
      </c>
      <c r="G49">
        <v>-42</v>
      </c>
      <c r="H49" s="4">
        <v>8.448E-2</v>
      </c>
      <c r="I49" s="2">
        <f t="shared" si="5"/>
        <v>208.44800000000001</v>
      </c>
    </row>
    <row r="50" spans="1:9">
      <c r="A50" s="1">
        <v>0.84499999999999997</v>
      </c>
      <c r="B50" s="1">
        <f t="shared" si="3"/>
        <v>81389.239363413784</v>
      </c>
      <c r="C50" s="1">
        <f t="shared" si="2"/>
        <v>232.69183534000001</v>
      </c>
      <c r="D50" s="1">
        <v>240.95283534000001</v>
      </c>
      <c r="F50" s="1">
        <f t="shared" si="4"/>
        <v>1.0462</v>
      </c>
      <c r="G50">
        <v>-41</v>
      </c>
      <c r="H50" s="4">
        <v>8.3919999999999995E-2</v>
      </c>
      <c r="I50" s="2">
        <f t="shared" si="5"/>
        <v>208.392</v>
      </c>
    </row>
    <row r="51" spans="1:9">
      <c r="A51" s="1">
        <v>0.85</v>
      </c>
      <c r="B51" s="1">
        <f t="shared" si="3"/>
        <v>77632.754491080806</v>
      </c>
      <c r="C51" s="1">
        <f t="shared" si="2"/>
        <v>221.95204509000001</v>
      </c>
      <c r="D51" s="1">
        <v>230.21304509000001</v>
      </c>
      <c r="F51" s="1">
        <f t="shared" si="4"/>
        <v>1.05</v>
      </c>
      <c r="G51">
        <v>-40</v>
      </c>
      <c r="H51" s="4">
        <v>8.3390000000000006E-2</v>
      </c>
      <c r="I51" s="2">
        <f t="shared" si="5"/>
        <v>208.339</v>
      </c>
    </row>
    <row r="52" spans="1:9">
      <c r="A52" s="1">
        <v>0.85499999999999998</v>
      </c>
      <c r="B52" s="1">
        <f t="shared" si="3"/>
        <v>73990.856243441769</v>
      </c>
      <c r="C52" s="1">
        <f t="shared" si="2"/>
        <v>211.53985800000001</v>
      </c>
      <c r="D52" s="1">
        <v>219.80085800000001</v>
      </c>
      <c r="F52" s="1">
        <f t="shared" si="4"/>
        <v>1.0538000000000001</v>
      </c>
      <c r="G52">
        <v>-39</v>
      </c>
      <c r="H52" s="4">
        <v>8.2869999999999999E-2</v>
      </c>
      <c r="I52" s="2">
        <f t="shared" si="5"/>
        <v>208.28700000000001</v>
      </c>
    </row>
    <row r="53" spans="1:9">
      <c r="A53" s="1">
        <v>0.86</v>
      </c>
      <c r="B53" s="1">
        <f t="shared" si="3"/>
        <v>70461.613357817419</v>
      </c>
      <c r="C53" s="1">
        <f t="shared" si="2"/>
        <v>201.44975259</v>
      </c>
      <c r="D53" s="1">
        <v>209.71075259</v>
      </c>
      <c r="F53" s="1">
        <f t="shared" si="4"/>
        <v>1.0575999999999999</v>
      </c>
      <c r="G53">
        <v>-38</v>
      </c>
      <c r="H53" s="4">
        <v>8.2390000000000005E-2</v>
      </c>
      <c r="I53" s="2">
        <f t="shared" si="5"/>
        <v>208.239</v>
      </c>
    </row>
    <row r="54" spans="1:9">
      <c r="A54" s="1">
        <v>0.86499999999999999</v>
      </c>
      <c r="B54" s="1">
        <f t="shared" si="3"/>
        <v>67043.110388247645</v>
      </c>
      <c r="C54" s="1">
        <f t="shared" si="2"/>
        <v>191.6762526</v>
      </c>
      <c r="D54" s="1">
        <v>199.93725259999999</v>
      </c>
      <c r="F54" s="1">
        <f t="shared" si="4"/>
        <v>1.0613999999999999</v>
      </c>
      <c r="G54">
        <v>-37</v>
      </c>
      <c r="H54" s="4">
        <v>8.1909999999999997E-2</v>
      </c>
      <c r="I54" s="2">
        <f t="shared" si="5"/>
        <v>208.191</v>
      </c>
    </row>
    <row r="55" spans="1:9">
      <c r="A55" s="1">
        <v>0.87</v>
      </c>
      <c r="B55" s="1">
        <f t="shared" si="3"/>
        <v>63733.44794683456</v>
      </c>
      <c r="C55" s="1">
        <f t="shared" si="2"/>
        <v>182.21392768000001</v>
      </c>
      <c r="D55" s="1">
        <v>190.47492768000001</v>
      </c>
      <c r="F55" s="1">
        <f t="shared" si="4"/>
        <v>1.0651999999999999</v>
      </c>
      <c r="G55">
        <v>-36</v>
      </c>
      <c r="H55" s="4">
        <v>8.1470000000000001E-2</v>
      </c>
      <c r="I55" s="2">
        <f t="shared" si="5"/>
        <v>208.14699999999999</v>
      </c>
    </row>
    <row r="56" spans="1:9">
      <c r="A56" s="1">
        <v>0.875</v>
      </c>
      <c r="B56" s="1">
        <f t="shared" si="3"/>
        <v>60530.754001399095</v>
      </c>
      <c r="C56" s="1">
        <f t="shared" si="2"/>
        <v>173.05742569</v>
      </c>
      <c r="D56" s="1">
        <v>181.31842569</v>
      </c>
      <c r="F56" s="1">
        <f t="shared" si="4"/>
        <v>1.069</v>
      </c>
      <c r="G56">
        <v>-35</v>
      </c>
      <c r="H56" s="4">
        <v>8.1030000000000005E-2</v>
      </c>
      <c r="I56" s="2">
        <f t="shared" si="5"/>
        <v>208.10300000000001</v>
      </c>
    </row>
    <row r="57" spans="1:9">
      <c r="A57" s="1">
        <v>0.88</v>
      </c>
      <c r="B57" s="1">
        <f t="shared" si="3"/>
        <v>57433.142105631341</v>
      </c>
      <c r="C57" s="1">
        <f t="shared" si="2"/>
        <v>164.20135328000001</v>
      </c>
      <c r="D57" s="1">
        <v>172.46235328</v>
      </c>
      <c r="F57" s="1">
        <f t="shared" si="4"/>
        <v>1.0728</v>
      </c>
      <c r="G57">
        <v>-34</v>
      </c>
      <c r="H57" s="4">
        <v>8.0629999999999993E-2</v>
      </c>
      <c r="I57" s="2">
        <f t="shared" si="5"/>
        <v>208.06299999999999</v>
      </c>
    </row>
    <row r="58" spans="1:9">
      <c r="A58" s="1">
        <v>0.88500000000000001</v>
      </c>
      <c r="B58" s="1">
        <f t="shared" si="3"/>
        <v>54438.771437565578</v>
      </c>
      <c r="C58" s="1">
        <f t="shared" si="2"/>
        <v>155.64044754</v>
      </c>
      <c r="D58" s="1">
        <v>163.90144753999999</v>
      </c>
      <c r="F58" s="1">
        <f t="shared" si="4"/>
        <v>1.0766</v>
      </c>
      <c r="G58">
        <v>-33</v>
      </c>
      <c r="H58" s="4">
        <v>8.0229999999999996E-2</v>
      </c>
      <c r="I58" s="2">
        <f t="shared" si="5"/>
        <v>208.023</v>
      </c>
    </row>
    <row r="59" spans="1:9">
      <c r="A59" s="1">
        <v>0.89</v>
      </c>
      <c r="B59" s="1">
        <f t="shared" si="3"/>
        <v>51545.809052116128</v>
      </c>
      <c r="C59" s="1">
        <f t="shared" si="2"/>
        <v>147.36946808000002</v>
      </c>
      <c r="D59" s="1">
        <v>155.63046808000001</v>
      </c>
      <c r="F59" s="1">
        <f t="shared" si="4"/>
        <v>1.0804</v>
      </c>
      <c r="G59">
        <v>-32</v>
      </c>
      <c r="H59" s="4">
        <v>7.986E-2</v>
      </c>
      <c r="I59" s="2">
        <f t="shared" si="5"/>
        <v>207.98599999999999</v>
      </c>
    </row>
    <row r="60" spans="1:9">
      <c r="A60" s="1">
        <v>0.89500000000000002</v>
      </c>
      <c r="B60" s="1">
        <f t="shared" si="3"/>
        <v>48752.439080097931</v>
      </c>
      <c r="C60" s="1">
        <f t="shared" si="2"/>
        <v>139.38322332999999</v>
      </c>
      <c r="D60" s="1">
        <v>147.64422332999999</v>
      </c>
      <c r="F60" s="1">
        <f t="shared" si="4"/>
        <v>1.0842000000000001</v>
      </c>
      <c r="G60">
        <v>-31</v>
      </c>
      <c r="H60" s="4">
        <v>7.9490000000000005E-2</v>
      </c>
      <c r="I60" s="2">
        <f t="shared" si="5"/>
        <v>207.94900000000001</v>
      </c>
    </row>
    <row r="61" spans="1:9">
      <c r="A61" s="1">
        <v>0.9</v>
      </c>
      <c r="B61" s="1">
        <f t="shared" si="3"/>
        <v>46056.862917103885</v>
      </c>
      <c r="C61" s="1">
        <f t="shared" si="2"/>
        <v>131.67657108</v>
      </c>
      <c r="D61" s="1">
        <v>139.93757108</v>
      </c>
      <c r="F61" s="1">
        <f t="shared" si="4"/>
        <v>1.0880000000000001</v>
      </c>
      <c r="G61">
        <v>-30</v>
      </c>
      <c r="H61" s="4">
        <v>7.9159999999999994E-2</v>
      </c>
      <c r="I61" s="2">
        <f t="shared" si="5"/>
        <v>207.916</v>
      </c>
    </row>
    <row r="62" spans="1:9">
      <c r="A62" s="1">
        <v>0.90500000000000003</v>
      </c>
      <c r="B62" s="1">
        <f t="shared" si="3"/>
        <v>43457.272707240299</v>
      </c>
      <c r="C62" s="1">
        <f t="shared" si="2"/>
        <v>124.24434267000001</v>
      </c>
      <c r="D62" s="1">
        <v>132.50534267</v>
      </c>
      <c r="F62" s="1">
        <f t="shared" si="4"/>
        <v>1.0918000000000001</v>
      </c>
      <c r="G62">
        <v>-29</v>
      </c>
      <c r="H62" s="4">
        <v>7.8820000000000001E-2</v>
      </c>
      <c r="I62" s="2">
        <f t="shared" si="5"/>
        <v>207.88200000000001</v>
      </c>
    </row>
    <row r="63" spans="1:9">
      <c r="A63" s="1">
        <v>0.91</v>
      </c>
      <c r="B63" s="1">
        <f t="shared" si="3"/>
        <v>40951.954714935295</v>
      </c>
      <c r="C63" s="1">
        <f t="shared" si="2"/>
        <v>117.08163853000001</v>
      </c>
      <c r="D63" s="1">
        <v>125.34263853</v>
      </c>
      <c r="F63" s="1">
        <f t="shared" si="4"/>
        <v>1.0955999999999999</v>
      </c>
      <c r="G63">
        <v>-28</v>
      </c>
      <c r="H63" s="4">
        <v>7.85E-2</v>
      </c>
      <c r="I63" s="2">
        <f t="shared" si="5"/>
        <v>207.85</v>
      </c>
    </row>
    <row r="64" spans="1:9">
      <c r="A64" s="1">
        <v>0.91500000000000004</v>
      </c>
      <c r="B64" s="1">
        <f t="shared" si="3"/>
        <v>38539.139573277374</v>
      </c>
      <c r="C64" s="1">
        <f t="shared" si="2"/>
        <v>110.18340004000001</v>
      </c>
      <c r="D64" s="1">
        <v>118.44440004</v>
      </c>
      <c r="F64" s="1">
        <f t="shared" si="4"/>
        <v>1.0993999999999999</v>
      </c>
      <c r="G64">
        <v>-27</v>
      </c>
      <c r="H64" s="4">
        <v>7.8210000000000002E-2</v>
      </c>
      <c r="I64" s="2">
        <f t="shared" si="5"/>
        <v>207.821</v>
      </c>
    </row>
    <row r="65" spans="1:9">
      <c r="A65" s="1">
        <v>0.92</v>
      </c>
      <c r="B65" s="1">
        <f t="shared" si="3"/>
        <v>36217.099192025184</v>
      </c>
      <c r="C65" s="1">
        <f t="shared" si="2"/>
        <v>103.54468659</v>
      </c>
      <c r="D65" s="1">
        <v>111.80568658999999</v>
      </c>
      <c r="F65" s="1">
        <f t="shared" ref="F65:F96" si="6">J$2*(G65 + 90)+K$2</f>
        <v>1.1032</v>
      </c>
      <c r="G65">
        <v>-26</v>
      </c>
      <c r="H65" s="4">
        <v>7.7920000000000003E-2</v>
      </c>
      <c r="I65" s="2">
        <f t="shared" ref="I65:I96" si="7">J$1*H65+K$1</f>
        <v>207.792</v>
      </c>
    </row>
    <row r="66" spans="1:9">
      <c r="A66" s="1">
        <v>0.92500000000000004</v>
      </c>
      <c r="B66" s="1">
        <f t="shared" ref="B66:B129" si="8">C66/0.002859</f>
        <v>33984.123424274221</v>
      </c>
      <c r="C66" s="1">
        <f t="shared" ref="C66:C129" si="9">D66-8.261</f>
        <v>97.160608870000004</v>
      </c>
      <c r="D66" s="1">
        <v>105.42160887</v>
      </c>
      <c r="F66" s="1">
        <f t="shared" si="6"/>
        <v>1.107</v>
      </c>
      <c r="G66">
        <v>-25</v>
      </c>
      <c r="H66" s="4">
        <v>7.7649999999999997E-2</v>
      </c>
      <c r="I66" s="2">
        <f t="shared" si="7"/>
        <v>207.76499999999999</v>
      </c>
    </row>
    <row r="67" spans="1:9">
      <c r="A67" s="1">
        <v>0.93</v>
      </c>
      <c r="B67" s="1">
        <f t="shared" si="8"/>
        <v>31838.520167890871</v>
      </c>
      <c r="C67" s="1">
        <f t="shared" si="9"/>
        <v>91.026329160000003</v>
      </c>
      <c r="D67" s="1">
        <v>99.287329159999999</v>
      </c>
      <c r="F67" s="1">
        <f t="shared" si="6"/>
        <v>1.1108</v>
      </c>
      <c r="G67">
        <v>-24</v>
      </c>
      <c r="H67" s="4">
        <v>7.739E-2</v>
      </c>
      <c r="I67" s="2">
        <f t="shared" si="7"/>
        <v>207.739</v>
      </c>
    </row>
    <row r="68" spans="1:9">
      <c r="A68" s="1">
        <v>0.93500000000000005</v>
      </c>
      <c r="B68" s="1">
        <f t="shared" si="8"/>
        <v>29778.615473941936</v>
      </c>
      <c r="C68" s="1">
        <f t="shared" si="9"/>
        <v>85.137061639999999</v>
      </c>
      <c r="D68" s="1">
        <v>93.398061639999995</v>
      </c>
      <c r="F68" s="1">
        <f t="shared" si="6"/>
        <v>1.1146</v>
      </c>
      <c r="G68">
        <v>-23</v>
      </c>
      <c r="H68" s="4">
        <v>7.714E-2</v>
      </c>
      <c r="I68" s="2">
        <f t="shared" si="7"/>
        <v>207.714</v>
      </c>
    </row>
    <row r="69" spans="1:9">
      <c r="A69" s="1">
        <v>0.94</v>
      </c>
      <c r="B69" s="1">
        <f t="shared" si="8"/>
        <v>27802.753620146908</v>
      </c>
      <c r="C69" s="1">
        <f t="shared" si="9"/>
        <v>79.48807260000001</v>
      </c>
      <c r="D69" s="1">
        <v>87.749072600000005</v>
      </c>
      <c r="F69" s="1">
        <f t="shared" si="6"/>
        <v>1.1184000000000001</v>
      </c>
      <c r="G69">
        <v>-22</v>
      </c>
      <c r="H69" s="4">
        <v>7.6899999999999996E-2</v>
      </c>
      <c r="I69" s="2">
        <f t="shared" si="7"/>
        <v>207.69</v>
      </c>
    </row>
    <row r="70" spans="1:9">
      <c r="A70" s="1">
        <v>0.94499999999999995</v>
      </c>
      <c r="B70" s="1">
        <f t="shared" si="8"/>
        <v>25909.297194823364</v>
      </c>
      <c r="C70" s="1">
        <f t="shared" si="9"/>
        <v>74.07468068</v>
      </c>
      <c r="D70" s="1">
        <v>82.335680679999996</v>
      </c>
      <c r="F70" s="1">
        <f t="shared" si="6"/>
        <v>1.1221999999999999</v>
      </c>
      <c r="G70">
        <v>-21</v>
      </c>
      <c r="H70" s="4">
        <v>7.6689999999999994E-2</v>
      </c>
      <c r="I70" s="2">
        <f t="shared" si="7"/>
        <v>207.66900000000001</v>
      </c>
    </row>
    <row r="71" spans="1:9">
      <c r="A71" s="1">
        <v>0.95</v>
      </c>
      <c r="B71" s="1">
        <f t="shared" si="8"/>
        <v>24096.627170339281</v>
      </c>
      <c r="C71" s="1">
        <f t="shared" si="9"/>
        <v>68.892257080000007</v>
      </c>
      <c r="D71" s="1">
        <v>77.153257080000003</v>
      </c>
      <c r="F71" s="1">
        <f t="shared" si="6"/>
        <v>1.1259999999999999</v>
      </c>
      <c r="G71">
        <v>-20</v>
      </c>
      <c r="H71" s="4">
        <v>7.6469999999999996E-2</v>
      </c>
      <c r="I71" s="2">
        <f t="shared" si="7"/>
        <v>207.64699999999999</v>
      </c>
    </row>
    <row r="72" spans="1:9">
      <c r="A72" s="1">
        <v>0.95499999999999996</v>
      </c>
      <c r="B72" s="1">
        <f t="shared" si="8"/>
        <v>22363.142945085696</v>
      </c>
      <c r="C72" s="1">
        <f t="shared" si="9"/>
        <v>63.936225680000007</v>
      </c>
      <c r="D72" s="1">
        <v>72.197225680000003</v>
      </c>
      <c r="F72" s="1">
        <f t="shared" si="6"/>
        <v>1.1297999999999999</v>
      </c>
      <c r="G72">
        <v>-19</v>
      </c>
      <c r="H72" s="4">
        <v>7.6280000000000001E-2</v>
      </c>
      <c r="I72" s="2">
        <f t="shared" si="7"/>
        <v>207.62799999999999</v>
      </c>
    </row>
    <row r="73" spans="1:9">
      <c r="A73" s="1">
        <v>0.96</v>
      </c>
      <c r="B73" s="1">
        <f t="shared" si="8"/>
        <v>20707.262423924454</v>
      </c>
      <c r="C73" s="1">
        <f t="shared" si="9"/>
        <v>59.202063270000011</v>
      </c>
      <c r="D73" s="1">
        <v>67.463063270000006</v>
      </c>
      <c r="F73" s="1">
        <f t="shared" si="6"/>
        <v>1.1335999999999999</v>
      </c>
      <c r="G73">
        <v>-18</v>
      </c>
      <c r="H73" s="4">
        <v>7.6090000000000005E-2</v>
      </c>
      <c r="I73" s="2">
        <f t="shared" si="7"/>
        <v>207.60900000000001</v>
      </c>
    </row>
    <row r="74" spans="1:9">
      <c r="A74" s="1">
        <v>0.96499999999999997</v>
      </c>
      <c r="B74" s="1">
        <f t="shared" si="8"/>
        <v>19127.422028681358</v>
      </c>
      <c r="C74" s="1">
        <f t="shared" si="9"/>
        <v>54.685299580000006</v>
      </c>
      <c r="D74" s="1">
        <v>62.946299580000002</v>
      </c>
      <c r="F74" s="1">
        <f t="shared" si="6"/>
        <v>1.1374</v>
      </c>
      <c r="G74">
        <v>-17</v>
      </c>
      <c r="H74" s="4">
        <v>7.5910000000000005E-2</v>
      </c>
      <c r="I74" s="2">
        <f t="shared" si="7"/>
        <v>207.59100000000001</v>
      </c>
    </row>
    <row r="75" spans="1:9">
      <c r="A75" s="1">
        <v>0.97</v>
      </c>
      <c r="B75" s="1">
        <f t="shared" si="8"/>
        <v>17622.076754109828</v>
      </c>
      <c r="C75" s="1">
        <f t="shared" si="9"/>
        <v>50.381517439999996</v>
      </c>
      <c r="D75" s="1">
        <v>58.642517439999999</v>
      </c>
      <c r="F75" s="1">
        <f t="shared" si="6"/>
        <v>1.1412</v>
      </c>
      <c r="G75">
        <v>-16</v>
      </c>
      <c r="H75" s="4">
        <v>7.5759999999999994E-2</v>
      </c>
      <c r="I75" s="2">
        <f t="shared" si="7"/>
        <v>207.57599999999999</v>
      </c>
    </row>
    <row r="76" spans="1:9">
      <c r="A76" s="1">
        <v>0.97499999999999998</v>
      </c>
      <c r="B76" s="1">
        <f t="shared" si="8"/>
        <v>16189.700202868135</v>
      </c>
      <c r="C76" s="1">
        <f t="shared" si="9"/>
        <v>46.286352879999995</v>
      </c>
      <c r="D76" s="1">
        <v>54.547352879999998</v>
      </c>
      <c r="F76" s="1">
        <f t="shared" si="6"/>
        <v>1.145</v>
      </c>
      <c r="G76">
        <v>-15</v>
      </c>
      <c r="H76" s="4">
        <v>7.5600000000000001E-2</v>
      </c>
      <c r="I76" s="2">
        <f t="shared" si="7"/>
        <v>207.56</v>
      </c>
    </row>
    <row r="77" spans="1:9">
      <c r="A77" s="1">
        <v>0.98</v>
      </c>
      <c r="B77" s="1">
        <f t="shared" si="8"/>
        <v>14828.784582021688</v>
      </c>
      <c r="C77" s="1">
        <f t="shared" si="9"/>
        <v>42.395495120000007</v>
      </c>
      <c r="D77" s="1">
        <v>50.656495120000002</v>
      </c>
      <c r="F77" s="1">
        <f t="shared" si="6"/>
        <v>1.1488</v>
      </c>
      <c r="G77">
        <v>-14</v>
      </c>
      <c r="H77" s="4">
        <v>7.5450000000000003E-2</v>
      </c>
      <c r="I77" s="2">
        <f t="shared" si="7"/>
        <v>207.54499999999999</v>
      </c>
    </row>
    <row r="78" spans="1:9">
      <c r="A78" s="1">
        <v>0.98499999999999999</v>
      </c>
      <c r="B78" s="1">
        <f t="shared" si="8"/>
        <v>13537.840731024833</v>
      </c>
      <c r="C78" s="1">
        <f t="shared" si="9"/>
        <v>38.704686649999999</v>
      </c>
      <c r="D78" s="1">
        <v>46.965686650000002</v>
      </c>
      <c r="F78" s="1">
        <f t="shared" si="6"/>
        <v>1.1526000000000001</v>
      </c>
      <c r="G78">
        <v>-13</v>
      </c>
      <c r="H78" s="4">
        <v>7.5319999999999998E-2</v>
      </c>
      <c r="I78" s="2">
        <f t="shared" si="7"/>
        <v>207.53200000000001</v>
      </c>
    </row>
    <row r="79" spans="1:9">
      <c r="A79" s="1">
        <v>0.99</v>
      </c>
      <c r="B79" s="1">
        <f t="shared" si="8"/>
        <v>12315.398135711786</v>
      </c>
      <c r="C79" s="1">
        <f t="shared" si="9"/>
        <v>35.209723269999998</v>
      </c>
      <c r="D79" s="1">
        <v>43.470723270000001</v>
      </c>
      <c r="F79" s="1">
        <f t="shared" si="6"/>
        <v>1.1564000000000001</v>
      </c>
      <c r="G79">
        <v>-12</v>
      </c>
      <c r="H79" s="4">
        <v>7.5190000000000007E-2</v>
      </c>
      <c r="I79" s="2">
        <f t="shared" si="7"/>
        <v>207.51900000000001</v>
      </c>
    </row>
    <row r="80" spans="1:9">
      <c r="A80" s="1">
        <v>0.995</v>
      </c>
      <c r="B80" s="1">
        <f t="shared" si="8"/>
        <v>11160.004910807977</v>
      </c>
      <c r="C80" s="1">
        <f t="shared" si="9"/>
        <v>31.906454040000003</v>
      </c>
      <c r="D80" s="1">
        <v>40.167454040000003</v>
      </c>
      <c r="F80" s="1">
        <f t="shared" si="6"/>
        <v>1.1602000000000001</v>
      </c>
      <c r="G80">
        <v>-11</v>
      </c>
      <c r="H80" s="4">
        <v>7.5079999999999994E-2</v>
      </c>
      <c r="I80" s="2">
        <f t="shared" si="7"/>
        <v>207.50800000000001</v>
      </c>
    </row>
    <row r="81" spans="1:9">
      <c r="A81" s="1">
        <v>1</v>
      </c>
      <c r="B81" s="1">
        <f t="shared" si="8"/>
        <v>10070.227803427773</v>
      </c>
      <c r="C81" s="1">
        <f t="shared" si="9"/>
        <v>28.790781290000002</v>
      </c>
      <c r="D81" s="1">
        <v>37.051781290000001</v>
      </c>
      <c r="F81" s="1">
        <f t="shared" si="6"/>
        <v>1.1639999999999999</v>
      </c>
      <c r="G81">
        <v>-10</v>
      </c>
      <c r="H81" s="4">
        <v>7.4990000000000001E-2</v>
      </c>
      <c r="I81" s="2">
        <f t="shared" si="7"/>
        <v>207.499</v>
      </c>
    </row>
    <row r="82" spans="1:9">
      <c r="A82" s="1">
        <v>1.0049999999999999</v>
      </c>
      <c r="B82" s="1">
        <f t="shared" si="8"/>
        <v>9044.6521895767746</v>
      </c>
      <c r="C82" s="1">
        <f t="shared" si="9"/>
        <v>25.858660609999998</v>
      </c>
      <c r="D82" s="1">
        <v>34.119660609999997</v>
      </c>
      <c r="F82" s="1">
        <f t="shared" si="6"/>
        <v>1.1677999999999999</v>
      </c>
      <c r="G82">
        <v>-9</v>
      </c>
      <c r="H82" s="4">
        <v>7.4880000000000002E-2</v>
      </c>
      <c r="I82" s="2">
        <f t="shared" si="7"/>
        <v>207.488</v>
      </c>
    </row>
    <row r="83" spans="1:9">
      <c r="A83" s="1">
        <v>1.01</v>
      </c>
      <c r="B83" s="1">
        <f t="shared" si="8"/>
        <v>8081.8820321790845</v>
      </c>
      <c r="C83" s="1">
        <f t="shared" si="9"/>
        <v>23.106100730000001</v>
      </c>
      <c r="D83" s="1">
        <v>31.367100730000001</v>
      </c>
      <c r="F83" s="1">
        <f t="shared" si="6"/>
        <v>1.1716</v>
      </c>
      <c r="G83">
        <v>-8</v>
      </c>
      <c r="H83" s="4">
        <v>7.4800000000000005E-2</v>
      </c>
      <c r="I83" s="2">
        <f t="shared" si="7"/>
        <v>207.48</v>
      </c>
    </row>
    <row r="84" spans="1:9">
      <c r="A84" s="1">
        <v>1.0149999999999999</v>
      </c>
      <c r="B84" s="1">
        <f t="shared" si="8"/>
        <v>7180.5114655473944</v>
      </c>
      <c r="C84" s="1">
        <f t="shared" si="9"/>
        <v>20.529082280000001</v>
      </c>
      <c r="D84" s="1">
        <v>28.79008228</v>
      </c>
      <c r="F84" s="1">
        <f t="shared" si="6"/>
        <v>1.1754</v>
      </c>
      <c r="G84">
        <v>-7</v>
      </c>
      <c r="H84" s="4">
        <v>7.4730000000000005E-2</v>
      </c>
      <c r="I84" s="2">
        <f t="shared" si="7"/>
        <v>207.47300000000001</v>
      </c>
    </row>
    <row r="85" spans="1:9">
      <c r="A85" s="1">
        <v>1.02</v>
      </c>
      <c r="B85" s="1">
        <f t="shared" si="8"/>
        <v>6339.2353375306056</v>
      </c>
      <c r="C85" s="1">
        <f t="shared" si="9"/>
        <v>18.123873830000001</v>
      </c>
      <c r="D85" s="1">
        <v>26.38487383</v>
      </c>
      <c r="F85" s="1">
        <f t="shared" si="6"/>
        <v>1.1792</v>
      </c>
      <c r="G85">
        <v>-6</v>
      </c>
      <c r="H85" s="4">
        <v>7.4660000000000004E-2</v>
      </c>
      <c r="I85" s="2">
        <f t="shared" si="7"/>
        <v>207.46600000000001</v>
      </c>
    </row>
    <row r="86" spans="1:9">
      <c r="A86" s="1">
        <v>1.0249999999999999</v>
      </c>
      <c r="B86" s="1">
        <f t="shared" si="8"/>
        <v>5556.6876285414482</v>
      </c>
      <c r="C86" s="1">
        <f t="shared" si="9"/>
        <v>15.88656993</v>
      </c>
      <c r="D86" s="1">
        <v>24.14756993</v>
      </c>
      <c r="F86" s="1">
        <f t="shared" si="6"/>
        <v>1.1830000000000001</v>
      </c>
      <c r="G86">
        <v>-5</v>
      </c>
      <c r="H86" s="4">
        <v>7.4609999999999996E-2</v>
      </c>
      <c r="I86" s="2">
        <f t="shared" si="7"/>
        <v>207.46100000000001</v>
      </c>
    </row>
    <row r="87" spans="1:9">
      <c r="A87" s="1">
        <v>1.03</v>
      </c>
      <c r="B87" s="1">
        <f t="shared" si="8"/>
        <v>4831.5463868485494</v>
      </c>
      <c r="C87" s="1">
        <f t="shared" si="9"/>
        <v>13.813391120000002</v>
      </c>
      <c r="D87" s="1">
        <v>22.074391120000001</v>
      </c>
      <c r="F87" s="1">
        <f t="shared" si="6"/>
        <v>1.1867999999999999</v>
      </c>
      <c r="G87">
        <v>-4</v>
      </c>
      <c r="H87" s="4">
        <v>7.4560000000000001E-2</v>
      </c>
      <c r="I87" s="2">
        <f t="shared" si="7"/>
        <v>207.45599999999999</v>
      </c>
    </row>
    <row r="88" spans="1:9">
      <c r="A88" s="1">
        <v>1.0349999999999999</v>
      </c>
      <c r="B88" s="1">
        <f t="shared" si="8"/>
        <v>4162.5080797481642</v>
      </c>
      <c r="C88" s="1">
        <f t="shared" si="9"/>
        <v>11.9006106</v>
      </c>
      <c r="D88" s="1">
        <v>20.161610599999999</v>
      </c>
      <c r="F88" s="1">
        <f t="shared" si="6"/>
        <v>1.1905999999999999</v>
      </c>
      <c r="G88">
        <v>-3</v>
      </c>
      <c r="H88" s="4">
        <v>7.4520000000000003E-2</v>
      </c>
      <c r="I88" s="2">
        <f t="shared" si="7"/>
        <v>207.452</v>
      </c>
    </row>
    <row r="89" spans="1:9">
      <c r="A89" s="1">
        <v>1.04</v>
      </c>
      <c r="B89" s="1">
        <f t="shared" si="8"/>
        <v>3548.2875515914661</v>
      </c>
      <c r="C89" s="1">
        <f t="shared" si="9"/>
        <v>10.144554110000001</v>
      </c>
      <c r="D89" s="1">
        <v>18.405554110000001</v>
      </c>
      <c r="F89" s="1">
        <f t="shared" si="6"/>
        <v>1.1943999999999999</v>
      </c>
      <c r="G89">
        <v>-2</v>
      </c>
      <c r="H89" s="4">
        <v>7.4490000000000001E-2</v>
      </c>
      <c r="I89" s="2">
        <f t="shared" si="7"/>
        <v>207.44900000000001</v>
      </c>
    </row>
    <row r="90" spans="1:9">
      <c r="A90" s="1">
        <v>1.0449999999999999</v>
      </c>
      <c r="B90" s="1">
        <f t="shared" si="8"/>
        <v>2987.6179643231899</v>
      </c>
      <c r="C90" s="1">
        <f t="shared" si="9"/>
        <v>8.5415997600000004</v>
      </c>
      <c r="D90" s="1">
        <v>16.80259976</v>
      </c>
      <c r="F90" s="1">
        <f t="shared" si="6"/>
        <v>1.1981999999999999</v>
      </c>
      <c r="G90">
        <v>-1</v>
      </c>
      <c r="H90" s="4">
        <v>7.4480000000000005E-2</v>
      </c>
      <c r="I90" s="2">
        <f t="shared" si="7"/>
        <v>207.44800000000001</v>
      </c>
    </row>
    <row r="91" spans="1:9">
      <c r="A91" s="1">
        <v>1.05</v>
      </c>
      <c r="B91" s="1">
        <f t="shared" si="8"/>
        <v>2479.2507240293812</v>
      </c>
      <c r="C91" s="1">
        <f t="shared" si="9"/>
        <v>7.0881778200000003</v>
      </c>
      <c r="D91" s="1">
        <v>15.34917782</v>
      </c>
      <c r="F91" s="1">
        <f t="shared" si="6"/>
        <v>1.202</v>
      </c>
      <c r="G91">
        <v>0</v>
      </c>
      <c r="H91" s="4">
        <v>7.4469999999999995E-2</v>
      </c>
      <c r="I91" s="2">
        <f t="shared" si="7"/>
        <v>207.447</v>
      </c>
    </row>
    <row r="92" spans="1:9">
      <c r="A92" s="1">
        <v>1.0549999999999999</v>
      </c>
      <c r="B92" s="1">
        <f t="shared" si="8"/>
        <v>2021.9403182931098</v>
      </c>
      <c r="C92" s="1">
        <f t="shared" si="9"/>
        <v>5.780727370000001</v>
      </c>
      <c r="D92" s="1">
        <v>14.04172737</v>
      </c>
      <c r="F92" s="1">
        <f t="shared" si="6"/>
        <v>1.2058</v>
      </c>
      <c r="G92">
        <v>1</v>
      </c>
      <c r="H92" s="4">
        <v>7.4480000000000005E-2</v>
      </c>
      <c r="I92" s="2">
        <f t="shared" si="7"/>
        <v>207.44800000000001</v>
      </c>
    </row>
    <row r="93" spans="1:9">
      <c r="A93" s="1">
        <v>1.06</v>
      </c>
      <c r="B93" s="1">
        <f t="shared" si="8"/>
        <v>1614.5035012242045</v>
      </c>
      <c r="C93" s="1">
        <f t="shared" si="9"/>
        <v>4.6158655100000008</v>
      </c>
      <c r="D93" s="1">
        <v>12.87686551</v>
      </c>
      <c r="F93" s="1">
        <f t="shared" si="6"/>
        <v>1.2096</v>
      </c>
      <c r="G93">
        <v>2</v>
      </c>
      <c r="H93" s="4">
        <v>7.4490000000000001E-2</v>
      </c>
      <c r="I93" s="2">
        <f t="shared" si="7"/>
        <v>207.44900000000001</v>
      </c>
    </row>
    <row r="94" spans="1:9">
      <c r="A94" s="1">
        <v>1.0649999999999999</v>
      </c>
      <c r="B94" s="1">
        <f t="shared" si="8"/>
        <v>1255.7322455403992</v>
      </c>
      <c r="C94" s="1">
        <f t="shared" si="9"/>
        <v>3.5901384900000011</v>
      </c>
      <c r="D94" s="1">
        <v>11.85113849</v>
      </c>
      <c r="F94" s="1">
        <f t="shared" si="6"/>
        <v>1.2134</v>
      </c>
      <c r="G94">
        <v>3</v>
      </c>
      <c r="H94" s="4">
        <v>7.4520000000000003E-2</v>
      </c>
      <c r="I94" s="2">
        <f t="shared" si="7"/>
        <v>207.452</v>
      </c>
    </row>
    <row r="95" spans="1:9">
      <c r="A95" s="1">
        <v>1.07</v>
      </c>
      <c r="B95" s="1">
        <f t="shared" si="8"/>
        <v>944.42112626792618</v>
      </c>
      <c r="C95" s="1">
        <f t="shared" si="9"/>
        <v>2.7001000000000008</v>
      </c>
      <c r="D95" s="1">
        <v>10.9611</v>
      </c>
      <c r="F95" s="1">
        <f t="shared" si="6"/>
        <v>1.2172000000000001</v>
      </c>
      <c r="G95">
        <v>4</v>
      </c>
      <c r="H95" s="4">
        <v>7.4560000000000001E-2</v>
      </c>
      <c r="I95" s="2">
        <f t="shared" si="7"/>
        <v>207.45599999999999</v>
      </c>
    </row>
    <row r="96" spans="1:9">
      <c r="A96" s="1">
        <v>1.075</v>
      </c>
      <c r="B96" s="1">
        <f t="shared" si="8"/>
        <v>679.45644630989898</v>
      </c>
      <c r="C96" s="1">
        <f t="shared" si="9"/>
        <v>1.9425659800000012</v>
      </c>
      <c r="D96" s="1">
        <v>10.20356598</v>
      </c>
      <c r="F96" s="1">
        <f t="shared" si="6"/>
        <v>1.2210000000000001</v>
      </c>
      <c r="G96">
        <v>5</v>
      </c>
      <c r="H96" s="4">
        <v>7.4609999999999996E-2</v>
      </c>
      <c r="I96" s="2">
        <f t="shared" si="7"/>
        <v>207.46100000000001</v>
      </c>
    </row>
    <row r="97" spans="1:9">
      <c r="A97" s="1">
        <v>1.08</v>
      </c>
      <c r="B97" s="1">
        <f t="shared" si="8"/>
        <v>459.69785239594279</v>
      </c>
      <c r="C97" s="1">
        <f t="shared" si="9"/>
        <v>1.3142761600000004</v>
      </c>
      <c r="D97" s="1">
        <v>9.5752761599999996</v>
      </c>
      <c r="F97" s="1">
        <f t="shared" ref="F97:F128" si="10">J$2*(G97 + 90)+K$2</f>
        <v>1.2248000000000001</v>
      </c>
      <c r="G97">
        <v>6</v>
      </c>
      <c r="H97" s="4">
        <v>7.4660000000000004E-2</v>
      </c>
      <c r="I97" s="2">
        <f t="shared" ref="I97:I128" si="11">J$1*H97+K$1</f>
        <v>207.46600000000001</v>
      </c>
    </row>
    <row r="98" spans="1:9">
      <c r="A98" s="1">
        <v>1.085</v>
      </c>
      <c r="B98" s="1">
        <f t="shared" si="8"/>
        <v>283.97602658272166</v>
      </c>
      <c r="C98" s="1">
        <f t="shared" si="9"/>
        <v>0.81188746000000123</v>
      </c>
      <c r="D98" s="1">
        <v>9.0728874600000005</v>
      </c>
      <c r="F98" s="1">
        <f t="shared" si="10"/>
        <v>1.2285999999999999</v>
      </c>
      <c r="G98">
        <v>7</v>
      </c>
      <c r="H98" s="4">
        <v>7.4730000000000005E-2</v>
      </c>
      <c r="I98" s="2">
        <f t="shared" si="11"/>
        <v>207.47300000000001</v>
      </c>
    </row>
    <row r="99" spans="1:9">
      <c r="A99" s="1">
        <v>1.0900000000000001</v>
      </c>
      <c r="B99" s="1">
        <f t="shared" si="8"/>
        <v>151.20216859041642</v>
      </c>
      <c r="C99" s="1">
        <f t="shared" si="9"/>
        <v>0.43228700000000053</v>
      </c>
      <c r="D99" s="1">
        <v>8.6932869999999998</v>
      </c>
      <c r="F99" s="1">
        <f t="shared" si="10"/>
        <v>1.2323999999999999</v>
      </c>
      <c r="G99">
        <v>8</v>
      </c>
      <c r="H99" s="4">
        <v>7.4800000000000005E-2</v>
      </c>
      <c r="I99" s="2">
        <f t="shared" si="11"/>
        <v>207.48</v>
      </c>
    </row>
    <row r="100" spans="1:9">
      <c r="A100" s="1">
        <v>1.095</v>
      </c>
      <c r="B100" s="1">
        <f t="shared" si="8"/>
        <v>60.32657222805193</v>
      </c>
      <c r="C100" s="1">
        <f t="shared" si="9"/>
        <v>0.17247367000000047</v>
      </c>
      <c r="D100" s="1">
        <v>8.4334736699999997</v>
      </c>
      <c r="F100" s="1">
        <f t="shared" si="10"/>
        <v>1.2362</v>
      </c>
      <c r="G100">
        <v>9</v>
      </c>
      <c r="H100" s="4">
        <v>7.4880000000000002E-2</v>
      </c>
      <c r="I100" s="2">
        <f t="shared" si="11"/>
        <v>207.488</v>
      </c>
    </row>
    <row r="101" spans="1:9">
      <c r="A101" s="1">
        <v>1.1000000000000001</v>
      </c>
      <c r="B101" s="1">
        <f t="shared" si="8"/>
        <v>10.253802028681431</v>
      </c>
      <c r="C101" s="1">
        <f t="shared" si="9"/>
        <v>2.9315620000000209E-2</v>
      </c>
      <c r="D101" s="1">
        <v>8.2903156199999994</v>
      </c>
      <c r="F101" s="1">
        <f t="shared" si="10"/>
        <v>1.24</v>
      </c>
      <c r="G101">
        <v>10</v>
      </c>
      <c r="H101" s="4">
        <v>7.4990000000000001E-2</v>
      </c>
      <c r="I101" s="2">
        <f t="shared" si="11"/>
        <v>207.499</v>
      </c>
    </row>
    <row r="102" spans="1:9">
      <c r="A102" s="1">
        <v>1.105</v>
      </c>
      <c r="B102" s="1">
        <f t="shared" si="8"/>
        <v>-8.0454704442131153E-2</v>
      </c>
      <c r="C102" s="1">
        <f t="shared" si="9"/>
        <v>-2.3002000000005296E-4</v>
      </c>
      <c r="D102" s="1">
        <v>8.2607699799999992</v>
      </c>
      <c r="F102" s="1">
        <f t="shared" si="10"/>
        <v>1.2438</v>
      </c>
      <c r="G102">
        <v>11</v>
      </c>
      <c r="H102" s="4">
        <v>7.5079999999999994E-2</v>
      </c>
      <c r="I102" s="2">
        <f t="shared" si="11"/>
        <v>207.50800000000001</v>
      </c>
    </row>
    <row r="103" spans="1:9">
      <c r="A103" s="1">
        <v>1.1100000000000001</v>
      </c>
      <c r="B103" s="1">
        <f t="shared" si="8"/>
        <v>28.298877229800727</v>
      </c>
      <c r="C103" s="1">
        <f t="shared" si="9"/>
        <v>8.0906490000000275E-2</v>
      </c>
      <c r="D103" s="1">
        <v>8.3419064899999995</v>
      </c>
      <c r="F103" s="1">
        <f t="shared" si="10"/>
        <v>1.2476</v>
      </c>
      <c r="G103">
        <v>12</v>
      </c>
      <c r="H103" s="4">
        <v>7.5190000000000007E-2</v>
      </c>
      <c r="I103" s="2">
        <f t="shared" si="11"/>
        <v>207.51900000000001</v>
      </c>
    </row>
    <row r="104" spans="1:9">
      <c r="A104" s="1">
        <v>1.115</v>
      </c>
      <c r="B104" s="1">
        <f t="shared" si="8"/>
        <v>94.376295907660534</v>
      </c>
      <c r="C104" s="1">
        <f t="shared" si="9"/>
        <v>0.26982183000000148</v>
      </c>
      <c r="D104" s="1">
        <v>8.5308218300000007</v>
      </c>
      <c r="F104" s="1">
        <f t="shared" si="10"/>
        <v>1.2514000000000001</v>
      </c>
      <c r="G104">
        <v>13</v>
      </c>
      <c r="H104" s="4">
        <v>7.5319999999999998E-2</v>
      </c>
      <c r="I104" s="2">
        <f t="shared" si="11"/>
        <v>207.53200000000001</v>
      </c>
    </row>
    <row r="105" spans="1:9">
      <c r="A105" s="1">
        <v>1.1200000000000001</v>
      </c>
      <c r="B105" s="1">
        <f t="shared" si="8"/>
        <v>197.11320391745403</v>
      </c>
      <c r="C105" s="1">
        <f t="shared" si="9"/>
        <v>0.56354665000000104</v>
      </c>
      <c r="D105" s="1">
        <v>8.8245466500000003</v>
      </c>
      <c r="F105" s="1">
        <f t="shared" si="10"/>
        <v>1.2551999999999999</v>
      </c>
      <c r="G105">
        <v>14</v>
      </c>
      <c r="H105" s="4">
        <v>7.5450000000000003E-2</v>
      </c>
      <c r="I105" s="2">
        <f t="shared" si="11"/>
        <v>207.54499999999999</v>
      </c>
    </row>
    <row r="106" spans="1:9">
      <c r="A106" s="1">
        <v>1.125</v>
      </c>
      <c r="B106" s="1">
        <f t="shared" si="8"/>
        <v>335.57397691500569</v>
      </c>
      <c r="C106" s="1">
        <f t="shared" si="9"/>
        <v>0.95940600000000131</v>
      </c>
      <c r="D106" s="1">
        <v>9.2204060000000005</v>
      </c>
      <c r="F106" s="1">
        <f t="shared" si="10"/>
        <v>1.2589999999999999</v>
      </c>
      <c r="G106">
        <v>15</v>
      </c>
      <c r="H106" s="4">
        <v>7.5600000000000001E-2</v>
      </c>
      <c r="I106" s="2">
        <f t="shared" si="11"/>
        <v>207.56</v>
      </c>
    </row>
    <row r="107" spans="1:9">
      <c r="A107" s="1">
        <v>1.1299999999999999</v>
      </c>
      <c r="B107" s="1">
        <f t="shared" si="8"/>
        <v>508.76861490031513</v>
      </c>
      <c r="C107" s="1">
        <f t="shared" si="9"/>
        <v>1.4545694700000009</v>
      </c>
      <c r="D107" s="1">
        <v>9.7155694700000002</v>
      </c>
      <c r="F107" s="1">
        <f t="shared" si="10"/>
        <v>1.2627999999999999</v>
      </c>
      <c r="G107">
        <v>16</v>
      </c>
      <c r="H107" s="4">
        <v>7.5759999999999994E-2</v>
      </c>
      <c r="I107" s="2">
        <f t="shared" si="11"/>
        <v>207.57599999999999</v>
      </c>
    </row>
    <row r="108" spans="1:9">
      <c r="A108" s="1">
        <v>1.135</v>
      </c>
      <c r="B108" s="1">
        <f t="shared" si="8"/>
        <v>715.74462049667738</v>
      </c>
      <c r="C108" s="1">
        <f t="shared" si="9"/>
        <v>2.0463138700000005</v>
      </c>
      <c r="D108" s="1">
        <v>10.30731387</v>
      </c>
      <c r="F108" s="1">
        <f t="shared" si="10"/>
        <v>1.2665999999999999</v>
      </c>
      <c r="G108">
        <v>17</v>
      </c>
      <c r="H108" s="4">
        <v>7.5910000000000005E-2</v>
      </c>
      <c r="I108" s="2">
        <f t="shared" si="11"/>
        <v>207.59100000000001</v>
      </c>
    </row>
    <row r="109" spans="1:9">
      <c r="A109" s="1">
        <v>1.1399999999999999</v>
      </c>
      <c r="B109" s="1">
        <f t="shared" si="8"/>
        <v>955.56590416229483</v>
      </c>
      <c r="C109" s="1">
        <f t="shared" si="9"/>
        <v>2.7319629200000008</v>
      </c>
      <c r="D109" s="1">
        <v>10.99296292</v>
      </c>
      <c r="F109" s="1">
        <f t="shared" si="10"/>
        <v>1.2704</v>
      </c>
      <c r="G109">
        <v>18</v>
      </c>
      <c r="H109" s="4">
        <v>7.6090000000000005E-2</v>
      </c>
      <c r="I109" s="2">
        <f t="shared" si="11"/>
        <v>207.60900000000001</v>
      </c>
    </row>
    <row r="110" spans="1:9">
      <c r="A110" s="1">
        <v>1.145</v>
      </c>
      <c r="B110" s="1">
        <f t="shared" si="8"/>
        <v>1227.3126442812177</v>
      </c>
      <c r="C110" s="1">
        <f t="shared" si="9"/>
        <v>3.5088868500000014</v>
      </c>
      <c r="D110" s="1">
        <v>11.769886850000001</v>
      </c>
      <c r="F110" s="1">
        <f t="shared" si="10"/>
        <v>1.2742</v>
      </c>
      <c r="G110">
        <v>19</v>
      </c>
      <c r="H110" s="4">
        <v>7.6280000000000001E-2</v>
      </c>
      <c r="I110" s="2">
        <f t="shared" si="11"/>
        <v>207.62799999999999</v>
      </c>
    </row>
    <row r="111" spans="1:9">
      <c r="A111" s="1">
        <v>1.1499999999999999</v>
      </c>
      <c r="B111" s="1">
        <f t="shared" si="8"/>
        <v>1530.0811437565585</v>
      </c>
      <c r="C111" s="1">
        <f t="shared" si="9"/>
        <v>4.3745019900000006</v>
      </c>
      <c r="D111" s="1">
        <v>12.63550199</v>
      </c>
      <c r="F111" s="1">
        <f t="shared" si="10"/>
        <v>1.278</v>
      </c>
      <c r="G111">
        <v>20</v>
      </c>
      <c r="H111" s="4">
        <v>7.6469999999999996E-2</v>
      </c>
      <c r="I111" s="2">
        <f t="shared" si="11"/>
        <v>207.64699999999999</v>
      </c>
    </row>
    <row r="112" spans="1:9">
      <c r="A112" s="1">
        <v>1.155</v>
      </c>
      <c r="B112" s="1">
        <f t="shared" si="8"/>
        <v>1862.9837005946135</v>
      </c>
      <c r="C112" s="1">
        <f t="shared" si="9"/>
        <v>5.3262704000000003</v>
      </c>
      <c r="D112" s="1">
        <v>13.5872704</v>
      </c>
      <c r="F112" s="1">
        <f t="shared" si="10"/>
        <v>1.2818000000000001</v>
      </c>
      <c r="G112">
        <v>21</v>
      </c>
      <c r="H112" s="4">
        <v>7.6689999999999994E-2</v>
      </c>
      <c r="I112" s="2">
        <f t="shared" si="11"/>
        <v>207.66900000000001</v>
      </c>
    </row>
    <row r="113" spans="1:9">
      <c r="A113" s="1">
        <v>1.1599999999999999</v>
      </c>
      <c r="B113" s="1">
        <f t="shared" si="8"/>
        <v>2225.1484714935295</v>
      </c>
      <c r="C113" s="1">
        <f t="shared" si="9"/>
        <v>6.3616994800000004</v>
      </c>
      <c r="D113" s="1">
        <v>14.62269948</v>
      </c>
      <c r="F113" s="1">
        <f t="shared" si="10"/>
        <v>1.2856000000000001</v>
      </c>
      <c r="G113">
        <v>22</v>
      </c>
      <c r="H113" s="4">
        <v>7.6899999999999996E-2</v>
      </c>
      <c r="I113" s="2">
        <f t="shared" si="11"/>
        <v>207.69</v>
      </c>
    </row>
    <row r="114" spans="1:9">
      <c r="A114" s="1">
        <v>1.165</v>
      </c>
      <c r="B114" s="1">
        <f t="shared" si="8"/>
        <v>2615.7193144456105</v>
      </c>
      <c r="C114" s="1">
        <f t="shared" si="9"/>
        <v>7.4783415200000007</v>
      </c>
      <c r="D114" s="1">
        <v>15.73934152</v>
      </c>
      <c r="F114" s="1">
        <f t="shared" si="10"/>
        <v>1.2894000000000001</v>
      </c>
      <c r="G114">
        <v>23</v>
      </c>
      <c r="H114" s="4">
        <v>7.714E-2</v>
      </c>
      <c r="I114" s="2">
        <f t="shared" si="11"/>
        <v>207.714</v>
      </c>
    </row>
    <row r="115" spans="1:9">
      <c r="A115" s="1">
        <v>1.17</v>
      </c>
      <c r="B115" s="1">
        <f t="shared" si="8"/>
        <v>3033.8556663168943</v>
      </c>
      <c r="C115" s="1">
        <f t="shared" si="9"/>
        <v>8.6737933500000004</v>
      </c>
      <c r="D115" s="1">
        <v>16.93479335</v>
      </c>
      <c r="F115" s="1">
        <f t="shared" si="10"/>
        <v>1.2931999999999999</v>
      </c>
      <c r="G115">
        <v>24</v>
      </c>
      <c r="H115" s="4">
        <v>7.739E-2</v>
      </c>
      <c r="I115" s="2">
        <f t="shared" si="11"/>
        <v>207.739</v>
      </c>
    </row>
    <row r="116" spans="1:9">
      <c r="A116" s="1">
        <v>1.175</v>
      </c>
      <c r="B116" s="1">
        <f t="shared" si="8"/>
        <v>3478.7323889471845</v>
      </c>
      <c r="C116" s="1">
        <f t="shared" si="9"/>
        <v>9.9456959000000005</v>
      </c>
      <c r="D116" s="1">
        <v>18.2066959</v>
      </c>
      <c r="F116" s="1">
        <f t="shared" si="10"/>
        <v>1.2969999999999999</v>
      </c>
      <c r="G116">
        <v>25</v>
      </c>
      <c r="H116" s="4">
        <v>7.7649999999999997E-2</v>
      </c>
      <c r="I116" s="2">
        <f t="shared" si="11"/>
        <v>207.76499999999999</v>
      </c>
    </row>
    <row r="117" spans="1:9">
      <c r="A117" s="1">
        <v>1.18</v>
      </c>
      <c r="B117" s="1">
        <f t="shared" si="8"/>
        <v>3949.5010283315851</v>
      </c>
      <c r="C117" s="1">
        <f t="shared" si="9"/>
        <v>11.291623440000002</v>
      </c>
      <c r="D117" s="1">
        <v>19.552623440000001</v>
      </c>
      <c r="F117" s="1">
        <f t="shared" si="10"/>
        <v>1.3008</v>
      </c>
      <c r="G117">
        <v>26</v>
      </c>
      <c r="H117" s="4">
        <v>7.7920000000000003E-2</v>
      </c>
      <c r="I117" s="2">
        <f t="shared" si="11"/>
        <v>207.792</v>
      </c>
    </row>
    <row r="118" spans="1:9">
      <c r="A118" s="1">
        <v>1.1850000000000001</v>
      </c>
      <c r="B118" s="1">
        <f t="shared" si="8"/>
        <v>4445.4376984959781</v>
      </c>
      <c r="C118" s="1">
        <f t="shared" si="9"/>
        <v>12.709506380000001</v>
      </c>
      <c r="D118" s="1">
        <v>20.97050638</v>
      </c>
      <c r="F118" s="1">
        <f t="shared" si="10"/>
        <v>1.3046</v>
      </c>
      <c r="G118">
        <v>27</v>
      </c>
      <c r="H118" s="4">
        <v>7.8210000000000002E-2</v>
      </c>
      <c r="I118" s="2">
        <f t="shared" si="11"/>
        <v>207.821</v>
      </c>
    </row>
    <row r="119" spans="1:9">
      <c r="A119" s="1">
        <v>1.19</v>
      </c>
      <c r="B119" s="1">
        <f t="shared" si="8"/>
        <v>4965.6851731374609</v>
      </c>
      <c r="C119" s="1">
        <f t="shared" si="9"/>
        <v>14.19689391</v>
      </c>
      <c r="D119" s="1">
        <v>22.457893909999999</v>
      </c>
      <c r="F119" s="1">
        <f t="shared" si="10"/>
        <v>1.3084</v>
      </c>
      <c r="G119">
        <v>28</v>
      </c>
      <c r="H119" s="4">
        <v>7.85E-2</v>
      </c>
      <c r="I119" s="2">
        <f t="shared" si="11"/>
        <v>207.85</v>
      </c>
    </row>
    <row r="120" spans="1:9">
      <c r="A120" s="1">
        <v>1.1950000000000001</v>
      </c>
      <c r="B120" s="1">
        <f t="shared" si="8"/>
        <v>5509.5569220007001</v>
      </c>
      <c r="C120" s="1">
        <f t="shared" si="9"/>
        <v>15.75182324</v>
      </c>
      <c r="D120" s="1">
        <v>24.012823239999999</v>
      </c>
      <c r="F120" s="1">
        <f t="shared" si="10"/>
        <v>1.3122</v>
      </c>
      <c r="G120">
        <v>29</v>
      </c>
      <c r="H120" s="4">
        <v>7.8820000000000001E-2</v>
      </c>
      <c r="I120" s="2">
        <f t="shared" si="11"/>
        <v>207.88200000000001</v>
      </c>
    </row>
    <row r="121" spans="1:9">
      <c r="A121" s="1">
        <v>1.2</v>
      </c>
      <c r="B121" s="1">
        <f t="shared" si="8"/>
        <v>6076.2660545645331</v>
      </c>
      <c r="C121" s="1">
        <f t="shared" si="9"/>
        <v>17.372044649999999</v>
      </c>
      <c r="D121" s="1">
        <v>25.633044649999999</v>
      </c>
      <c r="F121" s="1">
        <f t="shared" si="10"/>
        <v>1.3160000000000001</v>
      </c>
      <c r="G121">
        <v>30</v>
      </c>
      <c r="H121" s="4">
        <v>7.9159999999999994E-2</v>
      </c>
      <c r="I121" s="2">
        <f t="shared" si="11"/>
        <v>207.916</v>
      </c>
    </row>
    <row r="122" spans="1:9">
      <c r="A122" s="1">
        <v>1.2050000000000001</v>
      </c>
      <c r="B122" s="1">
        <f t="shared" si="8"/>
        <v>6665.125960125918</v>
      </c>
      <c r="C122" s="1">
        <f t="shared" si="9"/>
        <v>19.05559512</v>
      </c>
      <c r="D122" s="1">
        <v>27.316595119999999</v>
      </c>
      <c r="F122" s="1">
        <f t="shared" si="10"/>
        <v>1.3197999999999999</v>
      </c>
      <c r="G122">
        <v>31</v>
      </c>
      <c r="H122" s="4">
        <v>7.9490000000000005E-2</v>
      </c>
      <c r="I122" s="2">
        <f t="shared" si="11"/>
        <v>207.94900000000001</v>
      </c>
    </row>
    <row r="123" spans="1:9">
      <c r="A123" s="1">
        <v>1.21</v>
      </c>
      <c r="B123" s="1">
        <f t="shared" si="8"/>
        <v>7275.3243966421833</v>
      </c>
      <c r="C123" s="1">
        <f t="shared" si="9"/>
        <v>20.800152450000002</v>
      </c>
      <c r="D123" s="1">
        <v>29.061152450000002</v>
      </c>
      <c r="F123" s="1">
        <f t="shared" si="10"/>
        <v>1.3235999999999999</v>
      </c>
      <c r="G123">
        <v>32</v>
      </c>
      <c r="H123" s="4">
        <v>7.986E-2</v>
      </c>
      <c r="I123" s="2">
        <f t="shared" si="11"/>
        <v>207.98599999999999</v>
      </c>
    </row>
    <row r="124" spans="1:9">
      <c r="A124" s="1">
        <v>1.2150000000000001</v>
      </c>
      <c r="B124" s="1">
        <f t="shared" si="8"/>
        <v>7906.1956698146214</v>
      </c>
      <c r="C124" s="1">
        <f t="shared" si="9"/>
        <v>22.603813420000002</v>
      </c>
      <c r="D124" s="1">
        <v>30.864813420000001</v>
      </c>
      <c r="F124" s="1">
        <f t="shared" si="10"/>
        <v>1.3273999999999999</v>
      </c>
      <c r="G124">
        <v>33</v>
      </c>
      <c r="H124" s="4">
        <v>8.0229999999999996E-2</v>
      </c>
      <c r="I124" s="2">
        <f t="shared" si="11"/>
        <v>208.023</v>
      </c>
    </row>
    <row r="125" spans="1:9">
      <c r="A125" s="1">
        <v>1.22</v>
      </c>
      <c r="B125" s="1">
        <f t="shared" si="8"/>
        <v>8557.014494578525</v>
      </c>
      <c r="C125" s="1">
        <f t="shared" si="9"/>
        <v>24.464504440000002</v>
      </c>
      <c r="D125" s="1">
        <v>32.725504440000002</v>
      </c>
      <c r="F125" s="1">
        <f t="shared" si="10"/>
        <v>1.3311999999999999</v>
      </c>
      <c r="G125">
        <v>34</v>
      </c>
      <c r="H125" s="4">
        <v>8.0629999999999993E-2</v>
      </c>
      <c r="I125" s="2">
        <f t="shared" si="11"/>
        <v>208.06299999999999</v>
      </c>
    </row>
    <row r="126" spans="1:9">
      <c r="A126" s="1">
        <v>1.2250000000000001</v>
      </c>
      <c r="B126" s="1">
        <f t="shared" si="8"/>
        <v>9227.1598565932145</v>
      </c>
      <c r="C126" s="1">
        <f t="shared" si="9"/>
        <v>26.380450030000002</v>
      </c>
      <c r="D126" s="1">
        <v>34.641450030000001</v>
      </c>
      <c r="F126" s="1">
        <f t="shared" si="10"/>
        <v>1.335</v>
      </c>
      <c r="G126">
        <v>35</v>
      </c>
      <c r="H126" s="4">
        <v>8.1030000000000005E-2</v>
      </c>
      <c r="I126" s="2">
        <f t="shared" si="11"/>
        <v>208.10300000000001</v>
      </c>
    </row>
    <row r="127" spans="1:9">
      <c r="A127" s="1">
        <v>1.23</v>
      </c>
      <c r="B127" s="1">
        <f t="shared" si="8"/>
        <v>9915.9381392095129</v>
      </c>
      <c r="C127" s="1">
        <f t="shared" si="9"/>
        <v>28.349667139999998</v>
      </c>
      <c r="D127" s="1">
        <v>36.610667139999997</v>
      </c>
      <c r="F127" s="1">
        <f t="shared" si="10"/>
        <v>1.3388</v>
      </c>
      <c r="G127">
        <v>36</v>
      </c>
      <c r="H127" s="4">
        <v>8.1470000000000001E-2</v>
      </c>
      <c r="I127" s="2">
        <f t="shared" si="11"/>
        <v>208.14699999999999</v>
      </c>
    </row>
    <row r="128" spans="1:9">
      <c r="A128" s="1">
        <v>1.2350000000000001</v>
      </c>
      <c r="B128" s="1">
        <f t="shared" si="8"/>
        <v>10622.691766351873</v>
      </c>
      <c r="C128" s="1">
        <f t="shared" si="9"/>
        <v>30.370275760000002</v>
      </c>
      <c r="D128" s="1">
        <v>38.631275760000001</v>
      </c>
      <c r="F128" s="1">
        <f t="shared" si="10"/>
        <v>1.3426</v>
      </c>
      <c r="G128">
        <v>37</v>
      </c>
      <c r="H128" s="4">
        <v>8.1909999999999997E-2</v>
      </c>
      <c r="I128" s="2">
        <f t="shared" si="11"/>
        <v>208.191</v>
      </c>
    </row>
    <row r="129" spans="1:9">
      <c r="A129" s="1">
        <v>1.24</v>
      </c>
      <c r="B129" s="1">
        <f t="shared" si="8"/>
        <v>11346.750570129418</v>
      </c>
      <c r="C129" s="1">
        <f t="shared" si="9"/>
        <v>32.440359880000003</v>
      </c>
      <c r="D129" s="1">
        <v>40.701359879999998</v>
      </c>
      <c r="F129" s="1">
        <f t="shared" ref="F129:F160" si="12">J$2*(G129 + 90)+K$2</f>
        <v>1.3464</v>
      </c>
      <c r="G129">
        <v>38</v>
      </c>
      <c r="H129" s="4">
        <v>8.2390000000000005E-2</v>
      </c>
      <c r="I129" s="2">
        <f t="shared" ref="I129:I160" si="13">J$1*H129+K$1</f>
        <v>208.239</v>
      </c>
    </row>
    <row r="130" spans="1:9">
      <c r="A130" s="1">
        <v>1.2450000000000001</v>
      </c>
      <c r="B130" s="1">
        <f t="shared" ref="B130:B193" si="14">C130/0.002859</f>
        <v>12087.538488982163</v>
      </c>
      <c r="C130" s="1">
        <f t="shared" ref="C130:C193" si="15">D130-8.261</f>
        <v>34.558272540000004</v>
      </c>
      <c r="D130" s="1">
        <v>42.81927254</v>
      </c>
      <c r="F130" s="1">
        <f t="shared" si="12"/>
        <v>1.3502000000000001</v>
      </c>
      <c r="G130">
        <v>39</v>
      </c>
      <c r="H130" s="4">
        <v>8.2869999999999999E-2</v>
      </c>
      <c r="I130" s="2">
        <f t="shared" si="13"/>
        <v>208.28700000000001</v>
      </c>
    </row>
    <row r="131" spans="1:9">
      <c r="A131" s="1">
        <v>1.25</v>
      </c>
      <c r="B131" s="1">
        <f t="shared" si="14"/>
        <v>12844.434162294507</v>
      </c>
      <c r="C131" s="1">
        <f t="shared" si="15"/>
        <v>36.722237269999994</v>
      </c>
      <c r="D131" s="1">
        <v>44.983237269999996</v>
      </c>
      <c r="F131" s="1">
        <f t="shared" si="12"/>
        <v>1.3540000000000001</v>
      </c>
      <c r="G131">
        <v>40</v>
      </c>
      <c r="H131" s="4">
        <v>8.3390000000000006E-2</v>
      </c>
      <c r="I131" s="2">
        <f t="shared" si="13"/>
        <v>208.339</v>
      </c>
    </row>
    <row r="132" spans="1:9">
      <c r="A132" s="1">
        <v>1.2549999999999999</v>
      </c>
      <c r="B132" s="1">
        <f t="shared" si="14"/>
        <v>13616.772938090242</v>
      </c>
      <c r="C132" s="1">
        <f t="shared" si="15"/>
        <v>38.930353830000001</v>
      </c>
      <c r="D132" s="1">
        <v>47.191353829999997</v>
      </c>
      <c r="F132" s="1">
        <f t="shared" si="12"/>
        <v>1.3578000000000001</v>
      </c>
      <c r="G132">
        <v>41</v>
      </c>
      <c r="H132" s="4">
        <v>8.3919999999999995E-2</v>
      </c>
      <c r="I132" s="2">
        <f t="shared" si="13"/>
        <v>208.392</v>
      </c>
    </row>
    <row r="133" spans="1:9">
      <c r="A133" s="1">
        <v>1.26</v>
      </c>
      <c r="B133" s="1">
        <f t="shared" si="14"/>
        <v>14404.065508919204</v>
      </c>
      <c r="C133" s="1">
        <f t="shared" si="15"/>
        <v>41.181223290000005</v>
      </c>
      <c r="D133" s="1">
        <v>49.442223290000001</v>
      </c>
      <c r="F133" s="1">
        <f t="shared" si="12"/>
        <v>1.3616000000000001</v>
      </c>
      <c r="G133">
        <v>42</v>
      </c>
      <c r="H133" s="4">
        <v>8.448E-2</v>
      </c>
      <c r="I133" s="2">
        <f t="shared" si="13"/>
        <v>208.44800000000001</v>
      </c>
    </row>
    <row r="134" spans="1:9">
      <c r="A134" s="1">
        <v>1.2649999999999999</v>
      </c>
      <c r="B134" s="1">
        <f t="shared" si="14"/>
        <v>15205.68973067506</v>
      </c>
      <c r="C134" s="1">
        <f t="shared" si="15"/>
        <v>43.473066939999995</v>
      </c>
      <c r="D134" s="1">
        <v>51.734066939999998</v>
      </c>
      <c r="F134" s="1">
        <f t="shared" si="12"/>
        <v>1.3653999999999999</v>
      </c>
      <c r="G134">
        <v>43</v>
      </c>
      <c r="H134" s="4">
        <v>8.5059999999999997E-2</v>
      </c>
      <c r="I134" s="2">
        <f t="shared" si="13"/>
        <v>208.506</v>
      </c>
    </row>
    <row r="135" spans="1:9">
      <c r="A135" s="1">
        <v>1.27</v>
      </c>
      <c r="B135" s="1">
        <f t="shared" si="14"/>
        <v>16021.0818887723</v>
      </c>
      <c r="C135" s="1">
        <f t="shared" si="15"/>
        <v>45.804273120000005</v>
      </c>
      <c r="D135" s="1">
        <v>54.065273120000001</v>
      </c>
      <c r="F135" s="1">
        <f t="shared" si="12"/>
        <v>1.3692</v>
      </c>
      <c r="G135">
        <v>44</v>
      </c>
      <c r="H135" s="4">
        <v>8.5669999999999996E-2</v>
      </c>
      <c r="I135" s="2">
        <f t="shared" si="13"/>
        <v>208.56700000000001</v>
      </c>
    </row>
    <row r="136" spans="1:9">
      <c r="A136" s="1">
        <v>1.2749999999999999</v>
      </c>
      <c r="B136" s="1">
        <f t="shared" si="14"/>
        <v>16849.690363763555</v>
      </c>
      <c r="C136" s="1">
        <f t="shared" si="15"/>
        <v>48.173264750000001</v>
      </c>
      <c r="D136" s="1">
        <v>56.434264749999997</v>
      </c>
      <c r="F136" s="1">
        <f t="shared" si="12"/>
        <v>1.373</v>
      </c>
      <c r="G136">
        <v>45</v>
      </c>
      <c r="H136" s="4">
        <v>8.6300000000000002E-2</v>
      </c>
      <c r="I136" s="2">
        <f t="shared" si="13"/>
        <v>208.63</v>
      </c>
    </row>
    <row r="137" spans="1:9">
      <c r="A137" s="1">
        <v>1.28</v>
      </c>
      <c r="B137" s="1">
        <f t="shared" si="14"/>
        <v>17690.975452955583</v>
      </c>
      <c r="C137" s="1">
        <f t="shared" si="15"/>
        <v>50.578498820000007</v>
      </c>
      <c r="D137" s="1">
        <v>58.839498820000003</v>
      </c>
      <c r="F137" s="1">
        <f t="shared" si="12"/>
        <v>1.3768</v>
      </c>
      <c r="G137">
        <v>46</v>
      </c>
      <c r="H137" s="4">
        <v>8.6980000000000002E-2</v>
      </c>
      <c r="I137" s="2">
        <f t="shared" si="13"/>
        <v>208.69800000000001</v>
      </c>
    </row>
    <row r="138" spans="1:9">
      <c r="A138" s="1">
        <v>1.2849999999999999</v>
      </c>
      <c r="B138" s="1">
        <f t="shared" si="14"/>
        <v>18544.409202518364</v>
      </c>
      <c r="C138" s="1">
        <f t="shared" si="15"/>
        <v>53.018465910000003</v>
      </c>
      <c r="D138" s="1">
        <v>61.279465909999999</v>
      </c>
      <c r="F138" s="1">
        <f t="shared" si="12"/>
        <v>1.3805999999999998</v>
      </c>
      <c r="G138">
        <v>47</v>
      </c>
      <c r="H138" s="4">
        <v>8.7669999999999998E-2</v>
      </c>
      <c r="I138" s="2">
        <f t="shared" si="13"/>
        <v>208.767</v>
      </c>
    </row>
    <row r="139" spans="1:9">
      <c r="A139" s="1">
        <v>1.29</v>
      </c>
      <c r="B139" s="1">
        <f t="shared" si="14"/>
        <v>19409.475239594263</v>
      </c>
      <c r="C139" s="1">
        <f t="shared" si="15"/>
        <v>55.491689710000003</v>
      </c>
      <c r="D139" s="1">
        <v>63.752689709999999</v>
      </c>
      <c r="F139" s="1">
        <f t="shared" si="12"/>
        <v>1.3843999999999999</v>
      </c>
      <c r="G139">
        <v>48</v>
      </c>
      <c r="H139" s="4">
        <v>8.8400000000000006E-2</v>
      </c>
      <c r="I139" s="2">
        <f t="shared" si="13"/>
        <v>208.84</v>
      </c>
    </row>
    <row r="140" spans="1:9">
      <c r="A140" s="1">
        <v>1.2949999999999999</v>
      </c>
      <c r="B140" s="1">
        <f t="shared" si="14"/>
        <v>20285.668590416233</v>
      </c>
      <c r="C140" s="1">
        <f t="shared" si="15"/>
        <v>57.996726500000008</v>
      </c>
      <c r="D140" s="1">
        <v>66.257726500000004</v>
      </c>
      <c r="F140" s="1">
        <f t="shared" si="12"/>
        <v>1.3881999999999999</v>
      </c>
      <c r="G140">
        <v>49</v>
      </c>
      <c r="H140" s="4">
        <v>8.9169999999999999E-2</v>
      </c>
      <c r="I140" s="2">
        <f t="shared" si="13"/>
        <v>208.917</v>
      </c>
    </row>
    <row r="141" spans="1:9">
      <c r="A141" s="1">
        <v>1.3</v>
      </c>
      <c r="B141" s="1">
        <f t="shared" si="14"/>
        <v>21172.495526407834</v>
      </c>
      <c r="C141" s="1">
        <f t="shared" si="15"/>
        <v>60.532164710000004</v>
      </c>
      <c r="D141" s="1">
        <v>68.793164709999999</v>
      </c>
      <c r="F141" s="1">
        <f t="shared" si="12"/>
        <v>1.3919999999999999</v>
      </c>
      <c r="G141">
        <v>50</v>
      </c>
      <c r="H141" s="4">
        <v>8.9969999999999994E-2</v>
      </c>
      <c r="I141" s="2">
        <f t="shared" si="13"/>
        <v>208.99700000000001</v>
      </c>
    </row>
    <row r="142" spans="1:9">
      <c r="A142" s="1">
        <v>1.3049999999999999</v>
      </c>
      <c r="B142" s="1">
        <f t="shared" si="14"/>
        <v>22069.472749213015</v>
      </c>
      <c r="C142" s="1">
        <f t="shared" si="15"/>
        <v>63.09662259000001</v>
      </c>
      <c r="D142" s="1">
        <v>71.357622590000005</v>
      </c>
      <c r="F142" s="1">
        <f t="shared" si="12"/>
        <v>1.3957999999999999</v>
      </c>
      <c r="G142">
        <v>51</v>
      </c>
      <c r="H142" s="4">
        <v>9.0800000000000006E-2</v>
      </c>
      <c r="I142" s="2">
        <f t="shared" si="13"/>
        <v>209.08</v>
      </c>
    </row>
    <row r="143" spans="1:9">
      <c r="A143" s="1">
        <v>1.31</v>
      </c>
      <c r="B143" s="1">
        <f t="shared" si="14"/>
        <v>22976.129853095488</v>
      </c>
      <c r="C143" s="1">
        <f t="shared" si="15"/>
        <v>65.68875525</v>
      </c>
      <c r="D143" s="1">
        <v>73.949755249999995</v>
      </c>
      <c r="F143" s="1">
        <f t="shared" si="12"/>
        <v>1.3996</v>
      </c>
      <c r="G143">
        <v>52</v>
      </c>
      <c r="H143" s="4">
        <v>9.1679999999999998E-2</v>
      </c>
      <c r="I143" s="2">
        <f t="shared" si="13"/>
        <v>209.16800000000001</v>
      </c>
    </row>
    <row r="144" spans="1:9">
      <c r="A144" s="1">
        <v>1.3149999999999999</v>
      </c>
      <c r="B144" s="1">
        <f t="shared" si="14"/>
        <v>23892.050510668065</v>
      </c>
      <c r="C144" s="1">
        <f t="shared" si="15"/>
        <v>68.307372409999999</v>
      </c>
      <c r="D144" s="1">
        <v>76.568372409999995</v>
      </c>
      <c r="F144" s="1">
        <f t="shared" si="12"/>
        <v>1.4034</v>
      </c>
      <c r="G144">
        <v>53</v>
      </c>
      <c r="H144" s="4">
        <v>9.2609999999999998E-2</v>
      </c>
      <c r="I144" s="2">
        <f t="shared" si="13"/>
        <v>209.261</v>
      </c>
    </row>
    <row r="145" spans="1:9">
      <c r="A145" s="1">
        <v>1.32</v>
      </c>
      <c r="B145" s="1">
        <f t="shared" si="14"/>
        <v>24816.688107729977</v>
      </c>
      <c r="C145" s="1">
        <f t="shared" si="15"/>
        <v>70.950911300000001</v>
      </c>
      <c r="D145" s="1">
        <v>79.211911299999997</v>
      </c>
      <c r="F145" s="1">
        <f t="shared" si="12"/>
        <v>1.4072</v>
      </c>
      <c r="G145">
        <v>54</v>
      </c>
      <c r="H145" s="4">
        <v>9.3579999999999997E-2</v>
      </c>
      <c r="I145" s="2">
        <f t="shared" si="13"/>
        <v>209.358</v>
      </c>
    </row>
    <row r="146" spans="1:9">
      <c r="A146" s="1">
        <v>1.325</v>
      </c>
      <c r="B146" s="1">
        <f t="shared" si="14"/>
        <v>25749.630584120325</v>
      </c>
      <c r="C146" s="1">
        <f t="shared" si="15"/>
        <v>73.618193840000004</v>
      </c>
      <c r="D146" s="1">
        <v>81.879193839999999</v>
      </c>
      <c r="F146" s="1">
        <f t="shared" si="12"/>
        <v>1.411</v>
      </c>
      <c r="G146">
        <v>55</v>
      </c>
      <c r="H146" s="4">
        <v>9.4589999999999994E-2</v>
      </c>
      <c r="I146" s="2">
        <f t="shared" si="13"/>
        <v>209.459</v>
      </c>
    </row>
    <row r="147" spans="1:9">
      <c r="A147" s="1">
        <v>1.33</v>
      </c>
      <c r="B147" s="1">
        <f t="shared" si="14"/>
        <v>26690.497397691503</v>
      </c>
      <c r="C147" s="1">
        <f t="shared" si="15"/>
        <v>76.308132060000005</v>
      </c>
      <c r="D147" s="1">
        <v>84.569132060000001</v>
      </c>
      <c r="F147" s="1">
        <f t="shared" si="12"/>
        <v>1.4148000000000001</v>
      </c>
      <c r="G147">
        <v>56</v>
      </c>
      <c r="H147" s="4">
        <v>9.5670000000000005E-2</v>
      </c>
      <c r="I147" s="2">
        <f t="shared" si="13"/>
        <v>209.56700000000001</v>
      </c>
    </row>
    <row r="148" spans="1:9">
      <c r="A148" s="1">
        <v>1.335</v>
      </c>
      <c r="B148" s="1">
        <f t="shared" si="14"/>
        <v>27638.842357467645</v>
      </c>
      <c r="C148" s="1">
        <f t="shared" si="15"/>
        <v>79.019450300000003</v>
      </c>
      <c r="D148" s="1">
        <v>87.280450299999998</v>
      </c>
      <c r="F148" s="1">
        <f t="shared" si="12"/>
        <v>1.4186000000000001</v>
      </c>
      <c r="G148">
        <v>57</v>
      </c>
      <c r="H148" s="4">
        <v>9.6799999999999997E-2</v>
      </c>
      <c r="I148" s="2">
        <f t="shared" si="13"/>
        <v>209.68</v>
      </c>
    </row>
    <row r="149" spans="1:9">
      <c r="A149" s="1">
        <v>1.34</v>
      </c>
      <c r="B149" s="1">
        <f t="shared" si="14"/>
        <v>28594.255603357822</v>
      </c>
      <c r="C149" s="1">
        <f t="shared" si="15"/>
        <v>81.750976770000008</v>
      </c>
      <c r="D149" s="1">
        <v>90.011976770000004</v>
      </c>
      <c r="F149" s="1">
        <f t="shared" si="12"/>
        <v>1.4224000000000001</v>
      </c>
      <c r="G149">
        <v>58</v>
      </c>
      <c r="H149" s="4">
        <v>9.7989999999999994E-2</v>
      </c>
      <c r="I149" s="2">
        <f t="shared" si="13"/>
        <v>209.79900000000001</v>
      </c>
    </row>
    <row r="150" spans="1:9">
      <c r="A150" s="1">
        <v>1.345</v>
      </c>
      <c r="B150" s="1">
        <f t="shared" si="14"/>
        <v>29556.337026932491</v>
      </c>
      <c r="C150" s="1">
        <f t="shared" si="15"/>
        <v>84.501567559999998</v>
      </c>
      <c r="D150" s="1">
        <v>92.762567559999994</v>
      </c>
      <c r="F150" s="1">
        <f t="shared" si="12"/>
        <v>1.4262000000000001</v>
      </c>
      <c r="G150">
        <v>59</v>
      </c>
      <c r="H150" s="4">
        <v>9.9260000000000001E-2</v>
      </c>
      <c r="I150" s="2">
        <f t="shared" si="13"/>
        <v>209.92599999999999</v>
      </c>
    </row>
    <row r="151" spans="1:9">
      <c r="A151" s="1">
        <v>1.35</v>
      </c>
      <c r="B151" s="1">
        <f t="shared" si="14"/>
        <v>30524.69610003498</v>
      </c>
      <c r="C151" s="1">
        <f t="shared" si="15"/>
        <v>87.270106150000004</v>
      </c>
      <c r="D151" s="1">
        <v>95.531106149999999</v>
      </c>
      <c r="F151" s="1">
        <f t="shared" si="12"/>
        <v>1.43</v>
      </c>
      <c r="G151">
        <v>60</v>
      </c>
      <c r="H151" s="4">
        <v>0.10058</v>
      </c>
      <c r="I151" s="2">
        <f t="shared" si="13"/>
        <v>210.05799999999999</v>
      </c>
    </row>
    <row r="152" spans="1:9">
      <c r="A152" s="1">
        <v>1.355</v>
      </c>
      <c r="B152" s="1">
        <f t="shared" si="14"/>
        <v>31498.951717383701</v>
      </c>
      <c r="C152" s="1">
        <f t="shared" si="15"/>
        <v>90.055502959999998</v>
      </c>
      <c r="D152" s="1">
        <v>98.316502959999994</v>
      </c>
      <c r="F152" s="1">
        <f t="shared" si="12"/>
        <v>1.4338</v>
      </c>
      <c r="G152">
        <v>61</v>
      </c>
      <c r="H152" s="4">
        <v>0.10199999999999999</v>
      </c>
      <c r="I152" s="2">
        <f t="shared" si="13"/>
        <v>210.2</v>
      </c>
    </row>
    <row r="153" spans="1:9">
      <c r="A153" s="1">
        <v>1.36</v>
      </c>
      <c r="B153" s="1">
        <f t="shared" si="14"/>
        <v>32478.73203567681</v>
      </c>
      <c r="C153" s="1">
        <f t="shared" si="15"/>
        <v>92.85669489</v>
      </c>
      <c r="D153" s="1">
        <v>101.11769489</v>
      </c>
      <c r="F153" s="1">
        <f t="shared" si="12"/>
        <v>1.4376</v>
      </c>
      <c r="G153">
        <v>62</v>
      </c>
      <c r="H153" s="4">
        <v>0.10349999999999999</v>
      </c>
      <c r="I153" s="2">
        <f t="shared" si="13"/>
        <v>210.35</v>
      </c>
    </row>
    <row r="154" spans="1:9">
      <c r="A154" s="1">
        <v>1.365</v>
      </c>
      <c r="B154" s="1">
        <f t="shared" si="14"/>
        <v>33463.674319692203</v>
      </c>
      <c r="C154" s="1">
        <f t="shared" si="15"/>
        <v>95.672644880000007</v>
      </c>
      <c r="D154" s="1">
        <v>103.93364488</v>
      </c>
      <c r="F154" s="1">
        <f t="shared" si="12"/>
        <v>1.4414</v>
      </c>
      <c r="G154">
        <v>63</v>
      </c>
      <c r="H154" s="4">
        <v>0.10508000000000001</v>
      </c>
      <c r="I154" s="2">
        <f t="shared" si="13"/>
        <v>210.50800000000001</v>
      </c>
    </row>
    <row r="155" spans="1:9">
      <c r="A155" s="1">
        <v>1.37</v>
      </c>
      <c r="B155" s="1">
        <f t="shared" si="14"/>
        <v>34453.424795383005</v>
      </c>
      <c r="C155" s="1">
        <f t="shared" si="15"/>
        <v>98.502341490000006</v>
      </c>
      <c r="D155" s="1">
        <v>106.76334149</v>
      </c>
      <c r="F155" s="1">
        <f t="shared" si="12"/>
        <v>1.4452</v>
      </c>
      <c r="G155">
        <v>64</v>
      </c>
      <c r="H155" s="4">
        <v>0.10678</v>
      </c>
      <c r="I155" s="2">
        <f t="shared" si="13"/>
        <v>210.678</v>
      </c>
    </row>
    <row r="156" spans="1:9">
      <c r="A156" s="1">
        <v>1.375</v>
      </c>
      <c r="B156" s="1">
        <f t="shared" si="14"/>
        <v>35447.638467995806</v>
      </c>
      <c r="C156" s="1">
        <f t="shared" si="15"/>
        <v>101.34479838</v>
      </c>
      <c r="D156" s="1">
        <v>109.60579838</v>
      </c>
      <c r="F156" s="1">
        <f t="shared" si="12"/>
        <v>1.4489999999999998</v>
      </c>
      <c r="G156">
        <v>65</v>
      </c>
      <c r="H156" s="4">
        <v>0.10859000000000001</v>
      </c>
      <c r="I156" s="2">
        <f t="shared" si="13"/>
        <v>210.85900000000001</v>
      </c>
    </row>
    <row r="157" spans="1:9">
      <c r="A157" s="1">
        <v>1.38</v>
      </c>
      <c r="B157" s="1">
        <f t="shared" si="14"/>
        <v>36446.03902763204</v>
      </c>
      <c r="C157" s="1">
        <f t="shared" si="15"/>
        <v>104.19922558</v>
      </c>
      <c r="D157" s="1">
        <v>112.46022558</v>
      </c>
      <c r="F157" s="1">
        <f t="shared" si="12"/>
        <v>1.4527999999999999</v>
      </c>
      <c r="G157">
        <v>66</v>
      </c>
      <c r="H157" s="4">
        <v>0.11051999999999999</v>
      </c>
      <c r="I157" s="2">
        <f t="shared" si="13"/>
        <v>211.05199999999999</v>
      </c>
    </row>
    <row r="158" spans="1:9">
      <c r="A158" s="1">
        <v>1.385</v>
      </c>
      <c r="B158" s="1">
        <f t="shared" si="14"/>
        <v>37448.179328436519</v>
      </c>
      <c r="C158" s="1">
        <f t="shared" si="15"/>
        <v>107.06434470000001</v>
      </c>
      <c r="D158" s="1">
        <v>115.3253447</v>
      </c>
      <c r="F158" s="1">
        <f t="shared" si="12"/>
        <v>1.4565999999999999</v>
      </c>
      <c r="G158">
        <v>67</v>
      </c>
      <c r="H158" s="4">
        <v>0.11258</v>
      </c>
      <c r="I158" s="2">
        <f t="shared" si="13"/>
        <v>211.25800000000001</v>
      </c>
    </row>
    <row r="159" spans="1:9">
      <c r="A159" s="1">
        <v>1.39</v>
      </c>
      <c r="B159" s="1">
        <f t="shared" si="14"/>
        <v>38453.803494228756</v>
      </c>
      <c r="C159" s="1">
        <f t="shared" si="15"/>
        <v>109.93942419000001</v>
      </c>
      <c r="D159" s="1">
        <v>118.20042419000001</v>
      </c>
      <c r="F159" s="1">
        <f t="shared" si="12"/>
        <v>1.4603999999999999</v>
      </c>
      <c r="G159">
        <v>68</v>
      </c>
      <c r="H159" s="4">
        <v>0.11482000000000001</v>
      </c>
      <c r="I159" s="2">
        <f t="shared" si="13"/>
        <v>211.482</v>
      </c>
    </row>
    <row r="160" spans="1:9">
      <c r="A160" s="1">
        <v>1.395</v>
      </c>
      <c r="B160" s="1">
        <f t="shared" si="14"/>
        <v>39462.540748513471</v>
      </c>
      <c r="C160" s="1">
        <f t="shared" si="15"/>
        <v>112.82340400000001</v>
      </c>
      <c r="D160" s="1">
        <v>121.08440400000001</v>
      </c>
      <c r="F160" s="1">
        <f t="shared" si="12"/>
        <v>1.4641999999999999</v>
      </c>
      <c r="G160">
        <v>69</v>
      </c>
      <c r="H160" s="4">
        <v>0.11720999999999999</v>
      </c>
      <c r="I160" s="2">
        <f t="shared" si="13"/>
        <v>211.721</v>
      </c>
    </row>
    <row r="161" spans="1:9">
      <c r="A161" s="1">
        <v>1.4</v>
      </c>
      <c r="B161" s="1">
        <f t="shared" si="14"/>
        <v>40474.194207764958</v>
      </c>
      <c r="C161" s="1">
        <f t="shared" si="15"/>
        <v>115.71572124000001</v>
      </c>
      <c r="D161" s="1">
        <v>123.97672124</v>
      </c>
      <c r="F161" s="1">
        <f t="shared" ref="F161:F181" si="16">J$2*(G161 + 90)+K$2</f>
        <v>1.468</v>
      </c>
      <c r="G161">
        <v>70</v>
      </c>
      <c r="H161" s="4">
        <v>0.1198</v>
      </c>
      <c r="I161" s="2">
        <f t="shared" ref="I161:I181" si="17">J$1*H161+K$1</f>
        <v>211.98</v>
      </c>
    </row>
    <row r="162" spans="1:9">
      <c r="A162" s="1">
        <v>1.405</v>
      </c>
      <c r="B162" s="1">
        <f t="shared" si="14"/>
        <v>41488.420779993008</v>
      </c>
      <c r="C162" s="1">
        <f t="shared" si="15"/>
        <v>118.61539501</v>
      </c>
      <c r="D162" s="1">
        <v>126.87639501</v>
      </c>
      <c r="F162" s="1">
        <f t="shared" si="16"/>
        <v>1.4718</v>
      </c>
      <c r="G162">
        <v>71</v>
      </c>
      <c r="H162" s="4">
        <v>0.12262000000000001</v>
      </c>
      <c r="I162" s="2">
        <f t="shared" si="17"/>
        <v>212.262</v>
      </c>
    </row>
    <row r="163" spans="1:9">
      <c r="A163" s="1">
        <v>1.41</v>
      </c>
      <c r="B163" s="1">
        <f t="shared" si="14"/>
        <v>42504.930440713535</v>
      </c>
      <c r="C163" s="1">
        <f t="shared" si="15"/>
        <v>121.52159613000001</v>
      </c>
      <c r="D163" s="1">
        <v>129.78259613</v>
      </c>
      <c r="F163" s="1">
        <f t="shared" si="16"/>
        <v>1.4756</v>
      </c>
      <c r="G163">
        <v>72</v>
      </c>
      <c r="H163" s="4">
        <v>0.12569</v>
      </c>
      <c r="I163" s="2">
        <f t="shared" si="17"/>
        <v>212.56899999999999</v>
      </c>
    </row>
    <row r="164" spans="1:9">
      <c r="A164" s="1">
        <v>1.415</v>
      </c>
      <c r="B164" s="1">
        <f t="shared" si="14"/>
        <v>43523.443497726475</v>
      </c>
      <c r="C164" s="1">
        <f t="shared" si="15"/>
        <v>124.43352496</v>
      </c>
      <c r="D164" s="1">
        <v>132.69452496</v>
      </c>
      <c r="F164" s="1">
        <f t="shared" si="16"/>
        <v>1.4794</v>
      </c>
      <c r="G164">
        <v>73</v>
      </c>
      <c r="H164" s="4">
        <v>0.12905</v>
      </c>
      <c r="I164" s="2">
        <f t="shared" si="17"/>
        <v>212.905</v>
      </c>
    </row>
    <row r="165" spans="1:9">
      <c r="A165" s="1">
        <v>1.42</v>
      </c>
      <c r="B165" s="1">
        <f t="shared" si="14"/>
        <v>44543.687792934594</v>
      </c>
      <c r="C165" s="1">
        <f t="shared" si="15"/>
        <v>127.3504034</v>
      </c>
      <c r="D165" s="1">
        <v>135.6114034</v>
      </c>
      <c r="F165" s="1">
        <f t="shared" si="16"/>
        <v>1.4832000000000001</v>
      </c>
      <c r="G165">
        <v>74</v>
      </c>
      <c r="H165" s="4">
        <v>0.13275000000000001</v>
      </c>
      <c r="I165" s="2">
        <f t="shared" si="17"/>
        <v>213.27500000000001</v>
      </c>
    </row>
    <row r="166" spans="1:9">
      <c r="A166" s="1">
        <v>1.425</v>
      </c>
      <c r="B166" s="1">
        <f t="shared" si="14"/>
        <v>45565.398607904863</v>
      </c>
      <c r="C166" s="1">
        <f t="shared" si="15"/>
        <v>130.27147461999999</v>
      </c>
      <c r="D166" s="1">
        <v>138.53247461999999</v>
      </c>
      <c r="F166" s="1">
        <f t="shared" si="16"/>
        <v>1.4870000000000001</v>
      </c>
      <c r="G166">
        <v>75</v>
      </c>
      <c r="H166" s="4">
        <v>0.13682</v>
      </c>
      <c r="I166" s="2">
        <f t="shared" si="17"/>
        <v>213.68199999999999</v>
      </c>
    </row>
    <row r="167" spans="1:9">
      <c r="A167" s="1">
        <v>1.43</v>
      </c>
      <c r="B167" s="1">
        <f t="shared" si="14"/>
        <v>46588.318520461697</v>
      </c>
      <c r="C167" s="1">
        <f t="shared" si="15"/>
        <v>133.19600265</v>
      </c>
      <c r="D167" s="1">
        <v>141.45700264999999</v>
      </c>
      <c r="F167" s="1">
        <f t="shared" si="16"/>
        <v>1.4908000000000001</v>
      </c>
      <c r="G167">
        <v>76</v>
      </c>
      <c r="H167" s="4">
        <v>0.14138000000000001</v>
      </c>
      <c r="I167" s="2">
        <f t="shared" si="17"/>
        <v>214.13800000000001</v>
      </c>
    </row>
    <row r="168" spans="1:9">
      <c r="A168" s="1">
        <v>1.4350000000000001</v>
      </c>
      <c r="B168" s="1">
        <f t="shared" si="14"/>
        <v>47612.128996152504</v>
      </c>
      <c r="C168" s="1">
        <f t="shared" si="15"/>
        <v>136.12307680000001</v>
      </c>
      <c r="D168" s="1">
        <v>144.3840768</v>
      </c>
      <c r="F168" s="1">
        <f t="shared" si="16"/>
        <v>1.4946000000000002</v>
      </c>
      <c r="G168">
        <v>77</v>
      </c>
      <c r="H168" s="4">
        <v>0.14649999999999999</v>
      </c>
      <c r="I168" s="2">
        <f t="shared" si="17"/>
        <v>214.65</v>
      </c>
    </row>
    <row r="169" spans="1:9">
      <c r="A169" s="1">
        <v>1.44</v>
      </c>
      <c r="B169" s="1">
        <f t="shared" si="14"/>
        <v>48636.707345225608</v>
      </c>
      <c r="C169" s="1">
        <f t="shared" si="15"/>
        <v>139.05234630000001</v>
      </c>
      <c r="D169" s="1">
        <v>147.31334630000001</v>
      </c>
      <c r="F169" s="1">
        <f t="shared" si="16"/>
        <v>1.4984</v>
      </c>
      <c r="G169">
        <v>78</v>
      </c>
      <c r="H169" s="4">
        <v>0.15228</v>
      </c>
      <c r="I169" s="2">
        <f t="shared" si="17"/>
        <v>215.22800000000001</v>
      </c>
    </row>
    <row r="170" spans="1:9">
      <c r="A170" s="1">
        <v>1.4450000000000001</v>
      </c>
      <c r="B170" s="1">
        <f t="shared" si="14"/>
        <v>49661.761671913264</v>
      </c>
      <c r="C170" s="1">
        <f t="shared" si="15"/>
        <v>141.98297662000002</v>
      </c>
      <c r="D170" s="1">
        <v>150.24397662000001</v>
      </c>
      <c r="F170" s="1">
        <f t="shared" si="16"/>
        <v>1.5022</v>
      </c>
      <c r="G170">
        <v>79</v>
      </c>
      <c r="H170" s="4">
        <v>0.15890000000000001</v>
      </c>
      <c r="I170" s="2">
        <f t="shared" si="17"/>
        <v>215.89</v>
      </c>
    </row>
    <row r="171" spans="1:9">
      <c r="A171" s="1">
        <v>1.45</v>
      </c>
      <c r="B171" s="1">
        <f t="shared" si="14"/>
        <v>50687.062000699545</v>
      </c>
      <c r="C171" s="1">
        <f t="shared" si="15"/>
        <v>144.91431026000001</v>
      </c>
      <c r="D171" s="1">
        <v>153.17531026</v>
      </c>
      <c r="F171" s="1">
        <f t="shared" si="16"/>
        <v>1.506</v>
      </c>
      <c r="G171">
        <v>80</v>
      </c>
      <c r="H171" s="4">
        <v>0.16658999999999999</v>
      </c>
      <c r="I171" s="2">
        <f t="shared" si="17"/>
        <v>216.65899999999999</v>
      </c>
    </row>
    <row r="172" spans="1:9">
      <c r="A172" s="1">
        <v>1.4550000000000001</v>
      </c>
      <c r="B172" s="1">
        <f t="shared" si="14"/>
        <v>51712.385054214763</v>
      </c>
      <c r="C172" s="1">
        <f t="shared" si="15"/>
        <v>147.84570887000001</v>
      </c>
      <c r="D172" s="1">
        <v>156.10670887000001</v>
      </c>
      <c r="F172" s="1">
        <f t="shared" si="16"/>
        <v>1.5098</v>
      </c>
      <c r="G172">
        <v>81</v>
      </c>
      <c r="H172" s="4">
        <v>0.17560999999999999</v>
      </c>
      <c r="I172" s="2">
        <f t="shared" si="17"/>
        <v>217.56100000000001</v>
      </c>
    </row>
    <row r="173" spans="1:9">
      <c r="A173" s="1">
        <v>1.46</v>
      </c>
      <c r="B173" s="1">
        <f t="shared" si="14"/>
        <v>52737.514176285418</v>
      </c>
      <c r="C173" s="1">
        <f t="shared" si="15"/>
        <v>150.77655303</v>
      </c>
      <c r="D173" s="1">
        <v>159.03755303</v>
      </c>
      <c r="F173" s="1">
        <f t="shared" si="16"/>
        <v>1.5135999999999998</v>
      </c>
      <c r="G173">
        <v>82</v>
      </c>
      <c r="H173" s="4">
        <v>0.18643000000000001</v>
      </c>
      <c r="I173" s="2">
        <f t="shared" si="17"/>
        <v>218.643</v>
      </c>
    </row>
    <row r="174" spans="1:9">
      <c r="A174" s="1">
        <v>1.4650000000000001</v>
      </c>
      <c r="B174" s="1">
        <f t="shared" si="14"/>
        <v>53762.182588317592</v>
      </c>
      <c r="C174" s="1">
        <f t="shared" si="15"/>
        <v>153.70608002</v>
      </c>
      <c r="D174" s="1">
        <v>161.96708002</v>
      </c>
      <c r="F174" s="1">
        <f t="shared" si="16"/>
        <v>1.5173999999999999</v>
      </c>
      <c r="G174">
        <v>83</v>
      </c>
      <c r="H174" s="4">
        <v>0.19972000000000001</v>
      </c>
      <c r="I174" s="2">
        <f t="shared" si="17"/>
        <v>219.97200000000001</v>
      </c>
    </row>
    <row r="175" spans="1:9">
      <c r="A175" s="1">
        <v>1.47</v>
      </c>
      <c r="B175" s="1">
        <f t="shared" si="14"/>
        <v>54786.285841203222</v>
      </c>
      <c r="C175" s="1">
        <f t="shared" si="15"/>
        <v>156.63399122000001</v>
      </c>
      <c r="D175" s="1">
        <v>164.89499122000001</v>
      </c>
      <c r="F175" s="1">
        <f t="shared" si="16"/>
        <v>1.5211999999999999</v>
      </c>
      <c r="G175">
        <v>84</v>
      </c>
      <c r="H175" s="4">
        <v>0.21654999999999999</v>
      </c>
      <c r="I175" s="2">
        <f t="shared" si="17"/>
        <v>221.655</v>
      </c>
    </row>
    <row r="176" spans="1:9">
      <c r="A176" s="1">
        <v>1.4750000000000001</v>
      </c>
      <c r="B176" s="1">
        <f t="shared" si="14"/>
        <v>55809.58113676111</v>
      </c>
      <c r="C176" s="1">
        <f t="shared" si="15"/>
        <v>159.55959247000001</v>
      </c>
      <c r="D176" s="1">
        <v>167.82059247000001</v>
      </c>
      <c r="F176" s="1">
        <f t="shared" si="16"/>
        <v>1.5249999999999999</v>
      </c>
      <c r="G176">
        <v>85</v>
      </c>
      <c r="H176" s="4">
        <v>0.23885000000000001</v>
      </c>
      <c r="I176" s="2">
        <f t="shared" si="17"/>
        <v>223.88499999999999</v>
      </c>
    </row>
    <row r="177" spans="1:9">
      <c r="A177" s="1">
        <v>1.48</v>
      </c>
      <c r="B177" s="1">
        <f t="shared" si="14"/>
        <v>56831.833784540053</v>
      </c>
      <c r="C177" s="1">
        <f t="shared" si="15"/>
        <v>162.48221279000001</v>
      </c>
      <c r="D177" s="1">
        <v>170.74321279</v>
      </c>
      <c r="F177" s="1">
        <f t="shared" si="16"/>
        <v>1.5287999999999999</v>
      </c>
      <c r="G177">
        <v>86</v>
      </c>
      <c r="H177" s="4">
        <v>0.27033000000000001</v>
      </c>
      <c r="I177" s="2">
        <f t="shared" si="17"/>
        <v>227.03300000000002</v>
      </c>
    </row>
    <row r="178" spans="1:9">
      <c r="A178" s="1">
        <v>1.4850000000000001</v>
      </c>
      <c r="B178" s="1">
        <f t="shared" si="14"/>
        <v>57852.893385799231</v>
      </c>
      <c r="C178" s="1">
        <f t="shared" si="15"/>
        <v>165.40142219000001</v>
      </c>
      <c r="D178" s="1">
        <v>173.66242219</v>
      </c>
      <c r="F178" s="1">
        <f t="shared" si="16"/>
        <v>1.5326</v>
      </c>
      <c r="G178">
        <v>87</v>
      </c>
      <c r="H178" s="4">
        <v>0.31974999999999998</v>
      </c>
      <c r="I178" s="2">
        <f t="shared" si="17"/>
        <v>231.97499999999999</v>
      </c>
    </row>
    <row r="179" spans="1:9">
      <c r="A179" s="1">
        <v>1.49</v>
      </c>
      <c r="B179" s="1">
        <f t="shared" si="14"/>
        <v>58872.604081846803</v>
      </c>
      <c r="C179" s="1">
        <f t="shared" si="15"/>
        <v>168.31677507000001</v>
      </c>
      <c r="D179" s="1">
        <v>176.57777507</v>
      </c>
      <c r="F179" s="1">
        <f t="shared" si="16"/>
        <v>1.5364</v>
      </c>
      <c r="G179">
        <v>88</v>
      </c>
      <c r="H179" s="4">
        <v>0.41554000000000002</v>
      </c>
      <c r="I179" s="2">
        <f t="shared" si="17"/>
        <v>241.554</v>
      </c>
    </row>
    <row r="180" spans="1:9">
      <c r="A180" s="1">
        <v>1.4950000000000001</v>
      </c>
      <c r="B180" s="1">
        <f t="shared" si="14"/>
        <v>59890.699524309202</v>
      </c>
      <c r="C180" s="1">
        <f t="shared" si="15"/>
        <v>171.22750994</v>
      </c>
      <c r="D180" s="1">
        <v>179.48850994</v>
      </c>
      <c r="F180" s="1">
        <f t="shared" si="16"/>
        <v>1.5402</v>
      </c>
      <c r="G180">
        <v>89</v>
      </c>
      <c r="H180" s="4">
        <v>1</v>
      </c>
      <c r="I180" s="2">
        <f t="shared" si="17"/>
        <v>300</v>
      </c>
    </row>
    <row r="181" spans="1:9">
      <c r="A181" s="1">
        <v>1.5</v>
      </c>
      <c r="B181" s="1">
        <f t="shared" si="14"/>
        <v>60907.129143057013</v>
      </c>
      <c r="C181" s="1">
        <f t="shared" si="15"/>
        <v>174.13348221999999</v>
      </c>
      <c r="D181" s="1">
        <v>182.39448221999999</v>
      </c>
      <c r="F181" s="1">
        <f t="shared" si="16"/>
        <v>1.544</v>
      </c>
      <c r="G181">
        <v>90</v>
      </c>
      <c r="H181" s="4">
        <v>0</v>
      </c>
      <c r="I181" s="2">
        <f t="shared" si="17"/>
        <v>200</v>
      </c>
    </row>
    <row r="182" spans="1:9">
      <c r="A182" s="1">
        <v>1.5049999999999999</v>
      </c>
      <c r="B182" s="1">
        <f t="shared" si="14"/>
        <v>61921.673508219654</v>
      </c>
      <c r="C182" s="1">
        <f t="shared" si="15"/>
        <v>177.03406455999999</v>
      </c>
      <c r="D182" s="1">
        <v>185.29506455999999</v>
      </c>
    </row>
    <row r="183" spans="1:9">
      <c r="A183" s="1">
        <v>1.51</v>
      </c>
      <c r="B183" s="1">
        <f t="shared" si="14"/>
        <v>62934.173445260582</v>
      </c>
      <c r="C183" s="1">
        <f t="shared" si="15"/>
        <v>179.92880188000001</v>
      </c>
      <c r="D183" s="1">
        <v>188.18980188</v>
      </c>
    </row>
    <row r="184" spans="1:9">
      <c r="A184" s="1">
        <v>1.5149999999999999</v>
      </c>
      <c r="B184" s="1">
        <f t="shared" si="14"/>
        <v>63944.438205666316</v>
      </c>
      <c r="C184" s="1">
        <f t="shared" si="15"/>
        <v>182.81714883000001</v>
      </c>
      <c r="D184" s="1">
        <v>191.07814883</v>
      </c>
    </row>
    <row r="185" spans="1:9">
      <c r="A185" s="1">
        <v>1.52</v>
      </c>
      <c r="B185" s="1">
        <f t="shared" si="14"/>
        <v>64952.311458551951</v>
      </c>
      <c r="C185" s="1">
        <f t="shared" si="15"/>
        <v>185.69865846000002</v>
      </c>
      <c r="D185" s="1">
        <v>193.95965846000001</v>
      </c>
    </row>
    <row r="186" spans="1:9">
      <c r="A186" s="1">
        <v>1.5249999999999999</v>
      </c>
      <c r="B186" s="1">
        <f t="shared" si="14"/>
        <v>65957.763224903814</v>
      </c>
      <c r="C186" s="1">
        <f t="shared" si="15"/>
        <v>188.57324506</v>
      </c>
      <c r="D186" s="1">
        <v>196.83424506</v>
      </c>
    </row>
    <row r="187" spans="1:9">
      <c r="A187" s="1">
        <v>1.53</v>
      </c>
      <c r="B187" s="1">
        <f t="shared" si="14"/>
        <v>66960.515278069259</v>
      </c>
      <c r="C187" s="1">
        <f t="shared" si="15"/>
        <v>191.44011318</v>
      </c>
      <c r="D187" s="1">
        <v>199.70111317999999</v>
      </c>
    </row>
    <row r="188" spans="1:9">
      <c r="A188" s="1">
        <v>1.5349999999999999</v>
      </c>
      <c r="B188" s="1">
        <f t="shared" si="14"/>
        <v>67960.51942987059</v>
      </c>
      <c r="C188" s="1">
        <f t="shared" si="15"/>
        <v>194.29912505000001</v>
      </c>
      <c r="D188" s="1">
        <v>202.56012505000001</v>
      </c>
    </row>
    <row r="189" spans="1:9">
      <c r="A189" s="1">
        <v>1.54</v>
      </c>
      <c r="B189" s="1">
        <f t="shared" si="14"/>
        <v>68957.589797131863</v>
      </c>
      <c r="C189" s="1">
        <f t="shared" si="15"/>
        <v>197.14974923</v>
      </c>
      <c r="D189" s="1">
        <v>205.41074922999999</v>
      </c>
    </row>
    <row r="190" spans="1:9">
      <c r="A190" s="1">
        <v>1.5449999999999999</v>
      </c>
      <c r="B190" s="1">
        <f t="shared" si="14"/>
        <v>69951.665687303248</v>
      </c>
      <c r="C190" s="1">
        <f t="shared" si="15"/>
        <v>199.9918122</v>
      </c>
      <c r="D190" s="1">
        <v>208.25281219999999</v>
      </c>
    </row>
    <row r="191" spans="1:9">
      <c r="A191" s="1">
        <v>1.55</v>
      </c>
      <c r="B191" s="1">
        <f t="shared" si="14"/>
        <v>70942.543200419721</v>
      </c>
      <c r="C191" s="1">
        <f t="shared" si="15"/>
        <v>202.82473100999999</v>
      </c>
      <c r="D191" s="1">
        <v>211.08573100999999</v>
      </c>
    </row>
    <row r="192" spans="1:9">
      <c r="A192" s="1">
        <v>1.5549999999999999</v>
      </c>
      <c r="B192" s="1">
        <f t="shared" si="14"/>
        <v>71930.181325638332</v>
      </c>
      <c r="C192" s="1">
        <f t="shared" si="15"/>
        <v>205.64838841</v>
      </c>
      <c r="D192" s="1">
        <v>213.90938840999999</v>
      </c>
    </row>
    <row r="193" spans="1:4">
      <c r="A193" s="1">
        <v>1.56</v>
      </c>
      <c r="B193" s="1">
        <f t="shared" si="14"/>
        <v>72914.428492479885</v>
      </c>
      <c r="C193" s="1">
        <f t="shared" si="15"/>
        <v>208.46235106</v>
      </c>
      <c r="D193" s="1">
        <v>216.72335106</v>
      </c>
    </row>
    <row r="194" spans="1:4">
      <c r="A194" s="1">
        <v>1.5649999999999999</v>
      </c>
      <c r="B194" s="1">
        <f t="shared" ref="B194:B257" si="18">C194/0.002859</f>
        <v>73895.178751311643</v>
      </c>
      <c r="C194" s="1">
        <f t="shared" ref="C194:C257" si="19">D194-8.261</f>
        <v>211.26631605</v>
      </c>
      <c r="D194" s="1">
        <v>219.52731605</v>
      </c>
    </row>
    <row r="195" spans="1:4">
      <c r="A195" s="1">
        <v>1.57</v>
      </c>
      <c r="B195" s="1">
        <f t="shared" si="18"/>
        <v>74872.326565232594</v>
      </c>
      <c r="C195" s="1">
        <f t="shared" si="19"/>
        <v>214.05998165</v>
      </c>
      <c r="D195" s="1">
        <v>222.32098164999999</v>
      </c>
    </row>
    <row r="196" spans="1:4">
      <c r="A196" s="1">
        <v>1.575</v>
      </c>
      <c r="B196" s="1">
        <f t="shared" si="18"/>
        <v>75845.770325288569</v>
      </c>
      <c r="C196" s="1">
        <f t="shared" si="19"/>
        <v>216.84305736000002</v>
      </c>
      <c r="D196" s="1">
        <v>225.10405736000001</v>
      </c>
    </row>
    <row r="197" spans="1:4">
      <c r="A197" s="1">
        <v>1.58</v>
      </c>
      <c r="B197" s="1">
        <f t="shared" si="18"/>
        <v>76815.412284015387</v>
      </c>
      <c r="C197" s="1">
        <f t="shared" si="19"/>
        <v>219.61526372</v>
      </c>
      <c r="D197" s="1">
        <v>227.87626372</v>
      </c>
    </row>
    <row r="198" spans="1:4">
      <c r="A198" s="1">
        <v>1.585</v>
      </c>
      <c r="B198" s="1">
        <f t="shared" si="18"/>
        <v>77781.158467995803</v>
      </c>
      <c r="C198" s="1">
        <f t="shared" si="19"/>
        <v>222.37633206000001</v>
      </c>
      <c r="D198" s="1">
        <v>230.63733206000001</v>
      </c>
    </row>
    <row r="199" spans="1:4">
      <c r="A199" s="1">
        <v>1.59</v>
      </c>
      <c r="B199" s="1">
        <f t="shared" si="18"/>
        <v>78742.91859041623</v>
      </c>
      <c r="C199" s="1">
        <f t="shared" si="19"/>
        <v>225.12600424999999</v>
      </c>
      <c r="D199" s="1">
        <v>233.38700424999999</v>
      </c>
    </row>
    <row r="200" spans="1:4">
      <c r="A200" s="1">
        <v>1.595</v>
      </c>
      <c r="B200" s="1">
        <f t="shared" si="18"/>
        <v>79700.605967121373</v>
      </c>
      <c r="C200" s="1">
        <f t="shared" si="19"/>
        <v>227.86403246</v>
      </c>
      <c r="D200" s="1">
        <v>236.12503246</v>
      </c>
    </row>
    <row r="201" spans="1:4">
      <c r="A201" s="1">
        <v>1.6</v>
      </c>
      <c r="B201" s="1">
        <f t="shared" si="18"/>
        <v>80654.137450157403</v>
      </c>
      <c r="C201" s="1">
        <f t="shared" si="19"/>
        <v>230.59017897000001</v>
      </c>
      <c r="D201" s="1">
        <v>238.85117897000001</v>
      </c>
    </row>
    <row r="202" spans="1:4">
      <c r="A202" s="1">
        <v>1.605</v>
      </c>
      <c r="B202" s="1">
        <f t="shared" si="18"/>
        <v>81603.433336831062</v>
      </c>
      <c r="C202" s="1">
        <f t="shared" si="19"/>
        <v>233.30421591000001</v>
      </c>
      <c r="D202" s="1">
        <v>241.56521591000001</v>
      </c>
    </row>
    <row r="203" spans="1:4">
      <c r="A203" s="1">
        <v>1.61</v>
      </c>
      <c r="B203" s="1">
        <f t="shared" si="18"/>
        <v>82548.376208464499</v>
      </c>
      <c r="C203" s="1">
        <f t="shared" si="19"/>
        <v>236.00580758000001</v>
      </c>
      <c r="D203" s="1">
        <v>244.26680758000001</v>
      </c>
    </row>
    <row r="204" spans="1:4">
      <c r="A204" s="1">
        <v>1.615</v>
      </c>
      <c r="B204" s="1">
        <f t="shared" si="18"/>
        <v>83488.96654774397</v>
      </c>
      <c r="C204" s="1">
        <f t="shared" si="19"/>
        <v>238.69495535999999</v>
      </c>
      <c r="D204" s="1">
        <v>246.95595535999999</v>
      </c>
    </row>
    <row r="205" spans="1:4">
      <c r="A205" s="1">
        <v>1.62</v>
      </c>
      <c r="B205" s="1">
        <f t="shared" si="18"/>
        <v>84425.096628191677</v>
      </c>
      <c r="C205" s="1">
        <f t="shared" si="19"/>
        <v>241.37135126000001</v>
      </c>
      <c r="D205" s="1">
        <v>249.63235126000001</v>
      </c>
    </row>
    <row r="206" spans="1:4">
      <c r="A206" s="1">
        <v>1.625</v>
      </c>
      <c r="B206" s="1">
        <f t="shared" si="18"/>
        <v>85356.706229450851</v>
      </c>
      <c r="C206" s="1">
        <f t="shared" si="19"/>
        <v>244.03482310999999</v>
      </c>
      <c r="D206" s="1">
        <v>252.29582310999999</v>
      </c>
    </row>
    <row r="207" spans="1:4">
      <c r="A207" s="1">
        <v>1.63</v>
      </c>
      <c r="B207" s="1">
        <f t="shared" si="18"/>
        <v>86283.728352570834</v>
      </c>
      <c r="C207" s="1">
        <f t="shared" si="19"/>
        <v>246.68517936000001</v>
      </c>
      <c r="D207" s="1">
        <v>254.94617936</v>
      </c>
    </row>
    <row r="208" spans="1:4">
      <c r="A208" s="1">
        <v>1.635</v>
      </c>
      <c r="B208" s="1">
        <f t="shared" si="18"/>
        <v>87206.102039174541</v>
      </c>
      <c r="C208" s="1">
        <f t="shared" si="19"/>
        <v>249.32224572999999</v>
      </c>
      <c r="D208" s="1">
        <v>257.58324572999999</v>
      </c>
    </row>
    <row r="209" spans="1:4">
      <c r="A209" s="1">
        <v>1.64</v>
      </c>
      <c r="B209" s="1">
        <f t="shared" si="18"/>
        <v>88123.769220007001</v>
      </c>
      <c r="C209" s="1">
        <f t="shared" si="19"/>
        <v>251.94585620000001</v>
      </c>
      <c r="D209" s="1">
        <v>260.2068562</v>
      </c>
    </row>
    <row r="210" spans="1:4">
      <c r="A210" s="1">
        <v>1.645</v>
      </c>
      <c r="B210" s="1">
        <f t="shared" si="18"/>
        <v>89036.674655473951</v>
      </c>
      <c r="C210" s="1">
        <f t="shared" si="19"/>
        <v>254.55585284000003</v>
      </c>
      <c r="D210" s="1">
        <v>262.81685284000002</v>
      </c>
    </row>
    <row r="211" spans="1:4">
      <c r="A211" s="1">
        <v>1.65</v>
      </c>
      <c r="B211" s="1">
        <f t="shared" si="18"/>
        <v>89944.765858691841</v>
      </c>
      <c r="C211" s="1">
        <f t="shared" si="19"/>
        <v>257.15208558999996</v>
      </c>
      <c r="D211" s="1">
        <v>265.41308558999998</v>
      </c>
    </row>
    <row r="212" spans="1:4">
      <c r="A212" s="1">
        <v>1.655</v>
      </c>
      <c r="B212" s="1">
        <f t="shared" si="18"/>
        <v>90847.993025533389</v>
      </c>
      <c r="C212" s="1">
        <f t="shared" si="19"/>
        <v>259.73441205999995</v>
      </c>
      <c r="D212" s="1">
        <v>267.99541205999998</v>
      </c>
    </row>
    <row r="213" spans="1:4">
      <c r="A213" s="1">
        <v>1.66</v>
      </c>
      <c r="B213" s="1">
        <f t="shared" si="18"/>
        <v>91746.308982161587</v>
      </c>
      <c r="C213" s="1">
        <f t="shared" si="19"/>
        <v>262.30269737999998</v>
      </c>
      <c r="D213" s="1">
        <v>270.56369738000001</v>
      </c>
    </row>
    <row r="214" spans="1:4">
      <c r="A214" s="1">
        <v>1.665</v>
      </c>
      <c r="B214" s="1">
        <f t="shared" si="18"/>
        <v>92639.669108079732</v>
      </c>
      <c r="C214" s="1">
        <f t="shared" si="19"/>
        <v>264.85681397999997</v>
      </c>
      <c r="D214" s="1">
        <v>273.11781397999999</v>
      </c>
    </row>
    <row r="215" spans="1:4">
      <c r="A215" s="1">
        <v>1.67</v>
      </c>
      <c r="B215" s="1">
        <f t="shared" si="18"/>
        <v>93528.031266176971</v>
      </c>
      <c r="C215" s="1">
        <f t="shared" si="19"/>
        <v>267.39664138999996</v>
      </c>
      <c r="D215" s="1">
        <v>275.65764138999998</v>
      </c>
    </row>
    <row r="216" spans="1:4">
      <c r="A216" s="1">
        <v>1.675</v>
      </c>
      <c r="B216" s="1">
        <f t="shared" si="18"/>
        <v>94411.355757257785</v>
      </c>
      <c r="C216" s="1">
        <f t="shared" si="19"/>
        <v>269.92206611</v>
      </c>
      <c r="D216" s="1">
        <v>278.18306611000003</v>
      </c>
    </row>
    <row r="217" spans="1:4">
      <c r="A217" s="1">
        <v>1.68</v>
      </c>
      <c r="B217" s="1">
        <f t="shared" si="18"/>
        <v>95289.605246589708</v>
      </c>
      <c r="C217" s="1">
        <f t="shared" si="19"/>
        <v>272.43298139999996</v>
      </c>
      <c r="D217" s="1">
        <v>280.69398139999998</v>
      </c>
    </row>
    <row r="218" spans="1:4">
      <c r="A218" s="1">
        <v>1.6850000000000001</v>
      </c>
      <c r="B218" s="1">
        <f t="shared" si="18"/>
        <v>96162.744543546694</v>
      </c>
      <c r="C218" s="1">
        <f t="shared" si="19"/>
        <v>274.92928664999999</v>
      </c>
      <c r="D218" s="1">
        <v>283.19028665000002</v>
      </c>
    </row>
    <row r="219" spans="1:4">
      <c r="A219" s="1">
        <v>1.69</v>
      </c>
      <c r="B219" s="1">
        <f t="shared" si="18"/>
        <v>97030.741189227003</v>
      </c>
      <c r="C219" s="1">
        <f t="shared" si="19"/>
        <v>277.41088905999999</v>
      </c>
      <c r="D219" s="1">
        <v>285.67188906000001</v>
      </c>
    </row>
    <row r="220" spans="1:4">
      <c r="A220" s="1">
        <v>1.6950000000000001</v>
      </c>
      <c r="B220" s="1">
        <f t="shared" si="18"/>
        <v>97893.56443511715</v>
      </c>
      <c r="C220" s="1">
        <f t="shared" si="19"/>
        <v>279.87770071999995</v>
      </c>
      <c r="D220" s="1">
        <v>288.13870071999997</v>
      </c>
    </row>
    <row r="221" spans="1:4">
      <c r="A221" s="1">
        <v>1.7</v>
      </c>
      <c r="B221" s="1">
        <f t="shared" si="18"/>
        <v>98751.185820216851</v>
      </c>
      <c r="C221" s="1">
        <f t="shared" si="19"/>
        <v>282.32964025999996</v>
      </c>
      <c r="D221" s="1">
        <v>290.59064025999999</v>
      </c>
    </row>
    <row r="222" spans="1:4">
      <c r="A222" s="1">
        <v>1.7050000000000001</v>
      </c>
      <c r="B222" s="1">
        <f t="shared" si="18"/>
        <v>99603.578957677499</v>
      </c>
      <c r="C222" s="1">
        <f t="shared" si="19"/>
        <v>284.76663223999998</v>
      </c>
      <c r="D222" s="1">
        <v>293.02763224</v>
      </c>
    </row>
    <row r="223" spans="1:4">
      <c r="A223" s="1">
        <v>1.71</v>
      </c>
      <c r="B223" s="1">
        <f t="shared" si="18"/>
        <v>100450.71948583421</v>
      </c>
      <c r="C223" s="1">
        <f t="shared" si="19"/>
        <v>287.18860701</v>
      </c>
      <c r="D223" s="1">
        <v>295.44960701000002</v>
      </c>
    </row>
    <row r="224" spans="1:4">
      <c r="A224" s="1">
        <v>1.7150000000000001</v>
      </c>
      <c r="B224" s="1">
        <f t="shared" si="18"/>
        <v>101292.58501224204</v>
      </c>
      <c r="C224" s="1">
        <f t="shared" si="19"/>
        <v>289.59550055</v>
      </c>
      <c r="D224" s="1">
        <v>297.85650055000002</v>
      </c>
    </row>
    <row r="225" spans="1:4">
      <c r="A225" s="1">
        <v>1.72</v>
      </c>
      <c r="B225" s="1">
        <f t="shared" si="18"/>
        <v>102129.15505071702</v>
      </c>
      <c r="C225" s="1">
        <f t="shared" si="19"/>
        <v>291.98725428999995</v>
      </c>
      <c r="D225" s="1">
        <v>300.24825428999998</v>
      </c>
    </row>
    <row r="226" spans="1:4">
      <c r="A226" s="1">
        <v>1.7250000000000001</v>
      </c>
      <c r="B226" s="1">
        <f t="shared" si="18"/>
        <v>102960.41098635887</v>
      </c>
      <c r="C226" s="1">
        <f t="shared" si="19"/>
        <v>294.36381501</v>
      </c>
      <c r="D226" s="1">
        <v>302.62481501000002</v>
      </c>
    </row>
    <row r="227" spans="1:4">
      <c r="A227" s="1">
        <v>1.73</v>
      </c>
      <c r="B227" s="1">
        <f t="shared" si="18"/>
        <v>103786.33600559636</v>
      </c>
      <c r="C227" s="1">
        <f t="shared" si="19"/>
        <v>296.72513463999996</v>
      </c>
      <c r="D227" s="1">
        <v>304.98613463999999</v>
      </c>
    </row>
    <row r="228" spans="1:4">
      <c r="A228" s="1">
        <v>1.7350000000000001</v>
      </c>
      <c r="B228" s="1">
        <f t="shared" si="18"/>
        <v>104606.91528856242</v>
      </c>
      <c r="C228" s="1">
        <f t="shared" si="19"/>
        <v>299.07117080999996</v>
      </c>
      <c r="D228" s="1">
        <v>307.33217080999998</v>
      </c>
    </row>
    <row r="229" spans="1:4">
      <c r="A229" s="1">
        <v>1.74</v>
      </c>
      <c r="B229" s="1">
        <f t="shared" si="18"/>
        <v>105422.13506121021</v>
      </c>
      <c r="C229" s="1">
        <f t="shared" si="19"/>
        <v>301.40188413999999</v>
      </c>
      <c r="D229" s="1">
        <v>309.66288414000002</v>
      </c>
    </row>
    <row r="230" spans="1:4">
      <c r="A230" s="1">
        <v>1.7450000000000001</v>
      </c>
      <c r="B230" s="1">
        <f t="shared" si="18"/>
        <v>106231.98387897866</v>
      </c>
      <c r="C230" s="1">
        <f t="shared" si="19"/>
        <v>303.71724190999998</v>
      </c>
      <c r="D230" s="1">
        <v>311.97824191000001</v>
      </c>
    </row>
    <row r="231" spans="1:4">
      <c r="A231" s="1">
        <v>1.75</v>
      </c>
      <c r="B231" s="1">
        <f t="shared" si="18"/>
        <v>107036.45168940189</v>
      </c>
      <c r="C231" s="1">
        <f t="shared" si="19"/>
        <v>306.01721537999998</v>
      </c>
      <c r="D231" s="1">
        <v>314.27821538000001</v>
      </c>
    </row>
    <row r="232" spans="1:4">
      <c r="A232" s="1">
        <v>1.7549999999999999</v>
      </c>
      <c r="B232" s="1">
        <f t="shared" si="18"/>
        <v>107835.53001748862</v>
      </c>
      <c r="C232" s="1">
        <f t="shared" si="19"/>
        <v>308.30178031999998</v>
      </c>
      <c r="D232" s="1">
        <v>316.56278032</v>
      </c>
    </row>
    <row r="233" spans="1:4">
      <c r="A233" s="1">
        <v>1.76</v>
      </c>
      <c r="B233" s="1">
        <f t="shared" si="18"/>
        <v>108629.21191325637</v>
      </c>
      <c r="C233" s="1">
        <f t="shared" si="19"/>
        <v>310.57091685999995</v>
      </c>
      <c r="D233" s="1">
        <v>318.83191685999998</v>
      </c>
    </row>
    <row r="234" spans="1:4">
      <c r="A234" s="1">
        <v>1.7649999999999999</v>
      </c>
      <c r="B234" s="1">
        <f t="shared" si="18"/>
        <v>109417.49191675411</v>
      </c>
      <c r="C234" s="1">
        <f t="shared" si="19"/>
        <v>312.82460938999998</v>
      </c>
      <c r="D234" s="1">
        <v>321.08560939</v>
      </c>
    </row>
    <row r="235" spans="1:4">
      <c r="A235" s="1">
        <v>1.77</v>
      </c>
      <c r="B235" s="1">
        <f t="shared" si="18"/>
        <v>110200.36600559636</v>
      </c>
      <c r="C235" s="1">
        <f t="shared" si="19"/>
        <v>315.06284640999996</v>
      </c>
      <c r="D235" s="1">
        <v>323.32384640999999</v>
      </c>
    </row>
    <row r="236" spans="1:4">
      <c r="A236" s="1">
        <v>1.7749999999999999</v>
      </c>
      <c r="B236" s="1">
        <f t="shared" si="18"/>
        <v>110977.83154949282</v>
      </c>
      <c r="C236" s="1">
        <f t="shared" si="19"/>
        <v>317.28562039999997</v>
      </c>
      <c r="D236" s="1">
        <v>325.54662039999999</v>
      </c>
    </row>
    <row r="237" spans="1:4">
      <c r="A237" s="1">
        <v>1.78</v>
      </c>
      <c r="B237" s="1">
        <f t="shared" si="18"/>
        <v>111749.88728926197</v>
      </c>
      <c r="C237" s="1">
        <f t="shared" si="19"/>
        <v>319.49292775999999</v>
      </c>
      <c r="D237" s="1">
        <v>327.75392776000001</v>
      </c>
    </row>
    <row r="238" spans="1:4">
      <c r="A238" s="1">
        <v>1.7849999999999999</v>
      </c>
      <c r="B238" s="1">
        <f t="shared" si="18"/>
        <v>112516.53325988106</v>
      </c>
      <c r="C238" s="1">
        <f t="shared" si="19"/>
        <v>321.68476858999998</v>
      </c>
      <c r="D238" s="1">
        <v>329.94576859</v>
      </c>
    </row>
    <row r="239" spans="1:4">
      <c r="A239" s="1">
        <v>1.79</v>
      </c>
      <c r="B239" s="1">
        <f t="shared" si="18"/>
        <v>113277.77080447708</v>
      </c>
      <c r="C239" s="1">
        <f t="shared" si="19"/>
        <v>323.86114672999997</v>
      </c>
      <c r="D239" s="1">
        <v>332.12214673</v>
      </c>
    </row>
    <row r="240" spans="1:4">
      <c r="A240" s="1">
        <v>1.7949999999999999</v>
      </c>
      <c r="B240" s="1">
        <f t="shared" si="18"/>
        <v>114033.60246939487</v>
      </c>
      <c r="C240" s="1">
        <f t="shared" si="19"/>
        <v>326.02206945999995</v>
      </c>
      <c r="D240" s="1">
        <v>334.28306945999998</v>
      </c>
    </row>
    <row r="241" spans="1:4">
      <c r="A241" s="1">
        <v>1.8</v>
      </c>
      <c r="B241" s="1">
        <f t="shared" si="18"/>
        <v>114784.0320216859</v>
      </c>
      <c r="C241" s="1">
        <f t="shared" si="19"/>
        <v>328.16754754999999</v>
      </c>
      <c r="D241" s="1">
        <v>336.42854755000002</v>
      </c>
    </row>
    <row r="242" spans="1:4">
      <c r="A242" s="1">
        <v>1.8049999999999999</v>
      </c>
      <c r="B242" s="1">
        <f t="shared" si="18"/>
        <v>115529.06438614898</v>
      </c>
      <c r="C242" s="1">
        <f t="shared" si="19"/>
        <v>330.29759507999995</v>
      </c>
      <c r="D242" s="1">
        <v>338.55859507999998</v>
      </c>
    </row>
    <row r="243" spans="1:4">
      <c r="A243" s="1">
        <v>1.81</v>
      </c>
      <c r="B243" s="1">
        <f t="shared" si="18"/>
        <v>116268.70560685554</v>
      </c>
      <c r="C243" s="1">
        <f t="shared" si="19"/>
        <v>332.41222933</v>
      </c>
      <c r="D243" s="1">
        <v>340.67322933000003</v>
      </c>
    </row>
    <row r="244" spans="1:4">
      <c r="A244" s="1">
        <v>1.8149999999999999</v>
      </c>
      <c r="B244" s="1">
        <f t="shared" si="18"/>
        <v>117002.9628156698</v>
      </c>
      <c r="C244" s="1">
        <f t="shared" si="19"/>
        <v>334.51147068999995</v>
      </c>
      <c r="D244" s="1">
        <v>342.77247068999998</v>
      </c>
    </row>
    <row r="245" spans="1:4">
      <c r="A245" s="1">
        <v>1.82</v>
      </c>
      <c r="B245" s="1">
        <f t="shared" si="18"/>
        <v>117731.84419727176</v>
      </c>
      <c r="C245" s="1">
        <f t="shared" si="19"/>
        <v>336.59534255999995</v>
      </c>
      <c r="D245" s="1">
        <v>344.85634255999997</v>
      </c>
    </row>
    <row r="246" spans="1:4">
      <c r="A246" s="1">
        <v>1.825</v>
      </c>
      <c r="B246" s="1">
        <f t="shared" si="18"/>
        <v>118455.35893319341</v>
      </c>
      <c r="C246" s="1">
        <f t="shared" si="19"/>
        <v>338.66387118999995</v>
      </c>
      <c r="D246" s="1">
        <v>346.92487118999998</v>
      </c>
    </row>
    <row r="247" spans="1:4">
      <c r="A247" s="1">
        <v>1.83</v>
      </c>
      <c r="B247" s="1">
        <f t="shared" si="18"/>
        <v>119173.51717033927</v>
      </c>
      <c r="C247" s="1">
        <f t="shared" si="19"/>
        <v>340.71708558999995</v>
      </c>
      <c r="D247" s="1">
        <v>348.97808558999998</v>
      </c>
    </row>
    <row r="248" spans="1:4">
      <c r="A248" s="1">
        <v>1.835</v>
      </c>
      <c r="B248" s="1">
        <f t="shared" si="18"/>
        <v>119886.32995802729</v>
      </c>
      <c r="C248" s="1">
        <f t="shared" si="19"/>
        <v>342.75501735</v>
      </c>
      <c r="D248" s="1">
        <v>351.01601735000003</v>
      </c>
    </row>
    <row r="249" spans="1:4">
      <c r="A249" s="1">
        <v>1.84</v>
      </c>
      <c r="B249" s="1">
        <f t="shared" si="18"/>
        <v>120593.80913955928</v>
      </c>
      <c r="C249" s="1">
        <f t="shared" si="19"/>
        <v>344.77770032999996</v>
      </c>
      <c r="D249" s="1">
        <v>353.03870032999998</v>
      </c>
    </row>
    <row r="250" spans="1:4">
      <c r="A250" s="1">
        <v>1.845</v>
      </c>
      <c r="B250" s="1">
        <f t="shared" si="18"/>
        <v>121295.97338579923</v>
      </c>
      <c r="C250" s="1">
        <f t="shared" si="19"/>
        <v>346.78518790999999</v>
      </c>
      <c r="D250" s="1">
        <v>355.04618791000001</v>
      </c>
    </row>
    <row r="251" spans="1:4">
      <c r="A251" s="1">
        <v>1.85</v>
      </c>
      <c r="B251" s="1">
        <f t="shared" si="18"/>
        <v>121992.82781741869</v>
      </c>
      <c r="C251" s="1">
        <f t="shared" si="19"/>
        <v>348.77749473</v>
      </c>
      <c r="D251" s="1">
        <v>357.03849473000002</v>
      </c>
    </row>
    <row r="252" spans="1:4">
      <c r="A252" s="1">
        <v>1.855</v>
      </c>
      <c r="B252" s="1">
        <f t="shared" si="18"/>
        <v>122684.39082546344</v>
      </c>
      <c r="C252" s="1">
        <f t="shared" si="19"/>
        <v>350.75467336999998</v>
      </c>
      <c r="D252" s="1">
        <v>359.01567337</v>
      </c>
    </row>
    <row r="253" spans="1:4">
      <c r="A253" s="1">
        <v>1.86</v>
      </c>
      <c r="B253" s="1">
        <f t="shared" si="18"/>
        <v>123370.6776110528</v>
      </c>
      <c r="C253" s="1">
        <f t="shared" si="19"/>
        <v>352.71676728999995</v>
      </c>
      <c r="D253" s="1">
        <v>360.97776728999997</v>
      </c>
    </row>
    <row r="254" spans="1:4">
      <c r="A254" s="1">
        <v>1.865</v>
      </c>
      <c r="B254" s="1">
        <f t="shared" si="18"/>
        <v>124051.70479888073</v>
      </c>
      <c r="C254" s="1">
        <f t="shared" si="19"/>
        <v>354.66382401999999</v>
      </c>
      <c r="D254" s="1">
        <v>362.92482402000002</v>
      </c>
    </row>
    <row r="255" spans="1:4">
      <c r="A255" s="1">
        <v>1.87</v>
      </c>
      <c r="B255" s="1">
        <f t="shared" si="18"/>
        <v>124727.48823714584</v>
      </c>
      <c r="C255" s="1">
        <f t="shared" si="19"/>
        <v>356.59588886999995</v>
      </c>
      <c r="D255" s="1">
        <v>364.85688886999998</v>
      </c>
    </row>
    <row r="256" spans="1:4">
      <c r="A256" s="1">
        <v>1.875</v>
      </c>
      <c r="B256" s="1">
        <f t="shared" si="18"/>
        <v>125398.04899965023</v>
      </c>
      <c r="C256" s="1">
        <f t="shared" si="19"/>
        <v>358.51302208999999</v>
      </c>
      <c r="D256" s="1">
        <v>366.77402209000002</v>
      </c>
    </row>
    <row r="257" spans="1:4">
      <c r="A257" s="1">
        <v>1.88</v>
      </c>
      <c r="B257" s="1">
        <f t="shared" si="18"/>
        <v>126063.40215809722</v>
      </c>
      <c r="C257" s="1">
        <f t="shared" si="19"/>
        <v>360.41526676999996</v>
      </c>
      <c r="D257" s="1">
        <v>368.67626676999998</v>
      </c>
    </row>
    <row r="258" spans="1:4">
      <c r="A258" s="1">
        <v>1.885</v>
      </c>
      <c r="B258" s="1">
        <f t="shared" ref="B258:B321" si="20">C258/0.002859</f>
        <v>126723.56799930045</v>
      </c>
      <c r="C258" s="1">
        <f t="shared" ref="C258:C321" si="21">D258-8.261</f>
        <v>362.30268090999999</v>
      </c>
      <c r="D258" s="1">
        <v>370.56368091000002</v>
      </c>
    </row>
    <row r="259" spans="1:4">
      <c r="A259" s="1">
        <v>1.89</v>
      </c>
      <c r="B259" s="1">
        <f t="shared" si="20"/>
        <v>127378.56635886674</v>
      </c>
      <c r="C259" s="1">
        <f t="shared" si="21"/>
        <v>364.17532122</v>
      </c>
      <c r="D259" s="1">
        <v>372.43632122000002</v>
      </c>
    </row>
    <row r="260" spans="1:4">
      <c r="A260" s="1">
        <v>1.895</v>
      </c>
      <c r="B260" s="1">
        <f t="shared" si="20"/>
        <v>128028.41723679607</v>
      </c>
      <c r="C260" s="1">
        <f t="shared" si="21"/>
        <v>366.03324487999998</v>
      </c>
      <c r="D260" s="1">
        <v>374.29424488000001</v>
      </c>
    </row>
    <row r="261" spans="1:4">
      <c r="A261" s="1">
        <v>1.9</v>
      </c>
      <c r="B261" s="1">
        <f t="shared" si="20"/>
        <v>128673.14192025183</v>
      </c>
      <c r="C261" s="1">
        <f t="shared" si="21"/>
        <v>367.87651274999996</v>
      </c>
      <c r="D261" s="1">
        <v>376.13751274999998</v>
      </c>
    </row>
    <row r="262" spans="1:4">
      <c r="A262" s="1">
        <v>1.905</v>
      </c>
      <c r="B262" s="1">
        <f t="shared" si="20"/>
        <v>129312.76192724728</v>
      </c>
      <c r="C262" s="1">
        <f t="shared" si="21"/>
        <v>369.70518634999996</v>
      </c>
      <c r="D262" s="1">
        <v>377.96618634999999</v>
      </c>
    </row>
    <row r="263" spans="1:4">
      <c r="A263" s="1">
        <v>1.91</v>
      </c>
      <c r="B263" s="1">
        <f t="shared" si="20"/>
        <v>129947.29605106681</v>
      </c>
      <c r="C263" s="1">
        <f t="shared" si="21"/>
        <v>371.51931940999998</v>
      </c>
      <c r="D263" s="1">
        <v>379.78031941</v>
      </c>
    </row>
    <row r="264" spans="1:4">
      <c r="A264" s="1">
        <v>1.915</v>
      </c>
      <c r="B264" s="1">
        <f t="shared" si="20"/>
        <v>130576.77460650577</v>
      </c>
      <c r="C264" s="1">
        <f t="shared" si="21"/>
        <v>373.31899859999999</v>
      </c>
      <c r="D264" s="1">
        <v>381.57999860000001</v>
      </c>
    </row>
    <row r="265" spans="1:4">
      <c r="A265" s="1">
        <v>1.92</v>
      </c>
      <c r="B265" s="1">
        <f t="shared" si="20"/>
        <v>131201.21596362363</v>
      </c>
      <c r="C265" s="1">
        <f t="shared" si="21"/>
        <v>375.10427643999998</v>
      </c>
      <c r="D265" s="1">
        <v>383.36527644</v>
      </c>
    </row>
    <row r="266" spans="1:4">
      <c r="A266" s="1">
        <v>1.925</v>
      </c>
      <c r="B266" s="1">
        <f t="shared" si="20"/>
        <v>131820.64387548095</v>
      </c>
      <c r="C266" s="1">
        <f t="shared" si="21"/>
        <v>376.87522084</v>
      </c>
      <c r="D266" s="1">
        <v>385.13622084000002</v>
      </c>
    </row>
    <row r="267" spans="1:4">
      <c r="A267" s="1">
        <v>1.93</v>
      </c>
      <c r="B267" s="1">
        <f t="shared" si="20"/>
        <v>132435.08250437214</v>
      </c>
      <c r="C267" s="1">
        <f t="shared" si="21"/>
        <v>378.63190087999999</v>
      </c>
      <c r="D267" s="1">
        <v>386.89290088000001</v>
      </c>
    </row>
    <row r="268" spans="1:4">
      <c r="A268" s="1">
        <v>1.9350000000000001</v>
      </c>
      <c r="B268" s="1">
        <f t="shared" si="20"/>
        <v>133044.55642882126</v>
      </c>
      <c r="C268" s="1">
        <f t="shared" si="21"/>
        <v>380.37438682999999</v>
      </c>
      <c r="D268" s="1">
        <v>388.63538683000002</v>
      </c>
    </row>
    <row r="269" spans="1:4">
      <c r="A269" s="1">
        <v>1.94</v>
      </c>
      <c r="B269" s="1">
        <f t="shared" si="20"/>
        <v>133649.09062959076</v>
      </c>
      <c r="C269" s="1">
        <f t="shared" si="21"/>
        <v>382.10275010999999</v>
      </c>
      <c r="D269" s="1">
        <v>390.36375011000001</v>
      </c>
    </row>
    <row r="270" spans="1:4">
      <c r="A270" s="1">
        <v>1.9450000000000001</v>
      </c>
      <c r="B270" s="1">
        <f t="shared" si="20"/>
        <v>134248.71047918854</v>
      </c>
      <c r="C270" s="1">
        <f t="shared" si="21"/>
        <v>383.81706326</v>
      </c>
      <c r="D270" s="1">
        <v>392.07806326000002</v>
      </c>
    </row>
    <row r="271" spans="1:4">
      <c r="A271" s="1">
        <v>1.95</v>
      </c>
      <c r="B271" s="1">
        <f t="shared" si="20"/>
        <v>134843.44173837005</v>
      </c>
      <c r="C271" s="1">
        <f t="shared" si="21"/>
        <v>385.51739992999995</v>
      </c>
      <c r="D271" s="1">
        <v>393.77839992999998</v>
      </c>
    </row>
    <row r="272" spans="1:4">
      <c r="A272" s="1">
        <v>1.9550000000000001</v>
      </c>
      <c r="B272" s="1">
        <f t="shared" si="20"/>
        <v>135433.31052116124</v>
      </c>
      <c r="C272" s="1">
        <f t="shared" si="21"/>
        <v>387.20383477999997</v>
      </c>
      <c r="D272" s="1">
        <v>395.46483477999999</v>
      </c>
    </row>
    <row r="273" spans="1:4">
      <c r="A273" s="1">
        <v>1.96</v>
      </c>
      <c r="B273" s="1">
        <f t="shared" si="20"/>
        <v>136018.34329485832</v>
      </c>
      <c r="C273" s="1">
        <f t="shared" si="21"/>
        <v>388.87644347999998</v>
      </c>
      <c r="D273" s="1">
        <v>397.13744348</v>
      </c>
    </row>
    <row r="274" spans="1:4">
      <c r="A274" s="1">
        <v>1.9650000000000001</v>
      </c>
      <c r="B274" s="1">
        <f t="shared" si="20"/>
        <v>136598.5668555439</v>
      </c>
      <c r="C274" s="1">
        <f t="shared" si="21"/>
        <v>390.53530264</v>
      </c>
      <c r="D274" s="1">
        <v>398.79630264000002</v>
      </c>
    </row>
    <row r="275" spans="1:4">
      <c r="A275" s="1">
        <v>1.97</v>
      </c>
      <c r="B275" s="1">
        <f t="shared" si="20"/>
        <v>137174.00832109127</v>
      </c>
      <c r="C275" s="1">
        <f t="shared" si="21"/>
        <v>392.18048978999997</v>
      </c>
      <c r="D275" s="1">
        <v>400.44148978999999</v>
      </c>
    </row>
    <row r="276" spans="1:4">
      <c r="A276" s="1">
        <v>1.9750000000000001</v>
      </c>
      <c r="B276" s="1">
        <f t="shared" si="20"/>
        <v>137744.69508919201</v>
      </c>
      <c r="C276" s="1">
        <f t="shared" si="21"/>
        <v>393.81208325999995</v>
      </c>
      <c r="D276" s="1">
        <v>402.07308325999998</v>
      </c>
    </row>
    <row r="277" spans="1:4">
      <c r="A277" s="1">
        <v>1.98</v>
      </c>
      <c r="B277" s="1">
        <f t="shared" si="20"/>
        <v>138310.65486183978</v>
      </c>
      <c r="C277" s="1">
        <f t="shared" si="21"/>
        <v>395.43016224999997</v>
      </c>
      <c r="D277" s="1">
        <v>403.69116224999999</v>
      </c>
    </row>
    <row r="278" spans="1:4">
      <c r="A278" s="1">
        <v>1.9850000000000001</v>
      </c>
      <c r="B278" s="1">
        <f t="shared" si="20"/>
        <v>138871.91559986008</v>
      </c>
      <c r="C278" s="1">
        <f t="shared" si="21"/>
        <v>397.03480669999999</v>
      </c>
      <c r="D278" s="1">
        <v>405.29580670000001</v>
      </c>
    </row>
    <row r="279" spans="1:4">
      <c r="A279" s="1">
        <v>1.99</v>
      </c>
      <c r="B279" s="1">
        <f t="shared" si="20"/>
        <v>139428.50550891919</v>
      </c>
      <c r="C279" s="1">
        <f t="shared" si="21"/>
        <v>398.62609724999999</v>
      </c>
      <c r="D279" s="1">
        <v>406.88709725000001</v>
      </c>
    </row>
    <row r="280" spans="1:4">
      <c r="A280" s="1">
        <v>1.9950000000000001</v>
      </c>
      <c r="B280" s="1">
        <f t="shared" si="20"/>
        <v>139980.45304651975</v>
      </c>
      <c r="C280" s="1">
        <f t="shared" si="21"/>
        <v>400.20411525999998</v>
      </c>
      <c r="D280" s="1">
        <v>408.46511526</v>
      </c>
    </row>
    <row r="281" spans="1:4">
      <c r="A281" s="1">
        <v>2</v>
      </c>
      <c r="B281" s="1">
        <f t="shared" si="20"/>
        <v>140527.78688002797</v>
      </c>
      <c r="C281" s="1">
        <f t="shared" si="21"/>
        <v>401.76894268999996</v>
      </c>
      <c r="D281" s="1">
        <v>410.02994268999998</v>
      </c>
    </row>
    <row r="282" spans="1:4">
      <c r="A282" s="1">
        <v>2.0049999999999999</v>
      </c>
      <c r="B282" s="1">
        <f t="shared" si="20"/>
        <v>141070.53589366909</v>
      </c>
      <c r="C282" s="1">
        <f t="shared" si="21"/>
        <v>403.32066211999995</v>
      </c>
      <c r="D282" s="1">
        <v>411.58166211999998</v>
      </c>
    </row>
    <row r="283" spans="1:4">
      <c r="A283" s="1">
        <v>2.0099999999999998</v>
      </c>
      <c r="B283" s="1">
        <f t="shared" si="20"/>
        <v>141608.72916754108</v>
      </c>
      <c r="C283" s="1">
        <f t="shared" si="21"/>
        <v>404.85935668999997</v>
      </c>
      <c r="D283" s="1">
        <v>413.12035668999999</v>
      </c>
    </row>
    <row r="284" spans="1:4">
      <c r="A284" s="1">
        <v>2.0150000000000001</v>
      </c>
      <c r="B284" s="1">
        <f t="shared" si="20"/>
        <v>142142.3959601259</v>
      </c>
      <c r="C284" s="1">
        <f t="shared" si="21"/>
        <v>406.38511004999998</v>
      </c>
      <c r="D284" s="1">
        <v>414.64611005</v>
      </c>
    </row>
    <row r="285" spans="1:4">
      <c r="A285" s="1">
        <v>2.02</v>
      </c>
      <c r="B285" s="1">
        <f t="shared" si="20"/>
        <v>142671.56569779644</v>
      </c>
      <c r="C285" s="1">
        <f t="shared" si="21"/>
        <v>407.89800632999999</v>
      </c>
      <c r="D285" s="1">
        <v>416.15900633000001</v>
      </c>
    </row>
    <row r="286" spans="1:4">
      <c r="A286" s="1">
        <v>2.0249999999999999</v>
      </c>
      <c r="B286" s="1">
        <f t="shared" si="20"/>
        <v>143196.26797481635</v>
      </c>
      <c r="C286" s="1">
        <f t="shared" si="21"/>
        <v>409.39813013999998</v>
      </c>
      <c r="D286" s="1">
        <v>417.65913014</v>
      </c>
    </row>
    <row r="287" spans="1:4">
      <c r="A287" s="1">
        <v>2.0299999999999998</v>
      </c>
      <c r="B287" s="1">
        <f t="shared" si="20"/>
        <v>143716.53251836306</v>
      </c>
      <c r="C287" s="1">
        <f t="shared" si="21"/>
        <v>410.88556646999996</v>
      </c>
      <c r="D287" s="1">
        <v>419.14656646999998</v>
      </c>
    </row>
    <row r="288" spans="1:4">
      <c r="A288" s="1">
        <v>2.0350000000000001</v>
      </c>
      <c r="B288" s="1">
        <f t="shared" si="20"/>
        <v>144232.38919202518</v>
      </c>
      <c r="C288" s="1">
        <f t="shared" si="21"/>
        <v>412.36040069999996</v>
      </c>
      <c r="D288" s="1">
        <v>420.62140069999998</v>
      </c>
    </row>
    <row r="289" spans="1:4">
      <c r="A289" s="1">
        <v>2.04</v>
      </c>
      <c r="B289" s="1">
        <f t="shared" si="20"/>
        <v>144743.86798181181</v>
      </c>
      <c r="C289" s="1">
        <f t="shared" si="21"/>
        <v>413.82271856</v>
      </c>
      <c r="D289" s="1">
        <v>422.08371856000002</v>
      </c>
    </row>
    <row r="290" spans="1:4">
      <c r="A290" s="1">
        <v>2.0449999999999999</v>
      </c>
      <c r="B290" s="1">
        <f t="shared" si="20"/>
        <v>145250.99898915703</v>
      </c>
      <c r="C290" s="1">
        <f t="shared" si="21"/>
        <v>415.27260610999997</v>
      </c>
      <c r="D290" s="1">
        <v>423.53360610999999</v>
      </c>
    </row>
    <row r="291" spans="1:4">
      <c r="A291" s="1">
        <v>2.0499999999999998</v>
      </c>
      <c r="B291" s="1">
        <f t="shared" si="20"/>
        <v>145753.81240643581</v>
      </c>
      <c r="C291" s="1">
        <f t="shared" si="21"/>
        <v>416.71014966999996</v>
      </c>
      <c r="D291" s="1">
        <v>424.97114966999999</v>
      </c>
    </row>
    <row r="292" spans="1:4">
      <c r="A292" s="1">
        <v>2.0550000000000002</v>
      </c>
      <c r="B292" s="1">
        <f t="shared" si="20"/>
        <v>146252.33925148653</v>
      </c>
      <c r="C292" s="1">
        <f t="shared" si="21"/>
        <v>418.13543791999996</v>
      </c>
      <c r="D292" s="1">
        <v>426.39643791999998</v>
      </c>
    </row>
    <row r="293" spans="1:4">
      <c r="A293" s="1">
        <v>2.06</v>
      </c>
      <c r="B293" s="1">
        <f t="shared" si="20"/>
        <v>146746.60847848898</v>
      </c>
      <c r="C293" s="1">
        <f t="shared" si="21"/>
        <v>419.54855363999997</v>
      </c>
      <c r="D293" s="1">
        <v>427.80955363999999</v>
      </c>
    </row>
    <row r="294" spans="1:4">
      <c r="A294" s="1">
        <v>2.0649999999999999</v>
      </c>
      <c r="B294" s="1">
        <f t="shared" si="20"/>
        <v>147236.65119622246</v>
      </c>
      <c r="C294" s="1">
        <f t="shared" si="21"/>
        <v>420.94958577</v>
      </c>
      <c r="D294" s="1">
        <v>429.21058577000002</v>
      </c>
    </row>
    <row r="295" spans="1:4">
      <c r="A295" s="1">
        <v>2.0699999999999998</v>
      </c>
      <c r="B295" s="1">
        <f t="shared" si="20"/>
        <v>147722.49789436866</v>
      </c>
      <c r="C295" s="1">
        <f t="shared" si="21"/>
        <v>422.33862147999997</v>
      </c>
      <c r="D295" s="1">
        <v>430.59962148</v>
      </c>
    </row>
    <row r="296" spans="1:4">
      <c r="A296" s="1">
        <v>2.0750000000000002</v>
      </c>
      <c r="B296" s="1">
        <f t="shared" si="20"/>
        <v>148204.17911857291</v>
      </c>
      <c r="C296" s="1">
        <f t="shared" si="21"/>
        <v>423.71574809999998</v>
      </c>
      <c r="D296" s="1">
        <v>431.97674810000001</v>
      </c>
    </row>
    <row r="297" spans="1:4">
      <c r="A297" s="1">
        <v>2.08</v>
      </c>
      <c r="B297" s="1">
        <f t="shared" si="20"/>
        <v>148681.7254424624</v>
      </c>
      <c r="C297" s="1">
        <f t="shared" si="21"/>
        <v>425.08105303999997</v>
      </c>
      <c r="D297" s="1">
        <v>433.34205304</v>
      </c>
    </row>
    <row r="298" spans="1:4">
      <c r="A298" s="1">
        <v>2.085</v>
      </c>
      <c r="B298" s="1">
        <f t="shared" si="20"/>
        <v>149155.16748513465</v>
      </c>
      <c r="C298" s="1">
        <f t="shared" si="21"/>
        <v>426.43462383999997</v>
      </c>
      <c r="D298" s="1">
        <v>434.69562384</v>
      </c>
    </row>
    <row r="299" spans="1:4">
      <c r="A299" s="1">
        <v>2.09</v>
      </c>
      <c r="B299" s="1">
        <f t="shared" si="20"/>
        <v>149624.53587618048</v>
      </c>
      <c r="C299" s="1">
        <f t="shared" si="21"/>
        <v>427.77654806999999</v>
      </c>
      <c r="D299" s="1">
        <v>436.03754807000001</v>
      </c>
    </row>
    <row r="300" spans="1:4">
      <c r="A300" s="1">
        <v>2.0950000000000002</v>
      </c>
      <c r="B300" s="1">
        <f t="shared" si="20"/>
        <v>150089.86127317243</v>
      </c>
      <c r="C300" s="1">
        <f t="shared" si="21"/>
        <v>429.10691337999998</v>
      </c>
      <c r="D300" s="1">
        <v>437.36791338</v>
      </c>
    </row>
    <row r="301" spans="1:4">
      <c r="A301" s="1">
        <v>2.1</v>
      </c>
      <c r="B301" s="1">
        <f t="shared" si="20"/>
        <v>150551.17433018537</v>
      </c>
      <c r="C301" s="1">
        <f t="shared" si="21"/>
        <v>430.42580740999995</v>
      </c>
      <c r="D301" s="1">
        <v>438.68680740999997</v>
      </c>
    </row>
    <row r="302" spans="1:4">
      <c r="A302" s="1">
        <v>2.105</v>
      </c>
      <c r="B302" s="1">
        <f t="shared" si="20"/>
        <v>151008.50570479187</v>
      </c>
      <c r="C302" s="1">
        <f t="shared" si="21"/>
        <v>431.73331780999996</v>
      </c>
      <c r="D302" s="1">
        <v>439.99431780999998</v>
      </c>
    </row>
    <row r="303" spans="1:4">
      <c r="A303" s="1">
        <v>2.11</v>
      </c>
      <c r="B303" s="1">
        <f t="shared" si="20"/>
        <v>151461.8878978664</v>
      </c>
      <c r="C303" s="1">
        <f t="shared" si="21"/>
        <v>433.0295375</v>
      </c>
      <c r="D303" s="1">
        <v>441.29053750000003</v>
      </c>
    </row>
    <row r="304" spans="1:4">
      <c r="A304" s="1">
        <v>2.1150000000000002</v>
      </c>
      <c r="B304" s="1">
        <f t="shared" si="20"/>
        <v>151911.34788037775</v>
      </c>
      <c r="C304" s="1">
        <f t="shared" si="21"/>
        <v>434.31454358999997</v>
      </c>
      <c r="D304" s="1">
        <v>442.57554359</v>
      </c>
    </row>
    <row r="305" spans="1:4">
      <c r="A305" s="1">
        <v>2.12</v>
      </c>
      <c r="B305" s="1">
        <f t="shared" si="20"/>
        <v>152356.91593913955</v>
      </c>
      <c r="C305" s="1">
        <f t="shared" si="21"/>
        <v>435.58842267</v>
      </c>
      <c r="D305" s="1">
        <v>443.84942267000002</v>
      </c>
    </row>
    <row r="306" spans="1:4">
      <c r="A306" s="1">
        <v>2.125</v>
      </c>
      <c r="B306" s="1">
        <f t="shared" si="20"/>
        <v>152798.62686603708</v>
      </c>
      <c r="C306" s="1">
        <f t="shared" si="21"/>
        <v>436.85127420999999</v>
      </c>
      <c r="D306" s="1">
        <v>445.11227421000001</v>
      </c>
    </row>
    <row r="307" spans="1:4">
      <c r="A307" s="1">
        <v>2.13</v>
      </c>
      <c r="B307" s="1">
        <f t="shared" si="20"/>
        <v>153236.50911857293</v>
      </c>
      <c r="C307" s="1">
        <f t="shared" si="21"/>
        <v>438.10317956999995</v>
      </c>
      <c r="D307" s="1">
        <v>446.36417956999998</v>
      </c>
    </row>
    <row r="308" spans="1:4">
      <c r="A308" s="1">
        <v>2.1349999999999998</v>
      </c>
      <c r="B308" s="1">
        <f t="shared" si="20"/>
        <v>153670.59320391744</v>
      </c>
      <c r="C308" s="1">
        <f t="shared" si="21"/>
        <v>439.34422596999997</v>
      </c>
      <c r="D308" s="1">
        <v>447.60522596999999</v>
      </c>
    </row>
    <row r="309" spans="1:4">
      <c r="A309" s="1">
        <v>2.14</v>
      </c>
      <c r="B309" s="1">
        <f t="shared" si="20"/>
        <v>154100.90974816369</v>
      </c>
      <c r="C309" s="1">
        <f t="shared" si="21"/>
        <v>440.57450096999997</v>
      </c>
      <c r="D309" s="1">
        <v>448.83550097</v>
      </c>
    </row>
    <row r="310" spans="1:4">
      <c r="A310" s="1">
        <v>2.145</v>
      </c>
      <c r="B310" s="1">
        <f t="shared" si="20"/>
        <v>154527.48879678207</v>
      </c>
      <c r="C310" s="1">
        <f t="shared" si="21"/>
        <v>441.79409046999996</v>
      </c>
      <c r="D310" s="1">
        <v>450.05509046999998</v>
      </c>
    </row>
    <row r="311" spans="1:4">
      <c r="A311" s="1">
        <v>2.15</v>
      </c>
      <c r="B311" s="1">
        <f t="shared" si="20"/>
        <v>154950.36086044071</v>
      </c>
      <c r="C311" s="1">
        <f t="shared" si="21"/>
        <v>443.0030817</v>
      </c>
      <c r="D311" s="1">
        <v>451.26408170000002</v>
      </c>
    </row>
    <row r="312" spans="1:4">
      <c r="A312" s="1">
        <v>2.1549999999999998</v>
      </c>
      <c r="B312" s="1">
        <f t="shared" si="20"/>
        <v>155369.55620846449</v>
      </c>
      <c r="C312" s="1">
        <f t="shared" si="21"/>
        <v>444.20156119999996</v>
      </c>
      <c r="D312" s="1">
        <v>452.46256119999998</v>
      </c>
    </row>
    <row r="313" spans="1:4">
      <c r="A313" s="1">
        <v>2.16</v>
      </c>
      <c r="B313" s="1">
        <f t="shared" si="20"/>
        <v>155785.10504022383</v>
      </c>
      <c r="C313" s="1">
        <f t="shared" si="21"/>
        <v>445.38961530999995</v>
      </c>
      <c r="D313" s="1">
        <v>453.65061530999998</v>
      </c>
    </row>
    <row r="314" spans="1:4">
      <c r="A314" s="1">
        <v>2.165</v>
      </c>
      <c r="B314" s="1">
        <f t="shared" si="20"/>
        <v>156197.03747114373</v>
      </c>
      <c r="C314" s="1">
        <f t="shared" si="21"/>
        <v>446.56733012999996</v>
      </c>
      <c r="D314" s="1">
        <v>454.82833012999998</v>
      </c>
    </row>
    <row r="315" spans="1:4">
      <c r="A315" s="1">
        <v>2.17</v>
      </c>
      <c r="B315" s="1">
        <f t="shared" si="20"/>
        <v>156605.38354319692</v>
      </c>
      <c r="C315" s="1">
        <f t="shared" si="21"/>
        <v>447.73479154999995</v>
      </c>
      <c r="D315" s="1">
        <v>455.99579154999998</v>
      </c>
    </row>
    <row r="316" spans="1:4">
      <c r="A316" s="1">
        <v>2.1749999999999998</v>
      </c>
      <c r="B316" s="1">
        <f t="shared" si="20"/>
        <v>157010.17320391745</v>
      </c>
      <c r="C316" s="1">
        <f t="shared" si="21"/>
        <v>448.89208518999999</v>
      </c>
      <c r="D316" s="1">
        <v>457.15308519000001</v>
      </c>
    </row>
    <row r="317" spans="1:4">
      <c r="A317" s="1">
        <v>2.1800000000000002</v>
      </c>
      <c r="B317" s="1">
        <f t="shared" si="20"/>
        <v>157411.43632039175</v>
      </c>
      <c r="C317" s="1">
        <f t="shared" si="21"/>
        <v>450.03929643999999</v>
      </c>
      <c r="D317" s="1">
        <v>458.30029644000001</v>
      </c>
    </row>
    <row r="318" spans="1:4">
      <c r="A318" s="1">
        <v>2.1850000000000001</v>
      </c>
      <c r="B318" s="1">
        <f t="shared" si="20"/>
        <v>157809.20265477439</v>
      </c>
      <c r="C318" s="1">
        <f t="shared" si="21"/>
        <v>451.17651038999998</v>
      </c>
      <c r="D318" s="1">
        <v>459.43751039</v>
      </c>
    </row>
    <row r="319" spans="1:4">
      <c r="A319" s="1">
        <v>2.19</v>
      </c>
      <c r="B319" s="1">
        <f t="shared" si="20"/>
        <v>158203.50186778593</v>
      </c>
      <c r="C319" s="1">
        <f t="shared" si="21"/>
        <v>452.30381183999998</v>
      </c>
      <c r="D319" s="1">
        <v>460.56481184</v>
      </c>
    </row>
    <row r="320" spans="1:4">
      <c r="A320" s="1">
        <v>2.1949999999999998</v>
      </c>
      <c r="B320" s="1">
        <f t="shared" si="20"/>
        <v>158594.36351871284</v>
      </c>
      <c r="C320" s="1">
        <f t="shared" si="21"/>
        <v>453.42128529999997</v>
      </c>
      <c r="D320" s="1">
        <v>461.68228529999999</v>
      </c>
    </row>
    <row r="321" spans="1:4">
      <c r="A321" s="1">
        <v>2.2000000000000002</v>
      </c>
      <c r="B321" s="1">
        <f t="shared" si="20"/>
        <v>158981.81706190977</v>
      </c>
      <c r="C321" s="1">
        <f t="shared" si="21"/>
        <v>454.52901498</v>
      </c>
      <c r="D321" s="1">
        <v>462.79001498000002</v>
      </c>
    </row>
    <row r="322" spans="1:4">
      <c r="A322" s="1">
        <v>2.2050000000000001</v>
      </c>
      <c r="B322" s="1">
        <f t="shared" ref="B322:B385" si="22">C322/0.002859</f>
        <v>159365.8918363064</v>
      </c>
      <c r="C322" s="1">
        <f t="shared" ref="C322:C385" si="23">D322-8.261</f>
        <v>455.62708476</v>
      </c>
      <c r="D322" s="1">
        <v>463.88808476000003</v>
      </c>
    </row>
    <row r="323" spans="1:4">
      <c r="A323" s="1">
        <v>2.21</v>
      </c>
      <c r="B323" s="1">
        <f t="shared" si="22"/>
        <v>159746.61705841203</v>
      </c>
      <c r="C323" s="1">
        <f t="shared" si="23"/>
        <v>456.71557816999996</v>
      </c>
      <c r="D323" s="1">
        <v>464.97657816999998</v>
      </c>
    </row>
    <row r="324" spans="1:4">
      <c r="A324" s="1">
        <v>2.2149999999999999</v>
      </c>
      <c r="B324" s="1">
        <f t="shared" si="22"/>
        <v>160124.02183280868</v>
      </c>
      <c r="C324" s="1">
        <f t="shared" si="23"/>
        <v>457.79457841999999</v>
      </c>
      <c r="D324" s="1">
        <v>466.05557842000002</v>
      </c>
    </row>
    <row r="325" spans="1:4">
      <c r="A325" s="1">
        <v>2.2200000000000002</v>
      </c>
      <c r="B325" s="1">
        <f t="shared" si="22"/>
        <v>160498.13513816017</v>
      </c>
      <c r="C325" s="1">
        <f t="shared" si="23"/>
        <v>458.86416835999995</v>
      </c>
      <c r="D325" s="1">
        <v>467.12516835999998</v>
      </c>
    </row>
    <row r="326" spans="1:4">
      <c r="A326" s="1">
        <v>2.2250000000000001</v>
      </c>
      <c r="B326" s="1">
        <f t="shared" si="22"/>
        <v>160868.98583071004</v>
      </c>
      <c r="C326" s="1">
        <f t="shared" si="23"/>
        <v>459.92443048999996</v>
      </c>
      <c r="D326" s="1">
        <v>468.18543048999999</v>
      </c>
    </row>
    <row r="327" spans="1:4">
      <c r="A327" s="1">
        <v>2.23</v>
      </c>
      <c r="B327" s="1">
        <f t="shared" si="22"/>
        <v>161236.60513466244</v>
      </c>
      <c r="C327" s="1">
        <f t="shared" si="23"/>
        <v>460.97545407999996</v>
      </c>
      <c r="D327" s="1">
        <v>469.23645407999999</v>
      </c>
    </row>
    <row r="328" spans="1:4">
      <c r="A328" s="1">
        <v>2.2349999999999999</v>
      </c>
      <c r="B328" s="1">
        <f t="shared" si="22"/>
        <v>161601.01666666666</v>
      </c>
      <c r="C328" s="1">
        <f t="shared" si="23"/>
        <v>462.01730664999997</v>
      </c>
      <c r="D328" s="1">
        <v>470.27830664999999</v>
      </c>
    </row>
    <row r="329" spans="1:4">
      <c r="A329" s="1">
        <v>2.2400000000000002</v>
      </c>
      <c r="B329" s="1">
        <f t="shared" si="22"/>
        <v>161962.25135362014</v>
      </c>
      <c r="C329" s="1">
        <f t="shared" si="23"/>
        <v>463.05007661999997</v>
      </c>
      <c r="D329" s="1">
        <v>471.31107661999999</v>
      </c>
    </row>
    <row r="330" spans="1:4">
      <c r="A330" s="1">
        <v>2.2450000000000001</v>
      </c>
      <c r="B330" s="1">
        <f t="shared" si="22"/>
        <v>162320.337506121</v>
      </c>
      <c r="C330" s="1">
        <f t="shared" si="23"/>
        <v>464.07384492999995</v>
      </c>
      <c r="D330" s="1">
        <v>472.33484492999997</v>
      </c>
    </row>
    <row r="331" spans="1:4">
      <c r="A331" s="1">
        <v>2.25</v>
      </c>
      <c r="B331" s="1">
        <f t="shared" si="22"/>
        <v>162675.30330535152</v>
      </c>
      <c r="C331" s="1">
        <f t="shared" si="23"/>
        <v>465.08869214999999</v>
      </c>
      <c r="D331" s="1">
        <v>473.34969215000001</v>
      </c>
    </row>
    <row r="332" spans="1:4">
      <c r="A332" s="1">
        <v>2.2549999999999999</v>
      </c>
      <c r="B332" s="1">
        <f t="shared" si="22"/>
        <v>163027.17678209164</v>
      </c>
      <c r="C332" s="1">
        <f t="shared" si="23"/>
        <v>466.09469841999999</v>
      </c>
      <c r="D332" s="1">
        <v>474.35569842000001</v>
      </c>
    </row>
    <row r="333" spans="1:4">
      <c r="A333" s="1">
        <v>2.2599999999999998</v>
      </c>
      <c r="B333" s="1">
        <f t="shared" si="22"/>
        <v>163375.98582371458</v>
      </c>
      <c r="C333" s="1">
        <f t="shared" si="23"/>
        <v>467.09194346999999</v>
      </c>
      <c r="D333" s="1">
        <v>475.35294347000001</v>
      </c>
    </row>
    <row r="334" spans="1:4">
      <c r="A334" s="1">
        <v>2.2650000000000001</v>
      </c>
      <c r="B334" s="1">
        <f t="shared" si="22"/>
        <v>163721.75816019587</v>
      </c>
      <c r="C334" s="1">
        <f t="shared" si="23"/>
        <v>468.08050657999996</v>
      </c>
      <c r="D334" s="1">
        <v>476.34150657999999</v>
      </c>
    </row>
    <row r="335" spans="1:4">
      <c r="A335" s="1">
        <v>2.27</v>
      </c>
      <c r="B335" s="1">
        <f t="shared" si="22"/>
        <v>164064.52138859741</v>
      </c>
      <c r="C335" s="1">
        <f t="shared" si="23"/>
        <v>469.06046664999997</v>
      </c>
      <c r="D335" s="1">
        <v>477.32146664999999</v>
      </c>
    </row>
    <row r="336" spans="1:4">
      <c r="A336" s="1">
        <v>2.2749999999999999</v>
      </c>
      <c r="B336" s="1">
        <f t="shared" si="22"/>
        <v>164404.30294158796</v>
      </c>
      <c r="C336" s="1">
        <f t="shared" si="23"/>
        <v>470.03190210999998</v>
      </c>
      <c r="D336" s="1">
        <v>478.29290211</v>
      </c>
    </row>
    <row r="337" spans="1:4">
      <c r="A337" s="1">
        <v>2.2799999999999998</v>
      </c>
      <c r="B337" s="1">
        <f t="shared" si="22"/>
        <v>164741.13009443859</v>
      </c>
      <c r="C337" s="1">
        <f t="shared" si="23"/>
        <v>470.99489093999995</v>
      </c>
      <c r="D337" s="1">
        <v>479.25589093999997</v>
      </c>
    </row>
    <row r="338" spans="1:4">
      <c r="A338" s="1">
        <v>2.2850000000000001</v>
      </c>
      <c r="B338" s="1">
        <f t="shared" si="22"/>
        <v>165075.02997901363</v>
      </c>
      <c r="C338" s="1">
        <f t="shared" si="23"/>
        <v>471.94951070999997</v>
      </c>
      <c r="D338" s="1">
        <v>480.21051070999999</v>
      </c>
    </row>
    <row r="339" spans="1:4">
      <c r="A339" s="1">
        <v>2.29</v>
      </c>
      <c r="B339" s="1">
        <f t="shared" si="22"/>
        <v>165406.029552291</v>
      </c>
      <c r="C339" s="1">
        <f t="shared" si="23"/>
        <v>472.89583848999996</v>
      </c>
      <c r="D339" s="1">
        <v>481.15683848999998</v>
      </c>
    </row>
    <row r="340" spans="1:4">
      <c r="A340" s="1">
        <v>2.2949999999999999</v>
      </c>
      <c r="B340" s="1">
        <f t="shared" si="22"/>
        <v>165734.15563133961</v>
      </c>
      <c r="C340" s="1">
        <f t="shared" si="23"/>
        <v>473.83395094999997</v>
      </c>
      <c r="D340" s="1">
        <v>482.09495095</v>
      </c>
    </row>
    <row r="341" spans="1:4">
      <c r="A341" s="1">
        <v>2.2999999999999998</v>
      </c>
      <c r="B341" s="1">
        <f t="shared" si="22"/>
        <v>166059.43485134662</v>
      </c>
      <c r="C341" s="1">
        <f t="shared" si="23"/>
        <v>474.76392423999999</v>
      </c>
      <c r="D341" s="1">
        <v>483.02492424000002</v>
      </c>
    </row>
    <row r="342" spans="1:4">
      <c r="A342" s="1">
        <v>2.3050000000000002</v>
      </c>
      <c r="B342" s="1">
        <f t="shared" si="22"/>
        <v>166381.89370059461</v>
      </c>
      <c r="C342" s="1">
        <f t="shared" si="23"/>
        <v>475.68583408999996</v>
      </c>
      <c r="D342" s="1">
        <v>483.94683408999998</v>
      </c>
    </row>
    <row r="343" spans="1:4">
      <c r="A343" s="1">
        <v>2.31</v>
      </c>
      <c r="B343" s="1">
        <f t="shared" si="22"/>
        <v>166701.55849247987</v>
      </c>
      <c r="C343" s="1">
        <f t="shared" si="23"/>
        <v>476.59975572999997</v>
      </c>
      <c r="D343" s="1">
        <v>484.86075572999999</v>
      </c>
    </row>
    <row r="344" spans="1:4">
      <c r="A344" s="1">
        <v>2.3149999999999999</v>
      </c>
      <c r="B344" s="1">
        <f t="shared" si="22"/>
        <v>167018.45537950331</v>
      </c>
      <c r="C344" s="1">
        <f t="shared" si="23"/>
        <v>477.50576393</v>
      </c>
      <c r="D344" s="1">
        <v>485.76676393000002</v>
      </c>
    </row>
    <row r="345" spans="1:4">
      <c r="A345" s="1">
        <v>2.3199999999999998</v>
      </c>
      <c r="B345" s="1">
        <f t="shared" si="22"/>
        <v>167332.61034977264</v>
      </c>
      <c r="C345" s="1">
        <f t="shared" si="23"/>
        <v>478.40393298999999</v>
      </c>
      <c r="D345" s="1">
        <v>486.66493299000001</v>
      </c>
    </row>
    <row r="346" spans="1:4">
      <c r="A346" s="1">
        <v>2.3250000000000002</v>
      </c>
      <c r="B346" s="1">
        <f t="shared" si="22"/>
        <v>167644.04921650927</v>
      </c>
      <c r="C346" s="1">
        <f t="shared" si="23"/>
        <v>479.29433670999998</v>
      </c>
      <c r="D346" s="1">
        <v>487.55533671000001</v>
      </c>
    </row>
    <row r="347" spans="1:4">
      <c r="A347" s="1">
        <v>2.33</v>
      </c>
      <c r="B347" s="1">
        <f t="shared" si="22"/>
        <v>167952.79762854142</v>
      </c>
      <c r="C347" s="1">
        <f t="shared" si="23"/>
        <v>480.17704841999995</v>
      </c>
      <c r="D347" s="1">
        <v>488.43804841999997</v>
      </c>
    </row>
    <row r="348" spans="1:4">
      <c r="A348" s="1">
        <v>2.335</v>
      </c>
      <c r="B348" s="1">
        <f t="shared" si="22"/>
        <v>168258.88106680656</v>
      </c>
      <c r="C348" s="1">
        <f t="shared" si="23"/>
        <v>481.05214096999998</v>
      </c>
      <c r="D348" s="1">
        <v>489.31314097000001</v>
      </c>
    </row>
    <row r="349" spans="1:4">
      <c r="A349" s="1">
        <v>2.34</v>
      </c>
      <c r="B349" s="1">
        <f t="shared" si="22"/>
        <v>168562.32483036027</v>
      </c>
      <c r="C349" s="1">
        <f t="shared" si="23"/>
        <v>481.91968668999999</v>
      </c>
      <c r="D349" s="1">
        <v>490.18068669000002</v>
      </c>
    </row>
    <row r="350" spans="1:4">
      <c r="A350" s="1">
        <v>2.3450000000000002</v>
      </c>
      <c r="B350" s="1">
        <f t="shared" si="22"/>
        <v>168863.15406086043</v>
      </c>
      <c r="C350" s="1">
        <f t="shared" si="23"/>
        <v>482.77975745999998</v>
      </c>
      <c r="D350" s="1">
        <v>491.04075746000001</v>
      </c>
    </row>
    <row r="351" spans="1:4">
      <c r="A351" s="1">
        <v>2.35</v>
      </c>
      <c r="B351" s="1">
        <f t="shared" si="22"/>
        <v>169161.39371808324</v>
      </c>
      <c r="C351" s="1">
        <f t="shared" si="23"/>
        <v>483.63242463999995</v>
      </c>
      <c r="D351" s="1">
        <v>491.89342463999998</v>
      </c>
    </row>
    <row r="352" spans="1:4">
      <c r="A352" s="1">
        <v>2.355</v>
      </c>
      <c r="B352" s="1">
        <f t="shared" si="22"/>
        <v>169457.0685869185</v>
      </c>
      <c r="C352" s="1">
        <f t="shared" si="23"/>
        <v>484.47775908999995</v>
      </c>
      <c r="D352" s="1">
        <v>492.73875908999997</v>
      </c>
    </row>
    <row r="353" spans="1:4">
      <c r="A353" s="1">
        <v>2.36</v>
      </c>
      <c r="B353" s="1">
        <f t="shared" si="22"/>
        <v>169750.20328436515</v>
      </c>
      <c r="C353" s="1">
        <f t="shared" si="23"/>
        <v>485.31583118999998</v>
      </c>
      <c r="D353" s="1">
        <v>493.57683119000001</v>
      </c>
    </row>
    <row r="354" spans="1:4">
      <c r="A354" s="1">
        <v>2.3650000000000002</v>
      </c>
      <c r="B354" s="1">
        <f t="shared" si="22"/>
        <v>170040.82224903812</v>
      </c>
      <c r="C354" s="1">
        <f t="shared" si="23"/>
        <v>486.14671081</v>
      </c>
      <c r="D354" s="1">
        <v>494.40771081000003</v>
      </c>
    </row>
    <row r="355" spans="1:4">
      <c r="A355" s="1">
        <v>2.37</v>
      </c>
      <c r="B355" s="1">
        <f t="shared" si="22"/>
        <v>170328.94974466594</v>
      </c>
      <c r="C355" s="1">
        <f t="shared" si="23"/>
        <v>486.97046731999995</v>
      </c>
      <c r="D355" s="1">
        <v>495.23146731999998</v>
      </c>
    </row>
    <row r="356" spans="1:4">
      <c r="A356" s="1">
        <v>2.375</v>
      </c>
      <c r="B356" s="1">
        <f t="shared" si="22"/>
        <v>170614.60985659319</v>
      </c>
      <c r="C356" s="1">
        <f t="shared" si="23"/>
        <v>487.78716957999995</v>
      </c>
      <c r="D356" s="1">
        <v>496.04816957999998</v>
      </c>
    </row>
    <row r="357" spans="1:4">
      <c r="A357" s="1">
        <v>2.38</v>
      </c>
      <c r="B357" s="1">
        <f t="shared" si="22"/>
        <v>170897.8265022735</v>
      </c>
      <c r="C357" s="1">
        <f t="shared" si="23"/>
        <v>488.59688596999996</v>
      </c>
      <c r="D357" s="1">
        <v>496.85788596999998</v>
      </c>
    </row>
    <row r="358" spans="1:4">
      <c r="A358" s="1">
        <v>2.3849999999999998</v>
      </c>
      <c r="B358" s="1">
        <f t="shared" si="22"/>
        <v>171178.6234102833</v>
      </c>
      <c r="C358" s="1">
        <f t="shared" si="23"/>
        <v>489.39968432999996</v>
      </c>
      <c r="D358" s="1">
        <v>497.66068432999998</v>
      </c>
    </row>
    <row r="359" spans="1:4">
      <c r="A359" s="1">
        <v>2.39</v>
      </c>
      <c r="B359" s="1">
        <f t="shared" si="22"/>
        <v>171457.02414480585</v>
      </c>
      <c r="C359" s="1">
        <f t="shared" si="23"/>
        <v>490.19563202999996</v>
      </c>
      <c r="D359" s="1">
        <v>498.45663202999998</v>
      </c>
    </row>
    <row r="360" spans="1:4">
      <c r="A360" s="1">
        <v>2.395</v>
      </c>
      <c r="B360" s="1">
        <f t="shared" si="22"/>
        <v>171733.05208114727</v>
      </c>
      <c r="C360" s="1">
        <f t="shared" si="23"/>
        <v>490.98479589999999</v>
      </c>
      <c r="D360" s="1">
        <v>499.24579590000002</v>
      </c>
    </row>
    <row r="361" spans="1:4">
      <c r="A361" s="1">
        <v>2.4</v>
      </c>
      <c r="B361" s="1">
        <f t="shared" si="22"/>
        <v>172006.73042672261</v>
      </c>
      <c r="C361" s="1">
        <f t="shared" si="23"/>
        <v>491.76724228999996</v>
      </c>
      <c r="D361" s="1">
        <v>500.02824228999998</v>
      </c>
    </row>
    <row r="362" spans="1:4">
      <c r="A362" s="1">
        <v>2.4049999999999998</v>
      </c>
      <c r="B362" s="1">
        <f t="shared" si="22"/>
        <v>172278.08221056312</v>
      </c>
      <c r="C362" s="1">
        <f t="shared" si="23"/>
        <v>492.54303704</v>
      </c>
      <c r="D362" s="1">
        <v>500.80403704000003</v>
      </c>
    </row>
    <row r="363" spans="1:4">
      <c r="A363" s="1">
        <v>2.41</v>
      </c>
      <c r="B363" s="1">
        <f t="shared" si="22"/>
        <v>172547.13027282266</v>
      </c>
      <c r="C363" s="1">
        <f t="shared" si="23"/>
        <v>493.31224544999998</v>
      </c>
      <c r="D363" s="1">
        <v>501.57324545</v>
      </c>
    </row>
    <row r="364" spans="1:4">
      <c r="A364" s="1">
        <v>2.415</v>
      </c>
      <c r="B364" s="1">
        <f t="shared" si="22"/>
        <v>172813.89728576425</v>
      </c>
      <c r="C364" s="1">
        <f t="shared" si="23"/>
        <v>494.07493233999998</v>
      </c>
      <c r="D364" s="1">
        <v>502.33593234</v>
      </c>
    </row>
    <row r="365" spans="1:4">
      <c r="A365" s="1">
        <v>2.42</v>
      </c>
      <c r="B365" s="1">
        <f t="shared" si="22"/>
        <v>173078.40574676459</v>
      </c>
      <c r="C365" s="1">
        <f t="shared" si="23"/>
        <v>494.83116202999997</v>
      </c>
      <c r="D365" s="1">
        <v>503.09216203</v>
      </c>
    </row>
    <row r="366" spans="1:4">
      <c r="A366" s="1">
        <v>2.4249999999999998</v>
      </c>
      <c r="B366" s="1">
        <f t="shared" si="22"/>
        <v>173340.6779678209</v>
      </c>
      <c r="C366" s="1">
        <f t="shared" si="23"/>
        <v>495.58099830999998</v>
      </c>
      <c r="D366" s="1">
        <v>503.84199831000001</v>
      </c>
    </row>
    <row r="367" spans="1:4">
      <c r="A367" s="1">
        <v>2.4300000000000002</v>
      </c>
      <c r="B367" s="1">
        <f t="shared" si="22"/>
        <v>173600.73608254633</v>
      </c>
      <c r="C367" s="1">
        <f t="shared" si="23"/>
        <v>496.32450445999996</v>
      </c>
      <c r="D367" s="1">
        <v>504.58550445999998</v>
      </c>
    </row>
    <row r="368" spans="1:4">
      <c r="A368" s="1">
        <v>2.4350000000000001</v>
      </c>
      <c r="B368" s="1">
        <f t="shared" si="22"/>
        <v>173858.61059461348</v>
      </c>
      <c r="C368" s="1">
        <f t="shared" si="23"/>
        <v>497.06176768999995</v>
      </c>
      <c r="D368" s="1">
        <v>505.32276768999998</v>
      </c>
    </row>
    <row r="369" spans="1:4">
      <c r="A369" s="1">
        <v>2.44</v>
      </c>
      <c r="B369" s="1">
        <f t="shared" si="22"/>
        <v>174114.30561734873</v>
      </c>
      <c r="C369" s="1">
        <f t="shared" si="23"/>
        <v>497.79279975999998</v>
      </c>
      <c r="D369" s="1">
        <v>506.05379976</v>
      </c>
    </row>
    <row r="370" spans="1:4">
      <c r="A370" s="1">
        <v>2.4449999999999998</v>
      </c>
      <c r="B370" s="1">
        <f t="shared" si="22"/>
        <v>174367.85176635184</v>
      </c>
      <c r="C370" s="1">
        <f t="shared" si="23"/>
        <v>498.51768819999995</v>
      </c>
      <c r="D370" s="1">
        <v>506.77868819999998</v>
      </c>
    </row>
    <row r="371" spans="1:4">
      <c r="A371" s="1">
        <v>2.4500000000000002</v>
      </c>
      <c r="B371" s="1">
        <f t="shared" si="22"/>
        <v>174619.27044770899</v>
      </c>
      <c r="C371" s="1">
        <f t="shared" si="23"/>
        <v>499.23649420999999</v>
      </c>
      <c r="D371" s="1">
        <v>507.49749421000001</v>
      </c>
    </row>
    <row r="372" spans="1:4">
      <c r="A372" s="1">
        <v>2.4550000000000001</v>
      </c>
      <c r="B372" s="1">
        <f t="shared" si="22"/>
        <v>174868.58289961526</v>
      </c>
      <c r="C372" s="1">
        <f t="shared" si="23"/>
        <v>499.94927851</v>
      </c>
      <c r="D372" s="1">
        <v>508.21027851000002</v>
      </c>
    </row>
    <row r="373" spans="1:4">
      <c r="A373" s="1">
        <v>2.46</v>
      </c>
      <c r="B373" s="1">
        <f t="shared" si="22"/>
        <v>175115.81405386497</v>
      </c>
      <c r="C373" s="1">
        <f t="shared" si="23"/>
        <v>500.65611237999997</v>
      </c>
      <c r="D373" s="1">
        <v>508.91711237999999</v>
      </c>
    </row>
    <row r="374" spans="1:4">
      <c r="A374" s="1">
        <v>2.4649999999999999</v>
      </c>
      <c r="B374" s="1">
        <f t="shared" si="22"/>
        <v>175360.97593913955</v>
      </c>
      <c r="C374" s="1">
        <f t="shared" si="23"/>
        <v>501.35703020999995</v>
      </c>
      <c r="D374" s="1">
        <v>509.61803020999997</v>
      </c>
    </row>
    <row r="375" spans="1:4">
      <c r="A375" s="1">
        <v>2.4700000000000002</v>
      </c>
      <c r="B375" s="1">
        <f t="shared" si="22"/>
        <v>175604.09431269675</v>
      </c>
      <c r="C375" s="1">
        <f t="shared" si="23"/>
        <v>502.05210563999998</v>
      </c>
      <c r="D375" s="1">
        <v>510.31310564</v>
      </c>
    </row>
    <row r="376" spans="1:4">
      <c r="A376" s="1">
        <v>2.4750000000000001</v>
      </c>
      <c r="B376" s="1">
        <f t="shared" si="22"/>
        <v>175845.18959076601</v>
      </c>
      <c r="C376" s="1">
        <f t="shared" si="23"/>
        <v>502.74139703999998</v>
      </c>
      <c r="D376" s="1">
        <v>511.00239704000001</v>
      </c>
    </row>
    <row r="377" spans="1:4">
      <c r="A377" s="1">
        <v>2.48</v>
      </c>
      <c r="B377" s="1">
        <f t="shared" si="22"/>
        <v>176084.35781392094</v>
      </c>
      <c r="C377" s="1">
        <f t="shared" si="23"/>
        <v>503.42517898999995</v>
      </c>
      <c r="D377" s="1">
        <v>511.68617898999997</v>
      </c>
    </row>
    <row r="378" spans="1:4">
      <c r="A378" s="1">
        <v>2.4849999999999999</v>
      </c>
      <c r="B378" s="1">
        <f t="shared" si="22"/>
        <v>176321.40342427423</v>
      </c>
      <c r="C378" s="1">
        <f t="shared" si="23"/>
        <v>504.10289239000002</v>
      </c>
      <c r="D378" s="1">
        <v>512.36389239000005</v>
      </c>
    </row>
    <row r="379" spans="1:4">
      <c r="A379" s="1">
        <v>2.4900000000000002</v>
      </c>
      <c r="B379" s="1">
        <f t="shared" si="22"/>
        <v>176556.56800979361</v>
      </c>
      <c r="C379" s="1">
        <f t="shared" si="23"/>
        <v>504.77522793999998</v>
      </c>
      <c r="D379" s="1">
        <v>513.03622794</v>
      </c>
    </row>
    <row r="380" spans="1:4">
      <c r="A380" s="1">
        <v>2.4950000000000001</v>
      </c>
      <c r="B380" s="1">
        <f t="shared" si="22"/>
        <v>176789.76074851348</v>
      </c>
      <c r="C380" s="1">
        <f t="shared" si="23"/>
        <v>505.44192598000001</v>
      </c>
      <c r="D380" s="1">
        <v>513.70292598000003</v>
      </c>
    </row>
    <row r="381" spans="1:4">
      <c r="A381" s="1">
        <v>2.5</v>
      </c>
      <c r="B381" s="1">
        <f t="shared" si="22"/>
        <v>177021.15425323538</v>
      </c>
      <c r="C381" s="1">
        <f t="shared" si="23"/>
        <v>506.10348000999994</v>
      </c>
      <c r="D381" s="1">
        <v>514.36448000999997</v>
      </c>
    </row>
    <row r="382" spans="1:4">
      <c r="A382" s="1">
        <v>2.5049999999999999</v>
      </c>
      <c r="B382" s="1">
        <f t="shared" si="22"/>
        <v>177250.43133962923</v>
      </c>
      <c r="C382" s="1">
        <f t="shared" si="23"/>
        <v>506.75898319999993</v>
      </c>
      <c r="D382" s="1">
        <v>515.01998319999996</v>
      </c>
    </row>
    <row r="383" spans="1:4">
      <c r="A383" s="1">
        <v>2.5099999999999998</v>
      </c>
      <c r="B383" s="1">
        <f t="shared" si="22"/>
        <v>177477.93145155648</v>
      </c>
      <c r="C383" s="1">
        <f t="shared" si="23"/>
        <v>507.40940601999995</v>
      </c>
      <c r="D383" s="1">
        <v>515.67040601999997</v>
      </c>
    </row>
    <row r="384" spans="1:4">
      <c r="A384" s="1">
        <v>2.5150000000000001</v>
      </c>
      <c r="B384" s="1">
        <f t="shared" si="22"/>
        <v>177703.56686953481</v>
      </c>
      <c r="C384" s="1">
        <f t="shared" si="23"/>
        <v>508.05449768</v>
      </c>
      <c r="D384" s="1">
        <v>516.31549768000002</v>
      </c>
    </row>
    <row r="385" spans="1:4">
      <c r="A385" s="1">
        <v>2.52</v>
      </c>
      <c r="B385" s="1">
        <f t="shared" si="22"/>
        <v>177927.35668415527</v>
      </c>
      <c r="C385" s="1">
        <f t="shared" si="23"/>
        <v>508.69431275999995</v>
      </c>
      <c r="D385" s="1">
        <v>516.95531275999997</v>
      </c>
    </row>
    <row r="386" spans="1:4">
      <c r="A386" s="1">
        <v>2.5249999999999999</v>
      </c>
      <c r="B386" s="1">
        <f t="shared" ref="B386:B449" si="24">C386/0.002859</f>
        <v>178149.31973417278</v>
      </c>
      <c r="C386" s="1">
        <f t="shared" ref="C386:C449" si="25">D386-8.261</f>
        <v>509.32890512</v>
      </c>
      <c r="D386" s="1">
        <v>517.58990512000003</v>
      </c>
    </row>
    <row r="387" spans="1:4">
      <c r="A387" s="1">
        <v>2.5299999999999998</v>
      </c>
      <c r="B387" s="1">
        <f t="shared" si="24"/>
        <v>178369.47467646029</v>
      </c>
      <c r="C387" s="1">
        <f t="shared" si="25"/>
        <v>509.95832809999996</v>
      </c>
      <c r="D387" s="1">
        <v>518.21932809999998</v>
      </c>
    </row>
    <row r="388" spans="1:4">
      <c r="A388" s="1">
        <v>2.5350000000000001</v>
      </c>
      <c r="B388" s="1">
        <f t="shared" si="24"/>
        <v>178587.84000349769</v>
      </c>
      <c r="C388" s="1">
        <f t="shared" si="25"/>
        <v>510.58263456999993</v>
      </c>
      <c r="D388" s="1">
        <v>518.84363456999995</v>
      </c>
    </row>
    <row r="389" spans="1:4">
      <c r="A389" s="1">
        <v>2.54</v>
      </c>
      <c r="B389" s="1">
        <f t="shared" si="24"/>
        <v>178804.43407834906</v>
      </c>
      <c r="C389" s="1">
        <f t="shared" si="25"/>
        <v>511.20187702999993</v>
      </c>
      <c r="D389" s="1">
        <v>519.46287702999996</v>
      </c>
    </row>
    <row r="390" spans="1:4">
      <c r="A390" s="1">
        <v>2.5449999999999999</v>
      </c>
      <c r="B390" s="1">
        <f t="shared" si="24"/>
        <v>179019.27499475342</v>
      </c>
      <c r="C390" s="1">
        <f t="shared" si="25"/>
        <v>511.81610720999998</v>
      </c>
      <c r="D390" s="1">
        <v>520.07710721000001</v>
      </c>
    </row>
    <row r="391" spans="1:4">
      <c r="A391" s="1">
        <v>2.5499999999999998</v>
      </c>
      <c r="B391" s="1">
        <f t="shared" si="24"/>
        <v>179232.38077999302</v>
      </c>
      <c r="C391" s="1">
        <f t="shared" si="25"/>
        <v>512.42537665000009</v>
      </c>
      <c r="D391" s="1">
        <v>520.68637665000006</v>
      </c>
    </row>
    <row r="392" spans="1:4">
      <c r="A392" s="1">
        <v>2.5550000000000002</v>
      </c>
      <c r="B392" s="1">
        <f t="shared" si="24"/>
        <v>179443.76926547743</v>
      </c>
      <c r="C392" s="1">
        <f t="shared" si="25"/>
        <v>513.02973632999999</v>
      </c>
      <c r="D392" s="1">
        <v>521.29073632999996</v>
      </c>
    </row>
    <row r="393" spans="1:4">
      <c r="A393" s="1">
        <v>2.56</v>
      </c>
      <c r="B393" s="1">
        <f t="shared" si="24"/>
        <v>179653.4580832459</v>
      </c>
      <c r="C393" s="1">
        <f t="shared" si="25"/>
        <v>513.62923666000006</v>
      </c>
      <c r="D393" s="1">
        <v>521.89023666000003</v>
      </c>
    </row>
    <row r="394" spans="1:4">
      <c r="A394" s="1">
        <v>2.5649999999999999</v>
      </c>
      <c r="B394" s="1">
        <f t="shared" si="24"/>
        <v>179861.46479188526</v>
      </c>
      <c r="C394" s="1">
        <f t="shared" si="25"/>
        <v>514.22392783999999</v>
      </c>
      <c r="D394" s="1">
        <v>522.48492783999995</v>
      </c>
    </row>
    <row r="395" spans="1:4">
      <c r="A395" s="1">
        <v>2.57</v>
      </c>
      <c r="B395" s="1">
        <f t="shared" si="24"/>
        <v>180067.8067086394</v>
      </c>
      <c r="C395" s="1">
        <f t="shared" si="25"/>
        <v>514.81385938000005</v>
      </c>
      <c r="D395" s="1">
        <v>523.07485938000002</v>
      </c>
    </row>
    <row r="396" spans="1:4">
      <c r="A396" s="1">
        <v>2.5750000000000002</v>
      </c>
      <c r="B396" s="1">
        <f t="shared" si="24"/>
        <v>180272.50100384749</v>
      </c>
      <c r="C396" s="1">
        <f t="shared" si="25"/>
        <v>515.39908036999998</v>
      </c>
      <c r="D396" s="1">
        <v>523.66008036999995</v>
      </c>
    </row>
    <row r="397" spans="1:4">
      <c r="A397" s="1">
        <v>2.58</v>
      </c>
      <c r="B397" s="1">
        <f t="shared" si="24"/>
        <v>180475.56469744668</v>
      </c>
      <c r="C397" s="1">
        <f t="shared" si="25"/>
        <v>515.97963947000005</v>
      </c>
      <c r="D397" s="1">
        <v>524.24063947000002</v>
      </c>
    </row>
    <row r="398" spans="1:4">
      <c r="A398" s="1">
        <v>2.585</v>
      </c>
      <c r="B398" s="1">
        <f t="shared" si="24"/>
        <v>180677.01464498078</v>
      </c>
      <c r="C398" s="1">
        <f t="shared" si="25"/>
        <v>516.55558487000008</v>
      </c>
      <c r="D398" s="1">
        <v>524.81658487000004</v>
      </c>
    </row>
    <row r="399" spans="1:4">
      <c r="A399" s="1">
        <v>2.59</v>
      </c>
      <c r="B399" s="1">
        <f t="shared" si="24"/>
        <v>180876.8675410983</v>
      </c>
      <c r="C399" s="1">
        <f t="shared" si="25"/>
        <v>517.12696430000005</v>
      </c>
      <c r="D399" s="1">
        <v>525.38796430000002</v>
      </c>
    </row>
    <row r="400" spans="1:4">
      <c r="A400" s="1">
        <v>2.5950000000000002</v>
      </c>
      <c r="B400" s="1">
        <f t="shared" si="24"/>
        <v>181075.13993004547</v>
      </c>
      <c r="C400" s="1">
        <f t="shared" si="25"/>
        <v>517.69382505999999</v>
      </c>
      <c r="D400" s="1">
        <v>525.95482505999996</v>
      </c>
    </row>
    <row r="401" spans="1:4">
      <c r="A401" s="1">
        <v>2.6</v>
      </c>
      <c r="B401" s="1">
        <f t="shared" si="24"/>
        <v>181271.84818817768</v>
      </c>
      <c r="C401" s="1">
        <f t="shared" si="25"/>
        <v>518.25621396999998</v>
      </c>
      <c r="D401" s="1">
        <v>526.51721396999994</v>
      </c>
    </row>
    <row r="402" spans="1:4">
      <c r="A402" s="1">
        <v>2.605</v>
      </c>
      <c r="B402" s="1">
        <f t="shared" si="24"/>
        <v>181467.0085414481</v>
      </c>
      <c r="C402" s="1">
        <f t="shared" si="25"/>
        <v>518.81417742000008</v>
      </c>
      <c r="D402" s="1">
        <v>527.07517742000005</v>
      </c>
    </row>
    <row r="403" spans="1:4">
      <c r="A403" s="1">
        <v>2.61</v>
      </c>
      <c r="B403" s="1">
        <f t="shared" si="24"/>
        <v>181660.63705841205</v>
      </c>
      <c r="C403" s="1">
        <f t="shared" si="25"/>
        <v>519.36776135000002</v>
      </c>
      <c r="D403" s="1">
        <v>527.62876134999999</v>
      </c>
    </row>
    <row r="404" spans="1:4">
      <c r="A404" s="1">
        <v>2.6150000000000002</v>
      </c>
      <c r="B404" s="1">
        <f t="shared" si="24"/>
        <v>181852.7496572228</v>
      </c>
      <c r="C404" s="1">
        <f t="shared" si="25"/>
        <v>519.91701126999999</v>
      </c>
      <c r="D404" s="1">
        <v>528.17801126999996</v>
      </c>
    </row>
    <row r="405" spans="1:4">
      <c r="A405" s="1">
        <v>2.62</v>
      </c>
      <c r="B405" s="1">
        <f t="shared" si="24"/>
        <v>182043.3620986359</v>
      </c>
      <c r="C405" s="1">
        <f t="shared" si="25"/>
        <v>520.46197224000002</v>
      </c>
      <c r="D405" s="1">
        <v>528.72297223999999</v>
      </c>
    </row>
    <row r="406" spans="1:4">
      <c r="A406" s="1">
        <v>2.625</v>
      </c>
      <c r="B406" s="1">
        <f t="shared" si="24"/>
        <v>182232.48998600911</v>
      </c>
      <c r="C406" s="1">
        <f t="shared" si="25"/>
        <v>521.00268887000004</v>
      </c>
      <c r="D406" s="1">
        <v>529.26368887000001</v>
      </c>
    </row>
    <row r="407" spans="1:4">
      <c r="A407" s="1">
        <v>2.63</v>
      </c>
      <c r="B407" s="1">
        <f t="shared" si="24"/>
        <v>182420.14878279119</v>
      </c>
      <c r="C407" s="1">
        <f t="shared" si="25"/>
        <v>521.53920536999999</v>
      </c>
      <c r="D407" s="1">
        <v>529.80020536999996</v>
      </c>
    </row>
    <row r="408" spans="1:4">
      <c r="A408" s="1">
        <v>2.6349999999999998</v>
      </c>
      <c r="B408" s="1">
        <f t="shared" si="24"/>
        <v>182606.35379153551</v>
      </c>
      <c r="C408" s="1">
        <f t="shared" si="25"/>
        <v>522.07156549000001</v>
      </c>
      <c r="D408" s="1">
        <v>530.33256548999998</v>
      </c>
    </row>
    <row r="409" spans="1:4">
      <c r="A409" s="1">
        <v>2.64</v>
      </c>
      <c r="B409" s="1">
        <f t="shared" si="24"/>
        <v>182791.12016789088</v>
      </c>
      <c r="C409" s="1">
        <f t="shared" si="25"/>
        <v>522.59981256000003</v>
      </c>
      <c r="D409" s="1">
        <v>530.86081256</v>
      </c>
    </row>
    <row r="410" spans="1:4">
      <c r="A410" s="1">
        <v>2.645</v>
      </c>
      <c r="B410" s="1">
        <f t="shared" si="24"/>
        <v>182974.46260930397</v>
      </c>
      <c r="C410" s="1">
        <f t="shared" si="25"/>
        <v>523.12398860000008</v>
      </c>
      <c r="D410" s="1">
        <v>531.38498860000004</v>
      </c>
    </row>
    <row r="411" spans="1:4">
      <c r="A411" s="1">
        <v>2.65</v>
      </c>
      <c r="B411" s="1">
        <f t="shared" si="24"/>
        <v>183156.39659321442</v>
      </c>
      <c r="C411" s="1">
        <f t="shared" si="25"/>
        <v>523.64413786</v>
      </c>
      <c r="D411" s="1">
        <v>531.90513785999997</v>
      </c>
    </row>
    <row r="412" spans="1:4">
      <c r="A412" s="1">
        <v>2.6549999999999998</v>
      </c>
      <c r="B412" s="1">
        <f t="shared" si="24"/>
        <v>183336.93652675764</v>
      </c>
      <c r="C412" s="1">
        <f t="shared" si="25"/>
        <v>524.16030153000008</v>
      </c>
      <c r="D412" s="1">
        <v>532.42130153000005</v>
      </c>
    </row>
    <row r="413" spans="1:4">
      <c r="A413" s="1">
        <v>2.66</v>
      </c>
      <c r="B413" s="1">
        <f t="shared" si="24"/>
        <v>183516.09697096888</v>
      </c>
      <c r="C413" s="1">
        <f t="shared" si="25"/>
        <v>524.67252124000004</v>
      </c>
      <c r="D413" s="1">
        <v>532.93352124</v>
      </c>
    </row>
    <row r="414" spans="1:4">
      <c r="A414" s="1">
        <v>2.665</v>
      </c>
      <c r="B414" s="1">
        <f t="shared" si="24"/>
        <v>183693.89235396995</v>
      </c>
      <c r="C414" s="1">
        <f t="shared" si="25"/>
        <v>525.18083824000007</v>
      </c>
      <c r="D414" s="1">
        <v>533.44183824000004</v>
      </c>
    </row>
    <row r="415" spans="1:4">
      <c r="A415" s="1">
        <v>2.67</v>
      </c>
      <c r="B415" s="1">
        <f t="shared" si="24"/>
        <v>183870.33694648481</v>
      </c>
      <c r="C415" s="1">
        <f t="shared" si="25"/>
        <v>525.68529333000004</v>
      </c>
      <c r="D415" s="1">
        <v>533.94629333</v>
      </c>
    </row>
    <row r="416" spans="1:4">
      <c r="A416" s="1">
        <v>2.6749999999999998</v>
      </c>
      <c r="B416" s="1">
        <f t="shared" si="24"/>
        <v>184045.44488982164</v>
      </c>
      <c r="C416" s="1">
        <f t="shared" si="25"/>
        <v>526.18592694000006</v>
      </c>
      <c r="D416" s="1">
        <v>534.44692694000003</v>
      </c>
    </row>
    <row r="417" spans="1:4">
      <c r="A417" s="1">
        <v>2.68</v>
      </c>
      <c r="B417" s="1">
        <f t="shared" si="24"/>
        <v>184219.23017488632</v>
      </c>
      <c r="C417" s="1">
        <f t="shared" si="25"/>
        <v>526.68277907000004</v>
      </c>
      <c r="D417" s="1">
        <v>534.94377907000001</v>
      </c>
    </row>
    <row r="418" spans="1:4">
      <c r="A418" s="1">
        <v>2.6850000000000001</v>
      </c>
      <c r="B418" s="1">
        <f t="shared" si="24"/>
        <v>184391.70665267576</v>
      </c>
      <c r="C418" s="1">
        <f t="shared" si="25"/>
        <v>527.17588932000001</v>
      </c>
      <c r="D418" s="1">
        <v>535.43688931999998</v>
      </c>
    </row>
    <row r="419" spans="1:4">
      <c r="A419" s="1">
        <v>2.69</v>
      </c>
      <c r="B419" s="1">
        <f t="shared" si="24"/>
        <v>184562.88803777547</v>
      </c>
      <c r="C419" s="1">
        <f t="shared" si="25"/>
        <v>527.66529690000004</v>
      </c>
      <c r="D419" s="1">
        <v>535.92629690000001</v>
      </c>
    </row>
    <row r="420" spans="1:4">
      <c r="A420" s="1">
        <v>2.6949999999999998</v>
      </c>
      <c r="B420" s="1">
        <f t="shared" si="24"/>
        <v>184732.78790136412</v>
      </c>
      <c r="C420" s="1">
        <f t="shared" si="25"/>
        <v>528.15104061</v>
      </c>
      <c r="D420" s="1">
        <v>536.41204060999996</v>
      </c>
    </row>
    <row r="421" spans="1:4">
      <c r="A421" s="1">
        <v>2.7</v>
      </c>
      <c r="B421" s="1">
        <f t="shared" si="24"/>
        <v>184901.41968170687</v>
      </c>
      <c r="C421" s="1">
        <f t="shared" si="25"/>
        <v>528.63315886999999</v>
      </c>
      <c r="D421" s="1">
        <v>536.89415886999996</v>
      </c>
    </row>
    <row r="422" spans="1:4">
      <c r="A422" s="1">
        <v>2.7050000000000001</v>
      </c>
      <c r="B422" s="1">
        <f t="shared" si="24"/>
        <v>185068.79667715987</v>
      </c>
      <c r="C422" s="1">
        <f t="shared" si="25"/>
        <v>529.11168970000006</v>
      </c>
      <c r="D422" s="1">
        <v>537.37268970000002</v>
      </c>
    </row>
    <row r="423" spans="1:4">
      <c r="A423" s="1">
        <v>2.71</v>
      </c>
      <c r="B423" s="1">
        <f t="shared" si="24"/>
        <v>185234.93204966772</v>
      </c>
      <c r="C423" s="1">
        <f t="shared" si="25"/>
        <v>529.58667073000004</v>
      </c>
      <c r="D423" s="1">
        <v>537.84767073</v>
      </c>
    </row>
    <row r="424" spans="1:4">
      <c r="A424" s="1">
        <v>2.7149999999999999</v>
      </c>
      <c r="B424" s="1">
        <f t="shared" si="24"/>
        <v>185399.83882826165</v>
      </c>
      <c r="C424" s="1">
        <f t="shared" si="25"/>
        <v>530.05813921000004</v>
      </c>
      <c r="D424" s="1">
        <v>538.31913921</v>
      </c>
    </row>
    <row r="425" spans="1:4">
      <c r="A425" s="1">
        <v>2.72</v>
      </c>
      <c r="B425" s="1">
        <f t="shared" si="24"/>
        <v>185563.52990905914</v>
      </c>
      <c r="C425" s="1">
        <f t="shared" si="25"/>
        <v>530.52613201000008</v>
      </c>
      <c r="D425" s="1">
        <v>538.78713201000005</v>
      </c>
    </row>
    <row r="426" spans="1:4">
      <c r="A426" s="1">
        <v>2.7250000000000001</v>
      </c>
      <c r="B426" s="1">
        <f t="shared" si="24"/>
        <v>185726.01805526408</v>
      </c>
      <c r="C426" s="1">
        <f t="shared" si="25"/>
        <v>530.99068562000002</v>
      </c>
      <c r="D426" s="1">
        <v>539.25168561999999</v>
      </c>
    </row>
    <row r="427" spans="1:4">
      <c r="A427" s="1">
        <v>2.73</v>
      </c>
      <c r="B427" s="1">
        <f t="shared" si="24"/>
        <v>185887.31589366915</v>
      </c>
      <c r="C427" s="1">
        <f t="shared" si="25"/>
        <v>531.45183614000007</v>
      </c>
      <c r="D427" s="1">
        <v>539.71283614000004</v>
      </c>
    </row>
    <row r="428" spans="1:4">
      <c r="A428" s="1">
        <v>2.7349999999999999</v>
      </c>
      <c r="B428" s="1">
        <f t="shared" si="24"/>
        <v>186047.43592864639</v>
      </c>
      <c r="C428" s="1">
        <f t="shared" si="25"/>
        <v>531.90961932000005</v>
      </c>
      <c r="D428" s="1">
        <v>540.17061932000001</v>
      </c>
    </row>
    <row r="429" spans="1:4">
      <c r="A429" s="1">
        <v>2.74</v>
      </c>
      <c r="B429" s="1">
        <f t="shared" si="24"/>
        <v>186206.39052815671</v>
      </c>
      <c r="C429" s="1">
        <f t="shared" si="25"/>
        <v>532.36407052000004</v>
      </c>
      <c r="D429" s="1">
        <v>540.62507052000001</v>
      </c>
    </row>
    <row r="430" spans="1:4">
      <c r="A430" s="1">
        <v>2.7450000000000001</v>
      </c>
      <c r="B430" s="1">
        <f t="shared" si="24"/>
        <v>186364.19193774048</v>
      </c>
      <c r="C430" s="1">
        <f t="shared" si="25"/>
        <v>532.81522475000008</v>
      </c>
      <c r="D430" s="1">
        <v>541.07622475000005</v>
      </c>
    </row>
    <row r="431" spans="1:4">
      <c r="A431" s="1">
        <v>2.75</v>
      </c>
      <c r="B431" s="1">
        <f t="shared" si="24"/>
        <v>186520.85226652675</v>
      </c>
      <c r="C431" s="1">
        <f t="shared" si="25"/>
        <v>533.26311663000001</v>
      </c>
      <c r="D431" s="1">
        <v>541.52411662999998</v>
      </c>
    </row>
    <row r="432" spans="1:4">
      <c r="A432" s="1">
        <v>2.7549999999999999</v>
      </c>
      <c r="B432" s="1">
        <f t="shared" si="24"/>
        <v>186676.38350472195</v>
      </c>
      <c r="C432" s="1">
        <f t="shared" si="25"/>
        <v>533.70778044000008</v>
      </c>
      <c r="D432" s="1">
        <v>541.96878044000005</v>
      </c>
    </row>
    <row r="433" spans="1:4">
      <c r="A433" s="1">
        <v>2.76</v>
      </c>
      <c r="B433" s="1">
        <f t="shared" si="24"/>
        <v>186830.7975166142</v>
      </c>
      <c r="C433" s="1">
        <f t="shared" si="25"/>
        <v>534.14925010000002</v>
      </c>
      <c r="D433" s="1">
        <v>542.41025009999998</v>
      </c>
    </row>
    <row r="434" spans="1:4">
      <c r="A434" s="1">
        <v>2.7650000000000001</v>
      </c>
      <c r="B434" s="1">
        <f t="shared" si="24"/>
        <v>186984.10604057365</v>
      </c>
      <c r="C434" s="1">
        <f t="shared" si="25"/>
        <v>534.58755917000008</v>
      </c>
      <c r="D434" s="1">
        <v>542.84855917000004</v>
      </c>
    </row>
    <row r="435" spans="1:4">
      <c r="A435" s="1">
        <v>2.77</v>
      </c>
      <c r="B435" s="1">
        <f t="shared" si="24"/>
        <v>187136.32068905211</v>
      </c>
      <c r="C435" s="1">
        <f t="shared" si="25"/>
        <v>535.02274084999999</v>
      </c>
      <c r="D435" s="1">
        <v>543.28374084999996</v>
      </c>
    </row>
    <row r="436" spans="1:4">
      <c r="A436" s="1">
        <v>2.7749999999999999</v>
      </c>
      <c r="B436" s="1">
        <f t="shared" si="24"/>
        <v>187287.45295557889</v>
      </c>
      <c r="C436" s="1">
        <f t="shared" si="25"/>
        <v>535.45482800000002</v>
      </c>
      <c r="D436" s="1">
        <v>543.71582799999999</v>
      </c>
    </row>
    <row r="437" spans="1:4">
      <c r="A437" s="1">
        <v>2.78</v>
      </c>
      <c r="B437" s="1">
        <f t="shared" si="24"/>
        <v>187437.51421476042</v>
      </c>
      <c r="C437" s="1">
        <f t="shared" si="25"/>
        <v>535.88385314000004</v>
      </c>
      <c r="D437" s="1">
        <v>544.14485314000001</v>
      </c>
    </row>
    <row r="438" spans="1:4">
      <c r="A438" s="1">
        <v>2.7850000000000001</v>
      </c>
      <c r="B438" s="1">
        <f t="shared" si="24"/>
        <v>187586.51571178733</v>
      </c>
      <c r="C438" s="1">
        <f t="shared" si="25"/>
        <v>536.30984841999998</v>
      </c>
      <c r="D438" s="1">
        <v>544.57084841999995</v>
      </c>
    </row>
    <row r="439" spans="1:4">
      <c r="A439" s="1">
        <v>2.79</v>
      </c>
      <c r="B439" s="1">
        <f t="shared" si="24"/>
        <v>187734.46857992306</v>
      </c>
      <c r="C439" s="1">
        <f t="shared" si="25"/>
        <v>536.73284567000007</v>
      </c>
      <c r="D439" s="1">
        <v>544.99384567000004</v>
      </c>
    </row>
    <row r="440" spans="1:4">
      <c r="A440" s="1">
        <v>2.7949999999999999</v>
      </c>
      <c r="B440" s="1">
        <f t="shared" si="24"/>
        <v>187881.38383700597</v>
      </c>
      <c r="C440" s="1">
        <f t="shared" si="25"/>
        <v>537.15287639000007</v>
      </c>
      <c r="D440" s="1">
        <v>545.41387639000004</v>
      </c>
    </row>
    <row r="441" spans="1:4">
      <c r="A441" s="1">
        <v>2.8</v>
      </c>
      <c r="B441" s="1">
        <f t="shared" si="24"/>
        <v>188027.27237145856</v>
      </c>
      <c r="C441" s="1">
        <f t="shared" si="25"/>
        <v>537.56997171</v>
      </c>
      <c r="D441" s="1">
        <v>545.83097170999997</v>
      </c>
    </row>
    <row r="442" spans="1:4">
      <c r="A442" s="1">
        <v>2.8050000000000002</v>
      </c>
      <c r="B442" s="1">
        <f t="shared" si="24"/>
        <v>188172.14497026932</v>
      </c>
      <c r="C442" s="1">
        <f t="shared" si="25"/>
        <v>537.98416247</v>
      </c>
      <c r="D442" s="1">
        <v>546.24516246999997</v>
      </c>
    </row>
    <row r="443" spans="1:4">
      <c r="A443" s="1">
        <v>2.81</v>
      </c>
      <c r="B443" s="1">
        <f t="shared" si="24"/>
        <v>188316.01229101085</v>
      </c>
      <c r="C443" s="1">
        <f t="shared" si="25"/>
        <v>538.39547914000002</v>
      </c>
      <c r="D443" s="1">
        <v>546.65647913999999</v>
      </c>
    </row>
    <row r="444" spans="1:4">
      <c r="A444" s="1">
        <v>2.8149999999999999</v>
      </c>
      <c r="B444" s="1">
        <f t="shared" si="24"/>
        <v>188458.88488982161</v>
      </c>
      <c r="C444" s="1">
        <f t="shared" si="25"/>
        <v>538.80395190000002</v>
      </c>
      <c r="D444" s="1">
        <v>547.06495189999998</v>
      </c>
    </row>
    <row r="445" spans="1:4">
      <c r="A445" s="1">
        <v>2.82</v>
      </c>
      <c r="B445" s="1">
        <f t="shared" si="24"/>
        <v>188600.77320391746</v>
      </c>
      <c r="C445" s="1">
        <f t="shared" si="25"/>
        <v>539.20961059000001</v>
      </c>
      <c r="D445" s="1">
        <v>547.47061058999998</v>
      </c>
    </row>
    <row r="446" spans="1:4">
      <c r="A446" s="1">
        <v>2.8250000000000002</v>
      </c>
      <c r="B446" s="1">
        <f t="shared" si="24"/>
        <v>188741.68755159146</v>
      </c>
      <c r="C446" s="1">
        <f t="shared" si="25"/>
        <v>539.61248470999999</v>
      </c>
      <c r="D446" s="1">
        <v>547.87348470999996</v>
      </c>
    </row>
    <row r="447" spans="1:4">
      <c r="A447" s="1">
        <v>2.83</v>
      </c>
      <c r="B447" s="1">
        <f t="shared" si="24"/>
        <v>188881.63815320045</v>
      </c>
      <c r="C447" s="1">
        <f t="shared" si="25"/>
        <v>540.01260348000005</v>
      </c>
      <c r="D447" s="1">
        <v>548.27360348000002</v>
      </c>
    </row>
    <row r="448" spans="1:4">
      <c r="A448" s="1">
        <v>2.835</v>
      </c>
      <c r="B448" s="1">
        <f t="shared" si="24"/>
        <v>189020.63510668065</v>
      </c>
      <c r="C448" s="1">
        <f t="shared" si="25"/>
        <v>540.40999577000002</v>
      </c>
      <c r="D448" s="1">
        <v>548.67099576999999</v>
      </c>
    </row>
    <row r="449" spans="1:4">
      <c r="A449" s="1">
        <v>2.84</v>
      </c>
      <c r="B449" s="1">
        <f t="shared" si="24"/>
        <v>189158.68841203221</v>
      </c>
      <c r="C449" s="1">
        <f t="shared" si="25"/>
        <v>540.80469017000007</v>
      </c>
      <c r="D449" s="1">
        <v>549.06569017000004</v>
      </c>
    </row>
    <row r="450" spans="1:4">
      <c r="A450" s="1">
        <v>2.8450000000000002</v>
      </c>
      <c r="B450" s="1">
        <f t="shared" ref="B450:B513" si="26">C450/0.002859</f>
        <v>189295.80863238897</v>
      </c>
      <c r="C450" s="1">
        <f t="shared" ref="C450:C513" si="27">D450-8.261</f>
        <v>541.19671688000005</v>
      </c>
      <c r="D450" s="1">
        <v>549.45771688000002</v>
      </c>
    </row>
    <row r="451" spans="1:4">
      <c r="A451" s="1">
        <v>2.85</v>
      </c>
      <c r="B451" s="1">
        <f t="shared" si="26"/>
        <v>189432.00421825814</v>
      </c>
      <c r="C451" s="1">
        <f t="shared" si="27"/>
        <v>541.58610006000004</v>
      </c>
      <c r="D451" s="1">
        <v>549.84710006</v>
      </c>
    </row>
    <row r="452" spans="1:4">
      <c r="A452" s="1">
        <v>2.855</v>
      </c>
      <c r="B452" s="1">
        <f t="shared" si="26"/>
        <v>189567.28549492831</v>
      </c>
      <c r="C452" s="1">
        <f t="shared" si="27"/>
        <v>541.97286923000001</v>
      </c>
      <c r="D452" s="1">
        <v>550.23386922999998</v>
      </c>
    </row>
    <row r="453" spans="1:4">
      <c r="A453" s="1">
        <v>2.86</v>
      </c>
      <c r="B453" s="1">
        <f t="shared" si="26"/>
        <v>189701.66202518367</v>
      </c>
      <c r="C453" s="1">
        <f t="shared" si="27"/>
        <v>542.35705173000008</v>
      </c>
      <c r="D453" s="1">
        <v>550.61805173000005</v>
      </c>
    </row>
    <row r="454" spans="1:4">
      <c r="A454" s="1">
        <v>2.8650000000000002</v>
      </c>
      <c r="B454" s="1">
        <f t="shared" si="26"/>
        <v>189835.1432773697</v>
      </c>
      <c r="C454" s="1">
        <f t="shared" si="27"/>
        <v>542.73867462999999</v>
      </c>
      <c r="D454" s="1">
        <v>550.99967462999996</v>
      </c>
    </row>
    <row r="455" spans="1:4">
      <c r="A455" s="1">
        <v>2.87</v>
      </c>
      <c r="B455" s="1">
        <f t="shared" si="26"/>
        <v>189967.7386114026</v>
      </c>
      <c r="C455" s="1">
        <f t="shared" si="27"/>
        <v>543.11776469000006</v>
      </c>
      <c r="D455" s="1">
        <v>551.37876469000003</v>
      </c>
    </row>
    <row r="456" spans="1:4">
      <c r="A456" s="1">
        <v>2.875</v>
      </c>
      <c r="B456" s="1">
        <f t="shared" si="26"/>
        <v>190099.45727876879</v>
      </c>
      <c r="C456" s="1">
        <f t="shared" si="27"/>
        <v>543.49434836</v>
      </c>
      <c r="D456" s="1">
        <v>551.75534835999997</v>
      </c>
    </row>
    <row r="457" spans="1:4">
      <c r="A457" s="1">
        <v>2.88</v>
      </c>
      <c r="B457" s="1">
        <f t="shared" si="26"/>
        <v>190230.30844001399</v>
      </c>
      <c r="C457" s="1">
        <f t="shared" si="27"/>
        <v>543.86845183000003</v>
      </c>
      <c r="D457" s="1">
        <v>552.12945182999999</v>
      </c>
    </row>
    <row r="458" spans="1:4">
      <c r="A458" s="1">
        <v>2.8849999999999998</v>
      </c>
      <c r="B458" s="1">
        <f t="shared" si="26"/>
        <v>190360.30115075203</v>
      </c>
      <c r="C458" s="1">
        <f t="shared" si="27"/>
        <v>544.24010099000009</v>
      </c>
      <c r="D458" s="1">
        <v>552.50110099000005</v>
      </c>
    </row>
    <row r="459" spans="1:4">
      <c r="A459" s="1">
        <v>2.89</v>
      </c>
      <c r="B459" s="1">
        <f t="shared" si="26"/>
        <v>190489.44436866039</v>
      </c>
      <c r="C459" s="1">
        <f t="shared" si="27"/>
        <v>544.60932145000004</v>
      </c>
      <c r="D459" s="1">
        <v>552.87032145000001</v>
      </c>
    </row>
    <row r="460" spans="1:4">
      <c r="A460" s="1">
        <v>2.895</v>
      </c>
      <c r="B460" s="1">
        <f t="shared" si="26"/>
        <v>190617.74694648481</v>
      </c>
      <c r="C460" s="1">
        <f t="shared" si="27"/>
        <v>544.97613852000006</v>
      </c>
      <c r="D460" s="1">
        <v>553.23713852000003</v>
      </c>
    </row>
    <row r="461" spans="1:4">
      <c r="A461" s="1">
        <v>2.9</v>
      </c>
      <c r="B461" s="1">
        <f t="shared" si="26"/>
        <v>190745.21764952783</v>
      </c>
      <c r="C461" s="1">
        <f t="shared" si="27"/>
        <v>545.34057726000003</v>
      </c>
      <c r="D461" s="1">
        <v>553.60157726</v>
      </c>
    </row>
    <row r="462" spans="1:4">
      <c r="A462" s="1">
        <v>2.9049999999999998</v>
      </c>
      <c r="B462" s="1">
        <f t="shared" si="26"/>
        <v>190871.86513816021</v>
      </c>
      <c r="C462" s="1">
        <f t="shared" si="27"/>
        <v>545.70266243000003</v>
      </c>
      <c r="D462" s="1">
        <v>553.96366243</v>
      </c>
    </row>
    <row r="463" spans="1:4">
      <c r="A463" s="1">
        <v>2.91</v>
      </c>
      <c r="B463" s="1">
        <f t="shared" si="26"/>
        <v>190997.69738719834</v>
      </c>
      <c r="C463" s="1">
        <f t="shared" si="27"/>
        <v>546.06241683000007</v>
      </c>
      <c r="D463" s="1">
        <v>554.32341683000004</v>
      </c>
    </row>
    <row r="464" spans="1:4">
      <c r="A464" s="1">
        <v>2.915</v>
      </c>
      <c r="B464" s="1">
        <f t="shared" si="26"/>
        <v>191122.72366211962</v>
      </c>
      <c r="C464" s="1">
        <f t="shared" si="27"/>
        <v>546.41986695000003</v>
      </c>
      <c r="D464" s="1">
        <v>554.68086695</v>
      </c>
    </row>
    <row r="465" spans="1:4">
      <c r="A465" s="1">
        <v>2.92</v>
      </c>
      <c r="B465" s="1">
        <f t="shared" si="26"/>
        <v>191246.95238195173</v>
      </c>
      <c r="C465" s="1">
        <f t="shared" si="27"/>
        <v>546.77503686</v>
      </c>
      <c r="D465" s="1">
        <v>555.03603685999997</v>
      </c>
    </row>
    <row r="466" spans="1:4">
      <c r="A466" s="1">
        <v>2.9249999999999998</v>
      </c>
      <c r="B466" s="1">
        <f t="shared" si="26"/>
        <v>191370.39157397693</v>
      </c>
      <c r="C466" s="1">
        <f t="shared" si="27"/>
        <v>547.12794951000001</v>
      </c>
      <c r="D466" s="1">
        <v>555.38894950999997</v>
      </c>
    </row>
    <row r="467" spans="1:4">
      <c r="A467" s="1">
        <v>2.93</v>
      </c>
      <c r="B467" s="1">
        <f t="shared" si="26"/>
        <v>191493.04942637286</v>
      </c>
      <c r="C467" s="1">
        <f t="shared" si="27"/>
        <v>547.47862830999998</v>
      </c>
      <c r="D467" s="1">
        <v>555.73962830999994</v>
      </c>
    </row>
    <row r="468" spans="1:4">
      <c r="A468" s="1">
        <v>2.9350000000000001</v>
      </c>
      <c r="B468" s="1">
        <f t="shared" si="26"/>
        <v>191614.93404337182</v>
      </c>
      <c r="C468" s="1">
        <f t="shared" si="27"/>
        <v>547.82709642999998</v>
      </c>
      <c r="D468" s="1">
        <v>556.08809642999995</v>
      </c>
    </row>
    <row r="469" spans="1:4">
      <c r="A469" s="1">
        <v>2.94</v>
      </c>
      <c r="B469" s="1">
        <f t="shared" si="26"/>
        <v>191736.05342777196</v>
      </c>
      <c r="C469" s="1">
        <f t="shared" si="27"/>
        <v>548.17337674999999</v>
      </c>
      <c r="D469" s="1">
        <v>556.43437674999996</v>
      </c>
    </row>
    <row r="470" spans="1:4">
      <c r="A470" s="1">
        <v>2.9449999999999998</v>
      </c>
      <c r="B470" s="1">
        <f t="shared" si="26"/>
        <v>191856.41550891922</v>
      </c>
      <c r="C470" s="1">
        <f t="shared" si="27"/>
        <v>548.51749194000001</v>
      </c>
      <c r="D470" s="1">
        <v>556.77849193999998</v>
      </c>
    </row>
    <row r="471" spans="1:4">
      <c r="A471" s="1">
        <v>2.95</v>
      </c>
      <c r="B471" s="1">
        <f t="shared" si="26"/>
        <v>191976.02811122773</v>
      </c>
      <c r="C471" s="1">
        <f t="shared" si="27"/>
        <v>548.85946437000007</v>
      </c>
      <c r="D471" s="1">
        <v>557.12046437000004</v>
      </c>
    </row>
    <row r="472" spans="1:4">
      <c r="A472" s="1">
        <v>2.9550000000000001</v>
      </c>
      <c r="B472" s="1">
        <f t="shared" si="26"/>
        <v>192094.8989821616</v>
      </c>
      <c r="C472" s="1">
        <f t="shared" si="27"/>
        <v>549.19931618999999</v>
      </c>
      <c r="D472" s="1">
        <v>557.46031618999996</v>
      </c>
    </row>
    <row r="473" spans="1:4">
      <c r="A473" s="1">
        <v>2.96</v>
      </c>
      <c r="B473" s="1">
        <f t="shared" si="26"/>
        <v>192213.03577824414</v>
      </c>
      <c r="C473" s="1">
        <f t="shared" si="27"/>
        <v>549.53706928999998</v>
      </c>
      <c r="D473" s="1">
        <v>557.79806928999994</v>
      </c>
    </row>
    <row r="474" spans="1:4">
      <c r="A474" s="1">
        <v>2.9649999999999999</v>
      </c>
      <c r="B474" s="1">
        <f t="shared" si="26"/>
        <v>192330.44606855544</v>
      </c>
      <c r="C474" s="1">
        <f t="shared" si="27"/>
        <v>549.87274531000003</v>
      </c>
      <c r="D474" s="1">
        <v>558.13374530999999</v>
      </c>
    </row>
    <row r="475" spans="1:4">
      <c r="A475" s="1">
        <v>2.97</v>
      </c>
      <c r="B475" s="1">
        <f t="shared" si="26"/>
        <v>192447.13734172791</v>
      </c>
      <c r="C475" s="1">
        <f t="shared" si="27"/>
        <v>550.20636566000007</v>
      </c>
      <c r="D475" s="1">
        <v>558.46736566000004</v>
      </c>
    </row>
    <row r="476" spans="1:4">
      <c r="A476" s="1">
        <v>2.9750000000000001</v>
      </c>
      <c r="B476" s="1">
        <f t="shared" si="26"/>
        <v>192563.11699895072</v>
      </c>
      <c r="C476" s="1">
        <f t="shared" si="27"/>
        <v>550.53795150000008</v>
      </c>
      <c r="D476" s="1">
        <v>558.79895150000004</v>
      </c>
    </row>
    <row r="477" spans="1:4">
      <c r="A477" s="1">
        <v>2.98</v>
      </c>
      <c r="B477" s="1">
        <f t="shared" si="26"/>
        <v>192678.39235746764</v>
      </c>
      <c r="C477" s="1">
        <f t="shared" si="27"/>
        <v>550.86752375000003</v>
      </c>
      <c r="D477" s="1">
        <v>559.12852375</v>
      </c>
    </row>
    <row r="478" spans="1:4">
      <c r="A478" s="1">
        <v>2.9849999999999999</v>
      </c>
      <c r="B478" s="1">
        <f t="shared" si="26"/>
        <v>192792.97065057716</v>
      </c>
      <c r="C478" s="1">
        <f t="shared" si="27"/>
        <v>551.19510309000009</v>
      </c>
      <c r="D478" s="1">
        <v>559.45610309000006</v>
      </c>
    </row>
    <row r="479" spans="1:4">
      <c r="A479" s="1">
        <v>2.99</v>
      </c>
      <c r="B479" s="1">
        <f t="shared" si="26"/>
        <v>192906.8590346275</v>
      </c>
      <c r="C479" s="1">
        <f t="shared" si="27"/>
        <v>551.52070997999999</v>
      </c>
      <c r="D479" s="1">
        <v>559.78170997999996</v>
      </c>
    </row>
    <row r="480" spans="1:4">
      <c r="A480" s="1">
        <v>2.9950000000000001</v>
      </c>
      <c r="B480" s="1">
        <f t="shared" si="26"/>
        <v>193020.0645855194</v>
      </c>
      <c r="C480" s="1">
        <f t="shared" si="27"/>
        <v>551.84436464999999</v>
      </c>
      <c r="D480" s="1">
        <v>560.10536464999996</v>
      </c>
    </row>
    <row r="481" spans="1:4">
      <c r="A481" s="1">
        <v>3</v>
      </c>
      <c r="B481" s="1">
        <f t="shared" si="26"/>
        <v>193132.71298356069</v>
      </c>
      <c r="C481" s="1">
        <f t="shared" si="27"/>
        <v>552.16642641999999</v>
      </c>
      <c r="D481" s="1">
        <v>560.42742641999996</v>
      </c>
    </row>
    <row r="482" spans="1:4">
      <c r="A482" s="1">
        <v>3.0049999999999999</v>
      </c>
      <c r="B482" s="1">
        <f t="shared" si="26"/>
        <v>193244.57350472195</v>
      </c>
      <c r="C482" s="1">
        <f t="shared" si="27"/>
        <v>552.48623565000003</v>
      </c>
      <c r="D482" s="1">
        <v>560.74723564999999</v>
      </c>
    </row>
    <row r="483" spans="1:4">
      <c r="A483" s="1">
        <v>3.01</v>
      </c>
      <c r="B483" s="1">
        <f t="shared" si="26"/>
        <v>193355.65350122421</v>
      </c>
      <c r="C483" s="1">
        <f t="shared" si="27"/>
        <v>552.80381336000005</v>
      </c>
      <c r="D483" s="1">
        <v>561.06481336000002</v>
      </c>
    </row>
    <row r="484" spans="1:4">
      <c r="A484" s="1">
        <v>3.0150000000000001</v>
      </c>
      <c r="B484" s="1">
        <f t="shared" si="26"/>
        <v>193466.196803078</v>
      </c>
      <c r="C484" s="1">
        <f t="shared" si="27"/>
        <v>553.11985665999998</v>
      </c>
      <c r="D484" s="1">
        <v>561.38085665999995</v>
      </c>
    </row>
    <row r="485" spans="1:4">
      <c r="A485" s="1">
        <v>3.02</v>
      </c>
      <c r="B485" s="1">
        <f t="shared" si="26"/>
        <v>193576.09144456103</v>
      </c>
      <c r="C485" s="1">
        <f t="shared" si="27"/>
        <v>553.43404543999998</v>
      </c>
      <c r="D485" s="1">
        <v>561.69504543999994</v>
      </c>
    </row>
    <row r="486" spans="1:4">
      <c r="A486" s="1">
        <v>3.0249999999999999</v>
      </c>
      <c r="B486" s="1">
        <f t="shared" si="26"/>
        <v>193685.34402588318</v>
      </c>
      <c r="C486" s="1">
        <f t="shared" si="27"/>
        <v>553.74639857</v>
      </c>
      <c r="D486" s="1">
        <v>562.00739856999996</v>
      </c>
    </row>
    <row r="487" spans="1:4">
      <c r="A487" s="1">
        <v>3.03</v>
      </c>
      <c r="B487" s="1">
        <f t="shared" si="26"/>
        <v>193793.96107729978</v>
      </c>
      <c r="C487" s="1">
        <f t="shared" si="27"/>
        <v>554.05693472000007</v>
      </c>
      <c r="D487" s="1">
        <v>562.31793472000004</v>
      </c>
    </row>
    <row r="488" spans="1:4">
      <c r="A488" s="1">
        <v>3.0350000000000001</v>
      </c>
      <c r="B488" s="1">
        <f t="shared" si="26"/>
        <v>193901.94905561386</v>
      </c>
      <c r="C488" s="1">
        <f t="shared" si="27"/>
        <v>554.36567235000007</v>
      </c>
      <c r="D488" s="1">
        <v>562.62667235000004</v>
      </c>
    </row>
    <row r="489" spans="1:4">
      <c r="A489" s="1">
        <v>3.04</v>
      </c>
      <c r="B489" s="1">
        <f t="shared" si="26"/>
        <v>194009.31433368311</v>
      </c>
      <c r="C489" s="1">
        <f t="shared" si="27"/>
        <v>554.67262968</v>
      </c>
      <c r="D489" s="1">
        <v>562.93362967999997</v>
      </c>
    </row>
    <row r="490" spans="1:4">
      <c r="A490" s="1">
        <v>3.0449999999999999</v>
      </c>
      <c r="B490" s="1">
        <f t="shared" si="26"/>
        <v>194116.06322840153</v>
      </c>
      <c r="C490" s="1">
        <f t="shared" si="27"/>
        <v>554.97782476999998</v>
      </c>
      <c r="D490" s="1">
        <v>563.23882476999995</v>
      </c>
    </row>
    <row r="491" spans="1:4">
      <c r="A491" s="1">
        <v>3.05</v>
      </c>
      <c r="B491" s="1">
        <f t="shared" si="26"/>
        <v>194222.20196572228</v>
      </c>
      <c r="C491" s="1">
        <f t="shared" si="27"/>
        <v>555.28127542000004</v>
      </c>
      <c r="D491" s="1">
        <v>563.54227542000001</v>
      </c>
    </row>
    <row r="492" spans="1:4">
      <c r="A492" s="1">
        <v>3.0550000000000002</v>
      </c>
      <c r="B492" s="1">
        <f t="shared" si="26"/>
        <v>194327.73671563488</v>
      </c>
      <c r="C492" s="1">
        <f t="shared" si="27"/>
        <v>555.58299927000007</v>
      </c>
      <c r="D492" s="1">
        <v>563.84399927000004</v>
      </c>
    </row>
    <row r="493" spans="1:4">
      <c r="A493" s="1">
        <v>3.06</v>
      </c>
      <c r="B493" s="1">
        <f t="shared" si="26"/>
        <v>194432.67357117875</v>
      </c>
      <c r="C493" s="1">
        <f t="shared" si="27"/>
        <v>555.88301374000002</v>
      </c>
      <c r="D493" s="1">
        <v>564.14401373999999</v>
      </c>
    </row>
    <row r="494" spans="1:4">
      <c r="A494" s="1">
        <v>3.0649999999999999</v>
      </c>
      <c r="B494" s="1">
        <f t="shared" si="26"/>
        <v>194537.01855194123</v>
      </c>
      <c r="C494" s="1">
        <f t="shared" si="27"/>
        <v>556.18133604000002</v>
      </c>
      <c r="D494" s="1">
        <v>564.44233603999999</v>
      </c>
    </row>
    <row r="495" spans="1:4">
      <c r="A495" s="1">
        <v>3.07</v>
      </c>
      <c r="B495" s="1">
        <f t="shared" si="26"/>
        <v>194640.77761455055</v>
      </c>
      <c r="C495" s="1">
        <f t="shared" si="27"/>
        <v>556.47798320000004</v>
      </c>
      <c r="D495" s="1">
        <v>564.73898320000001</v>
      </c>
    </row>
    <row r="496" spans="1:4">
      <c r="A496" s="1">
        <v>3.0750000000000002</v>
      </c>
      <c r="B496" s="1">
        <f t="shared" si="26"/>
        <v>194743.95664568033</v>
      </c>
      <c r="C496" s="1">
        <f t="shared" si="27"/>
        <v>556.77297205000002</v>
      </c>
      <c r="D496" s="1">
        <v>565.03397204999999</v>
      </c>
    </row>
    <row r="497" spans="1:4">
      <c r="A497" s="1">
        <v>3.08</v>
      </c>
      <c r="B497" s="1">
        <f t="shared" si="26"/>
        <v>194846.56146204969</v>
      </c>
      <c r="C497" s="1">
        <f t="shared" si="27"/>
        <v>557.06631922000008</v>
      </c>
      <c r="D497" s="1">
        <v>565.32731922000005</v>
      </c>
    </row>
    <row r="498" spans="1:4">
      <c r="A498" s="1">
        <v>3.085</v>
      </c>
      <c r="B498" s="1">
        <f t="shared" si="26"/>
        <v>194948.59781741872</v>
      </c>
      <c r="C498" s="1">
        <f t="shared" si="27"/>
        <v>557.35804116000008</v>
      </c>
      <c r="D498" s="1">
        <v>565.61904116000005</v>
      </c>
    </row>
    <row r="499" spans="1:4">
      <c r="A499" s="1">
        <v>3.09</v>
      </c>
      <c r="B499" s="1">
        <f t="shared" si="26"/>
        <v>195050.07139559288</v>
      </c>
      <c r="C499" s="1">
        <f t="shared" si="27"/>
        <v>557.64815412000007</v>
      </c>
      <c r="D499" s="1">
        <v>565.90915412000004</v>
      </c>
    </row>
    <row r="500" spans="1:4">
      <c r="A500" s="1">
        <v>3.0950000000000002</v>
      </c>
      <c r="B500" s="1">
        <f t="shared" si="26"/>
        <v>195150.98782441416</v>
      </c>
      <c r="C500" s="1">
        <f t="shared" si="27"/>
        <v>557.93667419000008</v>
      </c>
      <c r="D500" s="1">
        <v>566.19767419000004</v>
      </c>
    </row>
    <row r="501" spans="1:4">
      <c r="A501" s="1">
        <v>3.1</v>
      </c>
      <c r="B501" s="1">
        <f t="shared" si="26"/>
        <v>195251.35266526756</v>
      </c>
      <c r="C501" s="1">
        <f t="shared" si="27"/>
        <v>558.22361726999998</v>
      </c>
      <c r="D501" s="1">
        <v>566.48461726999994</v>
      </c>
    </row>
    <row r="502" spans="1:4">
      <c r="A502" s="1">
        <v>3.105</v>
      </c>
      <c r="B502" s="1">
        <f t="shared" si="26"/>
        <v>195351.17121371112</v>
      </c>
      <c r="C502" s="1">
        <f t="shared" si="27"/>
        <v>558.50899850000008</v>
      </c>
      <c r="D502" s="1">
        <v>566.76999850000004</v>
      </c>
    </row>
    <row r="503" spans="1:4">
      <c r="A503" s="1">
        <v>3.11</v>
      </c>
      <c r="B503" s="1">
        <f t="shared" si="26"/>
        <v>195450.44923050018</v>
      </c>
      <c r="C503" s="1">
        <f t="shared" si="27"/>
        <v>558.79283435000002</v>
      </c>
      <c r="D503" s="1">
        <v>567.05383434999999</v>
      </c>
    </row>
    <row r="504" spans="1:4">
      <c r="A504" s="1">
        <v>3.1150000000000002</v>
      </c>
      <c r="B504" s="1">
        <f t="shared" si="26"/>
        <v>195549.19181881778</v>
      </c>
      <c r="C504" s="1">
        <f t="shared" si="27"/>
        <v>559.07513941000002</v>
      </c>
      <c r="D504" s="1">
        <v>567.33613940999999</v>
      </c>
    </row>
    <row r="505" spans="1:4">
      <c r="A505" s="1">
        <v>3.12</v>
      </c>
      <c r="B505" s="1">
        <f t="shared" si="26"/>
        <v>195647.40438265129</v>
      </c>
      <c r="C505" s="1">
        <f t="shared" si="27"/>
        <v>559.35592913000005</v>
      </c>
      <c r="D505" s="1">
        <v>567.61692913000002</v>
      </c>
    </row>
    <row r="506" spans="1:4">
      <c r="A506" s="1">
        <v>3.125</v>
      </c>
      <c r="B506" s="1">
        <f t="shared" si="26"/>
        <v>195745.09225603359</v>
      </c>
      <c r="C506" s="1">
        <f t="shared" si="27"/>
        <v>559.63521876000004</v>
      </c>
      <c r="D506" s="1">
        <v>567.89621876000001</v>
      </c>
    </row>
    <row r="507" spans="1:4">
      <c r="A507" s="1">
        <v>3.13</v>
      </c>
      <c r="B507" s="1">
        <f t="shared" si="26"/>
        <v>195842.26050367262</v>
      </c>
      <c r="C507" s="1">
        <f t="shared" si="27"/>
        <v>559.91302278000001</v>
      </c>
      <c r="D507" s="1">
        <v>568.17402277999997</v>
      </c>
    </row>
    <row r="508" spans="1:4">
      <c r="A508" s="1">
        <v>3.1349999999999998</v>
      </c>
      <c r="B508" s="1">
        <f t="shared" si="26"/>
        <v>195938.91412381953</v>
      </c>
      <c r="C508" s="1">
        <f t="shared" si="27"/>
        <v>560.18935548000002</v>
      </c>
      <c r="D508" s="1">
        <v>568.45035547999998</v>
      </c>
    </row>
    <row r="509" spans="1:4">
      <c r="A509" s="1">
        <v>3.14</v>
      </c>
      <c r="B509" s="1">
        <f t="shared" si="26"/>
        <v>196035.05847149354</v>
      </c>
      <c r="C509" s="1">
        <f t="shared" si="27"/>
        <v>560.46423217000006</v>
      </c>
      <c r="D509" s="1">
        <v>568.72523217000003</v>
      </c>
    </row>
    <row r="510" spans="1:4">
      <c r="A510" s="1">
        <v>3.145</v>
      </c>
      <c r="B510" s="1">
        <f t="shared" si="26"/>
        <v>196130.69838754812</v>
      </c>
      <c r="C510" s="1">
        <f t="shared" si="27"/>
        <v>560.73766669000008</v>
      </c>
      <c r="D510" s="1">
        <v>568.99866669000005</v>
      </c>
    </row>
    <row r="511" spans="1:4">
      <c r="A511" s="1">
        <v>3.15</v>
      </c>
      <c r="B511" s="1">
        <f t="shared" si="26"/>
        <v>196225.83881427074</v>
      </c>
      <c r="C511" s="1">
        <f t="shared" si="27"/>
        <v>561.00967317000004</v>
      </c>
      <c r="D511" s="1">
        <v>569.27067317000001</v>
      </c>
    </row>
    <row r="512" spans="1:4">
      <c r="A512" s="1">
        <v>3.1549999999999998</v>
      </c>
      <c r="B512" s="1">
        <f t="shared" si="26"/>
        <v>196320.48464498075</v>
      </c>
      <c r="C512" s="1">
        <f t="shared" si="27"/>
        <v>561.28026560000001</v>
      </c>
      <c r="D512" s="1">
        <v>569.54126559999997</v>
      </c>
    </row>
    <row r="513" spans="1:4">
      <c r="A513" s="1">
        <v>3.16</v>
      </c>
      <c r="B513" s="1">
        <f t="shared" si="26"/>
        <v>196414.64071003848</v>
      </c>
      <c r="C513" s="1">
        <f t="shared" si="27"/>
        <v>561.54945779000002</v>
      </c>
      <c r="D513" s="1">
        <v>569.81045778999999</v>
      </c>
    </row>
    <row r="514" spans="1:4">
      <c r="A514" s="1">
        <v>3.165</v>
      </c>
      <c r="B514" s="1">
        <f t="shared" ref="B514:B536" si="28">C514/0.002859</f>
        <v>196508.31177684505</v>
      </c>
      <c r="C514" s="1">
        <f t="shared" ref="C514:C536" si="29">D514-8.261</f>
        <v>561.81726336999998</v>
      </c>
      <c r="D514" s="1">
        <v>570.07826336999995</v>
      </c>
    </row>
    <row r="515" spans="1:4">
      <c r="A515" s="1">
        <v>3.17</v>
      </c>
      <c r="B515" s="1">
        <f t="shared" si="28"/>
        <v>196601.50256733125</v>
      </c>
      <c r="C515" s="1">
        <f t="shared" si="29"/>
        <v>562.08369584000002</v>
      </c>
      <c r="D515" s="1">
        <v>570.34469583999999</v>
      </c>
    </row>
    <row r="516" spans="1:4">
      <c r="A516" s="1">
        <v>3.1749999999999998</v>
      </c>
      <c r="B516" s="1">
        <f t="shared" si="28"/>
        <v>196694.21774046871</v>
      </c>
      <c r="C516" s="1">
        <f t="shared" si="29"/>
        <v>562.34876852000002</v>
      </c>
      <c r="D516" s="1">
        <v>570.60976851999999</v>
      </c>
    </row>
    <row r="517" spans="1:4">
      <c r="A517" s="1">
        <v>3.18</v>
      </c>
      <c r="B517" s="1">
        <f t="shared" si="28"/>
        <v>196786.46190975865</v>
      </c>
      <c r="C517" s="1">
        <f t="shared" si="29"/>
        <v>562.61249459999999</v>
      </c>
      <c r="D517" s="1">
        <v>570.87349459999996</v>
      </c>
    </row>
    <row r="518" spans="1:4">
      <c r="A518" s="1">
        <v>3.1850000000000001</v>
      </c>
      <c r="B518" s="1">
        <f t="shared" si="28"/>
        <v>196878.239629241</v>
      </c>
      <c r="C518" s="1">
        <f t="shared" si="29"/>
        <v>562.87488710000002</v>
      </c>
      <c r="D518" s="1">
        <v>571.13588709999999</v>
      </c>
    </row>
    <row r="519" spans="1:4">
      <c r="A519" s="1">
        <v>3.19</v>
      </c>
      <c r="B519" s="1">
        <f t="shared" si="28"/>
        <v>196969.55539699199</v>
      </c>
      <c r="C519" s="1">
        <f t="shared" si="29"/>
        <v>563.13595888000009</v>
      </c>
      <c r="D519" s="1">
        <v>571.39695888000006</v>
      </c>
    </row>
    <row r="520" spans="1:4">
      <c r="A520" s="1">
        <v>3.1949999999999998</v>
      </c>
      <c r="B520" s="1">
        <f t="shared" si="28"/>
        <v>197060.41366211965</v>
      </c>
      <c r="C520" s="1">
        <f t="shared" si="29"/>
        <v>563.39572266000005</v>
      </c>
      <c r="D520" s="1">
        <v>571.65672266000001</v>
      </c>
    </row>
    <row r="521" spans="1:4">
      <c r="A521" s="1">
        <v>3.2</v>
      </c>
      <c r="B521" s="1">
        <f t="shared" si="28"/>
        <v>197150.81882126618</v>
      </c>
      <c r="C521" s="1">
        <f t="shared" si="29"/>
        <v>563.65419100999998</v>
      </c>
      <c r="D521" s="1">
        <v>571.91519100999994</v>
      </c>
    </row>
    <row r="522" spans="1:4">
      <c r="A522" s="1">
        <v>3.2050000000000001</v>
      </c>
      <c r="B522" s="1">
        <f t="shared" si="28"/>
        <v>197240.77522210567</v>
      </c>
      <c r="C522" s="1">
        <f t="shared" si="29"/>
        <v>563.91137636000008</v>
      </c>
      <c r="D522" s="1">
        <v>572.17237636000004</v>
      </c>
    </row>
    <row r="523" spans="1:4">
      <c r="A523" s="1">
        <v>3.21</v>
      </c>
      <c r="B523" s="1">
        <f t="shared" si="28"/>
        <v>197330.2871633438</v>
      </c>
      <c r="C523" s="1">
        <f t="shared" si="29"/>
        <v>564.16729099999998</v>
      </c>
      <c r="D523" s="1">
        <v>572.42829099999994</v>
      </c>
    </row>
    <row r="524" spans="1:4">
      <c r="A524" s="1">
        <v>3.2149999999999999</v>
      </c>
      <c r="B524" s="1">
        <f t="shared" si="28"/>
        <v>197419.35888072755</v>
      </c>
      <c r="C524" s="1">
        <f t="shared" si="29"/>
        <v>564.42194704000008</v>
      </c>
      <c r="D524" s="1">
        <v>572.68294704000004</v>
      </c>
    </row>
    <row r="525" spans="1:4">
      <c r="A525" s="1">
        <v>3.22</v>
      </c>
      <c r="B525" s="1">
        <f t="shared" si="28"/>
        <v>197507.99457502624</v>
      </c>
      <c r="C525" s="1">
        <f t="shared" si="29"/>
        <v>564.67535649000001</v>
      </c>
      <c r="D525" s="1">
        <v>572.93635648999998</v>
      </c>
    </row>
    <row r="526" spans="1:4">
      <c r="A526" s="1">
        <v>3.2250000000000001</v>
      </c>
      <c r="B526" s="1">
        <f t="shared" si="28"/>
        <v>197596.19839104585</v>
      </c>
      <c r="C526" s="1">
        <f t="shared" si="29"/>
        <v>564.92753120000009</v>
      </c>
      <c r="D526" s="1">
        <v>573.18853120000006</v>
      </c>
    </row>
    <row r="527" spans="1:4">
      <c r="A527" s="1">
        <v>3.23</v>
      </c>
      <c r="B527" s="1">
        <f t="shared" si="28"/>
        <v>197683.97442812173</v>
      </c>
      <c r="C527" s="1">
        <f t="shared" si="29"/>
        <v>565.17848289000005</v>
      </c>
      <c r="D527" s="1">
        <v>573.43948289000002</v>
      </c>
    </row>
    <row r="528" spans="1:4">
      <c r="A528" s="1">
        <v>3.2349999999999999</v>
      </c>
      <c r="B528" s="1">
        <f t="shared" si="28"/>
        <v>197771.32673312345</v>
      </c>
      <c r="C528" s="1">
        <f t="shared" si="29"/>
        <v>565.42822312999999</v>
      </c>
      <c r="D528" s="1">
        <v>573.68922312999996</v>
      </c>
    </row>
    <row r="529" spans="1:4">
      <c r="A529" s="1">
        <v>3.24</v>
      </c>
      <c r="B529" s="1">
        <f t="shared" si="28"/>
        <v>197858.25931094788</v>
      </c>
      <c r="C529" s="1">
        <f t="shared" si="29"/>
        <v>565.67676337</v>
      </c>
      <c r="D529" s="1">
        <v>573.93776336999997</v>
      </c>
    </row>
    <row r="530" spans="1:4">
      <c r="A530" s="1">
        <v>3.2450000000000001</v>
      </c>
      <c r="B530" s="1">
        <f t="shared" si="28"/>
        <v>197944.77611752364</v>
      </c>
      <c r="C530" s="1">
        <f t="shared" si="29"/>
        <v>565.92411492000008</v>
      </c>
      <c r="D530" s="1">
        <v>574.18511492000005</v>
      </c>
    </row>
    <row r="531" spans="1:4">
      <c r="A531" s="1">
        <v>3.25</v>
      </c>
      <c r="B531" s="1">
        <f t="shared" si="28"/>
        <v>198030.88105981113</v>
      </c>
      <c r="C531" s="1">
        <f t="shared" si="29"/>
        <v>566.17028894999999</v>
      </c>
      <c r="D531" s="1">
        <v>574.43128894999995</v>
      </c>
    </row>
    <row r="532" spans="1:4">
      <c r="A532" s="1">
        <v>3.2549999999999999</v>
      </c>
      <c r="B532" s="1">
        <f t="shared" si="28"/>
        <v>198116.5780027982</v>
      </c>
      <c r="C532" s="1">
        <f t="shared" si="29"/>
        <v>566.41529651000008</v>
      </c>
      <c r="D532" s="1">
        <v>574.67629651000004</v>
      </c>
    </row>
    <row r="533" spans="1:4">
      <c r="A533" s="1">
        <v>3.26</v>
      </c>
      <c r="B533" s="1">
        <f t="shared" si="28"/>
        <v>198201.8707660021</v>
      </c>
      <c r="C533" s="1">
        <f t="shared" si="29"/>
        <v>566.65914852000003</v>
      </c>
      <c r="D533" s="1">
        <v>574.92014852</v>
      </c>
    </row>
    <row r="534" spans="1:4">
      <c r="A534" s="1">
        <v>3.2650000000000001</v>
      </c>
      <c r="B534" s="1">
        <f t="shared" si="28"/>
        <v>198286.76311997202</v>
      </c>
      <c r="C534" s="1">
        <f t="shared" si="29"/>
        <v>566.90185575999999</v>
      </c>
      <c r="D534" s="1">
        <v>575.16285575999996</v>
      </c>
    </row>
    <row r="535" spans="1:4">
      <c r="A535" s="1">
        <v>3.27</v>
      </c>
      <c r="B535" s="1">
        <f t="shared" si="28"/>
        <v>198371.25879678209</v>
      </c>
      <c r="C535" s="1">
        <f t="shared" si="29"/>
        <v>567.1434289</v>
      </c>
      <c r="D535" s="1">
        <v>575.40442889999997</v>
      </c>
    </row>
    <row r="536" spans="1:4">
      <c r="A536" s="1">
        <v>3.2749999999999999</v>
      </c>
      <c r="B536" s="1">
        <f t="shared" si="28"/>
        <v>198455.36148303605</v>
      </c>
      <c r="C536" s="1">
        <f t="shared" si="29"/>
        <v>567.38387848000002</v>
      </c>
      <c r="D536" s="1">
        <v>575.64487847999999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9"/>
  <sheetViews>
    <sheetView zoomScale="120" zoomScaleNormal="120" workbookViewId="0">
      <selection activeCell="C21" sqref="C21"/>
    </sheetView>
  </sheetViews>
  <sheetFormatPr defaultRowHeight="13.6"/>
  <cols>
    <col min="1" max="1" width="8.88671875" customWidth="1"/>
    <col min="3" max="4" width="8.88671875" style="2"/>
    <col min="5" max="6" width="8.88671875" style="3"/>
  </cols>
  <sheetData>
    <row r="1" spans="1:12" ht="46.2" customHeight="1">
      <c r="A1" s="53" t="s">
        <v>31</v>
      </c>
      <c r="B1" s="54"/>
      <c r="C1" s="54"/>
      <c r="D1" s="54"/>
      <c r="E1" s="54"/>
      <c r="F1" s="54"/>
      <c r="G1" s="54"/>
      <c r="H1" s="54"/>
      <c r="I1" s="54"/>
      <c r="J1" s="54"/>
    </row>
    <row r="2" spans="1:12">
      <c r="E2" s="40"/>
      <c r="F2" s="40"/>
    </row>
    <row r="3" spans="1:12">
      <c r="B3" s="6">
        <v>1</v>
      </c>
      <c r="C3" s="7">
        <f>G$3*B3/0.002859</f>
        <v>2738.7198321091291</v>
      </c>
      <c r="D3" s="7">
        <f>G$3*B3/0.002859</f>
        <v>2738.7198321091291</v>
      </c>
      <c r="E3" s="8">
        <v>1.048</v>
      </c>
      <c r="F3" s="8">
        <v>1.1659999999999999</v>
      </c>
      <c r="G3" s="51">
        <v>7.83</v>
      </c>
    </row>
    <row r="4" spans="1:12">
      <c r="B4" s="10">
        <f>B3+1</f>
        <v>2</v>
      </c>
      <c r="C4" s="11">
        <f t="shared" ref="C4:C6" si="0">G$3*B4/0.002859</f>
        <v>5477.4396642182583</v>
      </c>
      <c r="D4" s="11">
        <f t="shared" ref="D4:D6" si="1">G$3*B4/0.002859</f>
        <v>5477.4396642182583</v>
      </c>
      <c r="E4" s="12">
        <v>1.026</v>
      </c>
      <c r="F4" s="48">
        <v>1.194</v>
      </c>
      <c r="L4" s="50"/>
    </row>
    <row r="5" spans="1:12">
      <c r="B5" s="10">
        <f t="shared" ref="B5:B6" si="2">B4+1</f>
        <v>3</v>
      </c>
      <c r="C5" s="11">
        <f t="shared" si="0"/>
        <v>8216.1594963273874</v>
      </c>
      <c r="D5" s="11">
        <f t="shared" si="1"/>
        <v>8216.1594963273874</v>
      </c>
      <c r="E5" s="12">
        <v>1.01</v>
      </c>
      <c r="F5" s="48">
        <v>1.2170000000000001</v>
      </c>
    </row>
    <row r="6" spans="1:12">
      <c r="B6" s="14">
        <f t="shared" si="2"/>
        <v>4</v>
      </c>
      <c r="C6" s="15">
        <f t="shared" si="0"/>
        <v>10954.879328436517</v>
      </c>
      <c r="D6" s="15">
        <f t="shared" si="1"/>
        <v>10954.879328436517</v>
      </c>
      <c r="E6" s="16">
        <v>0.996</v>
      </c>
      <c r="F6" s="49">
        <v>1.2370000000000001</v>
      </c>
    </row>
    <row r="8" spans="1:12">
      <c r="I8" s="13"/>
    </row>
    <row r="10" spans="1:12">
      <c r="C10" s="18">
        <v>0</v>
      </c>
      <c r="D10" s="19">
        <v>2000</v>
      </c>
      <c r="E10" s="20">
        <v>1.105</v>
      </c>
      <c r="F10" s="21">
        <v>1.105</v>
      </c>
    </row>
    <row r="12" spans="1:12">
      <c r="E12" s="40"/>
      <c r="F12" s="40"/>
    </row>
    <row r="14" spans="1:12" ht="16.3">
      <c r="C14" s="55" t="s">
        <v>0</v>
      </c>
      <c r="D14" s="55"/>
      <c r="F14" s="55" t="s">
        <v>1</v>
      </c>
      <c r="G14" s="55"/>
      <c r="I14" s="55" t="s">
        <v>2</v>
      </c>
      <c r="J14" s="55"/>
    </row>
    <row r="15" spans="1:12">
      <c r="F15" s="2"/>
      <c r="G15" s="2"/>
      <c r="I15" s="2"/>
      <c r="J15" s="2"/>
    </row>
    <row r="16" spans="1:12">
      <c r="C16">
        <v>6.5499999999999998E-4</v>
      </c>
      <c r="D16">
        <v>2000</v>
      </c>
      <c r="F16">
        <v>9.3499999999999996E-4</v>
      </c>
      <c r="G16">
        <v>1401</v>
      </c>
      <c r="I16" s="5">
        <v>1.15E-3</v>
      </c>
      <c r="J16">
        <v>1139</v>
      </c>
    </row>
    <row r="17" spans="1:10">
      <c r="C17">
        <v>1.048</v>
      </c>
      <c r="D17">
        <v>2739</v>
      </c>
      <c r="F17">
        <v>1.026</v>
      </c>
      <c r="G17">
        <v>5477</v>
      </c>
      <c r="I17">
        <v>1.01</v>
      </c>
      <c r="J17">
        <v>8216</v>
      </c>
    </row>
    <row r="18" spans="1:10">
      <c r="F18" s="2"/>
      <c r="G18" s="2"/>
      <c r="I18" s="2"/>
      <c r="J18" s="2"/>
    </row>
    <row r="19" spans="1:10">
      <c r="A19">
        <v>-90</v>
      </c>
      <c r="B19" s="4">
        <v>0</v>
      </c>
      <c r="C19" s="1">
        <f t="shared" ref="C19:C50" si="3">C$16*(A19 + 90)+C$17</f>
        <v>1.048</v>
      </c>
      <c r="D19" s="2">
        <f t="shared" ref="D19:D50" si="4">D$16*B19+D$17</f>
        <v>2739</v>
      </c>
      <c r="E19"/>
      <c r="F19" s="1">
        <f>F$16*(A19 + 90)+F$17</f>
        <v>1.026</v>
      </c>
      <c r="G19" s="2">
        <f>G$16*B19+G$17</f>
        <v>5477</v>
      </c>
      <c r="I19" s="1">
        <f>I$16*(A19 + 90)+I$17</f>
        <v>1.01</v>
      </c>
      <c r="J19" s="2">
        <f>J$16*B19+J$17</f>
        <v>8216</v>
      </c>
    </row>
    <row r="20" spans="1:10">
      <c r="A20">
        <v>-89</v>
      </c>
      <c r="B20" s="4">
        <v>1</v>
      </c>
      <c r="C20" s="1">
        <f t="shared" si="3"/>
        <v>1.0486550000000001</v>
      </c>
      <c r="D20" s="2">
        <f t="shared" si="4"/>
        <v>4739</v>
      </c>
      <c r="F20" s="1">
        <f t="shared" ref="F20:F83" si="5">F$16*(A20 + 90)+F$17</f>
        <v>1.0269349999999999</v>
      </c>
      <c r="G20" s="2">
        <f t="shared" ref="G20:G83" si="6">G$16*B20+G$17</f>
        <v>6878</v>
      </c>
      <c r="I20" s="1">
        <f t="shared" ref="I20:I83" si="7">I$16*(A20 + 90)+I$17</f>
        <v>1.01115</v>
      </c>
      <c r="J20" s="2">
        <f t="shared" ref="J20:J83" si="8">J$16*B20+J$17</f>
        <v>9355</v>
      </c>
    </row>
    <row r="21" spans="1:10">
      <c r="A21">
        <v>-88</v>
      </c>
      <c r="B21" s="4">
        <v>0.41554000000000002</v>
      </c>
      <c r="C21" s="1">
        <f t="shared" si="3"/>
        <v>1.04931</v>
      </c>
      <c r="D21" s="2">
        <f t="shared" si="4"/>
        <v>3570.08</v>
      </c>
      <c r="E21"/>
      <c r="F21" s="1">
        <f t="shared" si="5"/>
        <v>1.0278700000000001</v>
      </c>
      <c r="G21" s="2">
        <f t="shared" si="6"/>
        <v>6059.1715400000003</v>
      </c>
      <c r="I21" s="1">
        <f t="shared" si="7"/>
        <v>1.0123</v>
      </c>
      <c r="J21" s="2">
        <f t="shared" si="8"/>
        <v>8689.3000599999996</v>
      </c>
    </row>
    <row r="22" spans="1:10">
      <c r="A22">
        <v>-87</v>
      </c>
      <c r="B22" s="4">
        <v>0.31974999999999998</v>
      </c>
      <c r="C22" s="1">
        <f t="shared" si="3"/>
        <v>1.049965</v>
      </c>
      <c r="D22" s="2">
        <f t="shared" si="4"/>
        <v>3378.5</v>
      </c>
      <c r="E22"/>
      <c r="F22" s="1">
        <f t="shared" si="5"/>
        <v>1.028805</v>
      </c>
      <c r="G22" s="2">
        <f t="shared" si="6"/>
        <v>5924.9697500000002</v>
      </c>
      <c r="I22" s="1">
        <f t="shared" si="7"/>
        <v>1.01345</v>
      </c>
      <c r="J22" s="2">
        <f t="shared" si="8"/>
        <v>8580.1952500000007</v>
      </c>
    </row>
    <row r="23" spans="1:10">
      <c r="A23">
        <v>-86</v>
      </c>
      <c r="B23" s="4">
        <v>0.27033000000000001</v>
      </c>
      <c r="C23" s="1">
        <f t="shared" si="3"/>
        <v>1.0506200000000001</v>
      </c>
      <c r="D23" s="2">
        <f t="shared" si="4"/>
        <v>3279.66</v>
      </c>
      <c r="E23"/>
      <c r="F23" s="1">
        <f t="shared" si="5"/>
        <v>1.0297400000000001</v>
      </c>
      <c r="G23" s="2">
        <f t="shared" si="6"/>
        <v>5855.7323299999998</v>
      </c>
      <c r="I23" s="1">
        <f t="shared" si="7"/>
        <v>1.0145999999999999</v>
      </c>
      <c r="J23" s="2">
        <f t="shared" si="8"/>
        <v>8523.9058700000005</v>
      </c>
    </row>
    <row r="24" spans="1:10">
      <c r="A24">
        <v>-85</v>
      </c>
      <c r="B24" s="4">
        <v>0.23885000000000001</v>
      </c>
      <c r="C24" s="1">
        <f t="shared" si="3"/>
        <v>1.051275</v>
      </c>
      <c r="D24" s="2">
        <f t="shared" si="4"/>
        <v>3216.7</v>
      </c>
      <c r="E24"/>
      <c r="F24" s="1">
        <f t="shared" si="5"/>
        <v>1.030675</v>
      </c>
      <c r="G24" s="2">
        <f t="shared" si="6"/>
        <v>5811.6288500000001</v>
      </c>
      <c r="I24" s="1">
        <f t="shared" si="7"/>
        <v>1.0157499999999999</v>
      </c>
      <c r="J24" s="2">
        <f t="shared" si="8"/>
        <v>8488.0501499999991</v>
      </c>
    </row>
    <row r="25" spans="1:10">
      <c r="A25">
        <v>-84</v>
      </c>
      <c r="B25" s="4">
        <v>0.21654999999999999</v>
      </c>
      <c r="C25" s="1">
        <f t="shared" si="3"/>
        <v>1.05193</v>
      </c>
      <c r="D25" s="2">
        <f t="shared" si="4"/>
        <v>3172.1</v>
      </c>
      <c r="E25"/>
      <c r="F25" s="1">
        <f t="shared" si="5"/>
        <v>1.0316099999999999</v>
      </c>
      <c r="G25" s="2">
        <f t="shared" si="6"/>
        <v>5780.3865500000002</v>
      </c>
      <c r="I25" s="1">
        <f t="shared" si="7"/>
        <v>1.0168999999999999</v>
      </c>
      <c r="J25" s="2">
        <f t="shared" si="8"/>
        <v>8462.6504499999992</v>
      </c>
    </row>
    <row r="26" spans="1:10">
      <c r="A26">
        <v>-83</v>
      </c>
      <c r="B26" s="4">
        <v>0.19972000000000001</v>
      </c>
      <c r="C26" s="1">
        <f t="shared" si="3"/>
        <v>1.0525850000000001</v>
      </c>
      <c r="D26" s="2">
        <f t="shared" si="4"/>
        <v>3138.44</v>
      </c>
      <c r="E26"/>
      <c r="F26" s="1">
        <f t="shared" si="5"/>
        <v>1.032545</v>
      </c>
      <c r="G26" s="2">
        <f t="shared" si="6"/>
        <v>5756.8077199999998</v>
      </c>
      <c r="I26" s="1">
        <f t="shared" si="7"/>
        <v>1.0180499999999999</v>
      </c>
      <c r="J26" s="2">
        <f t="shared" si="8"/>
        <v>8443.4810799999996</v>
      </c>
    </row>
    <row r="27" spans="1:10">
      <c r="A27">
        <v>-82</v>
      </c>
      <c r="B27" s="4">
        <v>0.18643000000000001</v>
      </c>
      <c r="C27" s="1">
        <f t="shared" si="3"/>
        <v>1.05324</v>
      </c>
      <c r="D27" s="2">
        <f t="shared" si="4"/>
        <v>3111.86</v>
      </c>
      <c r="E27"/>
      <c r="F27" s="1">
        <f t="shared" si="5"/>
        <v>1.03348</v>
      </c>
      <c r="G27" s="2">
        <f t="shared" si="6"/>
        <v>5738.1884300000002</v>
      </c>
      <c r="I27" s="1">
        <f t="shared" si="7"/>
        <v>1.0192000000000001</v>
      </c>
      <c r="J27" s="2">
        <f t="shared" si="8"/>
        <v>8428.3437699999995</v>
      </c>
    </row>
    <row r="28" spans="1:10">
      <c r="A28">
        <v>-81</v>
      </c>
      <c r="B28" s="4">
        <v>0.17560999999999999</v>
      </c>
      <c r="C28" s="1">
        <f t="shared" si="3"/>
        <v>1.053895</v>
      </c>
      <c r="D28" s="2">
        <f t="shared" si="4"/>
        <v>3090.22</v>
      </c>
      <c r="E28"/>
      <c r="F28" s="1">
        <f t="shared" si="5"/>
        <v>1.0344150000000001</v>
      </c>
      <c r="G28" s="2">
        <f t="shared" si="6"/>
        <v>5723.0296099999996</v>
      </c>
      <c r="I28" s="1">
        <f t="shared" si="7"/>
        <v>1.0203500000000001</v>
      </c>
      <c r="J28" s="2">
        <f t="shared" si="8"/>
        <v>8416.0197900000003</v>
      </c>
    </row>
    <row r="29" spans="1:10">
      <c r="A29">
        <v>-80</v>
      </c>
      <c r="B29" s="4">
        <v>0.16658999999999999</v>
      </c>
      <c r="C29" s="1">
        <f t="shared" si="3"/>
        <v>1.0545500000000001</v>
      </c>
      <c r="D29" s="2">
        <f t="shared" si="4"/>
        <v>3072.18</v>
      </c>
      <c r="E29"/>
      <c r="F29" s="1">
        <f t="shared" si="5"/>
        <v>1.03535</v>
      </c>
      <c r="G29" s="2">
        <f t="shared" si="6"/>
        <v>5710.3925900000004</v>
      </c>
      <c r="I29" s="1">
        <f t="shared" si="7"/>
        <v>1.0215000000000001</v>
      </c>
      <c r="J29" s="2">
        <f t="shared" si="8"/>
        <v>8405.7460100000008</v>
      </c>
    </row>
    <row r="30" spans="1:10">
      <c r="A30">
        <v>-79</v>
      </c>
      <c r="B30" s="4">
        <v>0.15890000000000001</v>
      </c>
      <c r="C30" s="1">
        <f t="shared" si="3"/>
        <v>1.0552049999999999</v>
      </c>
      <c r="D30" s="2">
        <f t="shared" si="4"/>
        <v>3056.8</v>
      </c>
      <c r="E30"/>
      <c r="F30" s="1">
        <f t="shared" si="5"/>
        <v>1.0362850000000001</v>
      </c>
      <c r="G30" s="2">
        <f t="shared" si="6"/>
        <v>5699.6189000000004</v>
      </c>
      <c r="I30" s="1">
        <f t="shared" si="7"/>
        <v>1.0226500000000001</v>
      </c>
      <c r="J30" s="2">
        <f t="shared" si="8"/>
        <v>8396.9871000000003</v>
      </c>
    </row>
    <row r="31" spans="1:10">
      <c r="A31">
        <v>-78</v>
      </c>
      <c r="B31" s="4">
        <v>0.15228</v>
      </c>
      <c r="C31" s="1">
        <f t="shared" si="3"/>
        <v>1.05586</v>
      </c>
      <c r="D31" s="2">
        <f t="shared" si="4"/>
        <v>3043.56</v>
      </c>
      <c r="E31"/>
      <c r="F31" s="1">
        <f t="shared" si="5"/>
        <v>1.03722</v>
      </c>
      <c r="G31" s="2">
        <f t="shared" si="6"/>
        <v>5690.3442800000003</v>
      </c>
      <c r="I31" s="1">
        <f t="shared" si="7"/>
        <v>1.0238</v>
      </c>
      <c r="J31" s="2">
        <f t="shared" si="8"/>
        <v>8389.4469200000003</v>
      </c>
    </row>
    <row r="32" spans="1:10">
      <c r="A32">
        <v>-77</v>
      </c>
      <c r="B32" s="4">
        <v>0.14649999999999999</v>
      </c>
      <c r="C32" s="1">
        <f t="shared" si="3"/>
        <v>1.0565150000000001</v>
      </c>
      <c r="D32" s="2">
        <f t="shared" si="4"/>
        <v>3032</v>
      </c>
      <c r="E32"/>
      <c r="F32" s="1">
        <f t="shared" si="5"/>
        <v>1.0381549999999999</v>
      </c>
      <c r="G32" s="2">
        <f t="shared" si="6"/>
        <v>5682.2465000000002</v>
      </c>
      <c r="I32" s="1">
        <f t="shared" si="7"/>
        <v>1.02495</v>
      </c>
      <c r="J32" s="2">
        <f t="shared" si="8"/>
        <v>8382.8634999999995</v>
      </c>
    </row>
    <row r="33" spans="1:10">
      <c r="A33">
        <v>-76</v>
      </c>
      <c r="B33" s="4">
        <v>0.14138000000000001</v>
      </c>
      <c r="C33" s="1">
        <f t="shared" si="3"/>
        <v>1.0571699999999999</v>
      </c>
      <c r="D33" s="2">
        <f t="shared" si="4"/>
        <v>3021.76</v>
      </c>
      <c r="E33"/>
      <c r="F33" s="1">
        <f t="shared" si="5"/>
        <v>1.0390900000000001</v>
      </c>
      <c r="G33" s="2">
        <f t="shared" si="6"/>
        <v>5675.0733799999998</v>
      </c>
      <c r="I33" s="1">
        <f t="shared" si="7"/>
        <v>1.0261</v>
      </c>
      <c r="J33" s="2">
        <f t="shared" si="8"/>
        <v>8377.0318200000002</v>
      </c>
    </row>
    <row r="34" spans="1:10">
      <c r="A34">
        <v>-75</v>
      </c>
      <c r="B34" s="4">
        <v>0.13682</v>
      </c>
      <c r="C34" s="1">
        <f t="shared" si="3"/>
        <v>1.057825</v>
      </c>
      <c r="D34" s="2">
        <f t="shared" si="4"/>
        <v>3012.64</v>
      </c>
      <c r="E34"/>
      <c r="F34" s="1">
        <f t="shared" si="5"/>
        <v>1.040025</v>
      </c>
      <c r="G34" s="2">
        <f t="shared" si="6"/>
        <v>5668.6848200000004</v>
      </c>
      <c r="I34" s="1">
        <f t="shared" si="7"/>
        <v>1.02725</v>
      </c>
      <c r="J34" s="2">
        <f t="shared" si="8"/>
        <v>8371.8379800000002</v>
      </c>
    </row>
    <row r="35" spans="1:10">
      <c r="A35">
        <v>-74</v>
      </c>
      <c r="B35" s="4">
        <v>0.13275000000000001</v>
      </c>
      <c r="C35" s="1">
        <f t="shared" si="3"/>
        <v>1.0584800000000001</v>
      </c>
      <c r="D35" s="2">
        <f t="shared" si="4"/>
        <v>3004.5</v>
      </c>
      <c r="E35"/>
      <c r="F35" s="1">
        <f t="shared" si="5"/>
        <v>1.0409600000000001</v>
      </c>
      <c r="G35" s="2">
        <f t="shared" si="6"/>
        <v>5662.9827500000001</v>
      </c>
      <c r="I35" s="1">
        <f t="shared" si="7"/>
        <v>1.0284</v>
      </c>
      <c r="J35" s="2">
        <f t="shared" si="8"/>
        <v>8367.2022500000003</v>
      </c>
    </row>
    <row r="36" spans="1:10">
      <c r="A36">
        <v>-73</v>
      </c>
      <c r="B36" s="4">
        <v>0.12905</v>
      </c>
      <c r="C36" s="1">
        <f t="shared" si="3"/>
        <v>1.0591349999999999</v>
      </c>
      <c r="D36" s="2">
        <f t="shared" si="4"/>
        <v>2997.1</v>
      </c>
      <c r="E36"/>
      <c r="F36" s="1">
        <f t="shared" si="5"/>
        <v>1.041895</v>
      </c>
      <c r="G36" s="2">
        <f t="shared" si="6"/>
        <v>5657.7990499999996</v>
      </c>
      <c r="I36" s="1">
        <f t="shared" si="7"/>
        <v>1.02955</v>
      </c>
      <c r="J36" s="2">
        <f t="shared" si="8"/>
        <v>8362.9879500000006</v>
      </c>
    </row>
    <row r="37" spans="1:10">
      <c r="A37">
        <v>-72</v>
      </c>
      <c r="B37" s="4">
        <v>0.12569</v>
      </c>
      <c r="C37" s="1">
        <f t="shared" si="3"/>
        <v>1.05979</v>
      </c>
      <c r="D37" s="2">
        <f t="shared" si="4"/>
        <v>2990.38</v>
      </c>
      <c r="E37"/>
      <c r="F37" s="1">
        <f t="shared" si="5"/>
        <v>1.0428299999999999</v>
      </c>
      <c r="G37" s="2">
        <f t="shared" si="6"/>
        <v>5653.0916900000002</v>
      </c>
      <c r="I37" s="1">
        <f t="shared" si="7"/>
        <v>1.0306999999999999</v>
      </c>
      <c r="J37" s="2">
        <f t="shared" si="8"/>
        <v>8359.1609100000005</v>
      </c>
    </row>
    <row r="38" spans="1:10">
      <c r="A38">
        <v>-71</v>
      </c>
      <c r="B38" s="4">
        <v>0.12262000000000001</v>
      </c>
      <c r="C38" s="1">
        <f t="shared" si="3"/>
        <v>1.0604450000000001</v>
      </c>
      <c r="D38" s="2">
        <f t="shared" si="4"/>
        <v>2984.24</v>
      </c>
      <c r="E38"/>
      <c r="F38" s="1">
        <f t="shared" si="5"/>
        <v>1.0437650000000001</v>
      </c>
      <c r="G38" s="2">
        <f t="shared" si="6"/>
        <v>5648.7906199999998</v>
      </c>
      <c r="I38" s="1">
        <f t="shared" si="7"/>
        <v>1.0318499999999999</v>
      </c>
      <c r="J38" s="2">
        <f t="shared" si="8"/>
        <v>8355.6641799999998</v>
      </c>
    </row>
    <row r="39" spans="1:10">
      <c r="A39">
        <v>-70</v>
      </c>
      <c r="B39" s="4">
        <v>0.1198</v>
      </c>
      <c r="C39" s="1">
        <f t="shared" si="3"/>
        <v>1.0611000000000002</v>
      </c>
      <c r="D39" s="2">
        <f t="shared" si="4"/>
        <v>2978.6</v>
      </c>
      <c r="E39"/>
      <c r="F39" s="1">
        <f t="shared" si="5"/>
        <v>1.0447</v>
      </c>
      <c r="G39" s="2">
        <f t="shared" si="6"/>
        <v>5644.8397999999997</v>
      </c>
      <c r="I39" s="1">
        <f t="shared" si="7"/>
        <v>1.0329999999999999</v>
      </c>
      <c r="J39" s="2">
        <f t="shared" si="8"/>
        <v>8352.4521999999997</v>
      </c>
    </row>
    <row r="40" spans="1:10">
      <c r="A40">
        <v>-69</v>
      </c>
      <c r="B40" s="4">
        <v>0.11720999999999999</v>
      </c>
      <c r="C40" s="1">
        <f t="shared" si="3"/>
        <v>1.061755</v>
      </c>
      <c r="D40" s="2">
        <f t="shared" si="4"/>
        <v>2973.42</v>
      </c>
      <c r="E40"/>
      <c r="F40" s="1">
        <f t="shared" si="5"/>
        <v>1.0456350000000001</v>
      </c>
      <c r="G40" s="2">
        <f t="shared" si="6"/>
        <v>5641.2112100000004</v>
      </c>
      <c r="I40" s="1">
        <f t="shared" si="7"/>
        <v>1.0341499999999999</v>
      </c>
      <c r="J40" s="2">
        <f t="shared" si="8"/>
        <v>8349.5021899999992</v>
      </c>
    </row>
    <row r="41" spans="1:10">
      <c r="A41">
        <v>-68</v>
      </c>
      <c r="B41" s="4">
        <v>0.11482000000000001</v>
      </c>
      <c r="C41" s="1">
        <f t="shared" si="3"/>
        <v>1.0624100000000001</v>
      </c>
      <c r="D41" s="2">
        <f t="shared" si="4"/>
        <v>2968.64</v>
      </c>
      <c r="E41"/>
      <c r="F41" s="1">
        <f t="shared" si="5"/>
        <v>1.04657</v>
      </c>
      <c r="G41" s="2">
        <f t="shared" si="6"/>
        <v>5637.8628200000003</v>
      </c>
      <c r="I41" s="1">
        <f t="shared" si="7"/>
        <v>1.0353000000000001</v>
      </c>
      <c r="J41" s="2">
        <f t="shared" si="8"/>
        <v>8346.7799799999993</v>
      </c>
    </row>
    <row r="42" spans="1:10">
      <c r="A42">
        <v>-67</v>
      </c>
      <c r="B42" s="4">
        <v>0.11258</v>
      </c>
      <c r="C42" s="1">
        <f t="shared" si="3"/>
        <v>1.0630650000000001</v>
      </c>
      <c r="D42" s="2">
        <f t="shared" si="4"/>
        <v>2964.16</v>
      </c>
      <c r="E42"/>
      <c r="F42" s="1">
        <f t="shared" si="5"/>
        <v>1.0475050000000001</v>
      </c>
      <c r="G42" s="2">
        <f t="shared" si="6"/>
        <v>5634.7245800000001</v>
      </c>
      <c r="I42" s="1">
        <f t="shared" si="7"/>
        <v>1.0364500000000001</v>
      </c>
      <c r="J42" s="2">
        <f t="shared" si="8"/>
        <v>8344.2286199999999</v>
      </c>
    </row>
    <row r="43" spans="1:10">
      <c r="A43">
        <v>-66</v>
      </c>
      <c r="B43" s="4">
        <v>0.11051999999999999</v>
      </c>
      <c r="C43" s="1">
        <f t="shared" si="3"/>
        <v>1.06372</v>
      </c>
      <c r="D43" s="2">
        <f t="shared" si="4"/>
        <v>2960.04</v>
      </c>
      <c r="E43"/>
      <c r="F43" s="1">
        <f t="shared" si="5"/>
        <v>1.04844</v>
      </c>
      <c r="G43" s="2">
        <f t="shared" si="6"/>
        <v>5631.8385200000002</v>
      </c>
      <c r="I43" s="1">
        <f t="shared" si="7"/>
        <v>1.0376000000000001</v>
      </c>
      <c r="J43" s="2">
        <f t="shared" si="8"/>
        <v>8341.8822799999998</v>
      </c>
    </row>
    <row r="44" spans="1:10">
      <c r="A44">
        <v>-65</v>
      </c>
      <c r="B44" s="4">
        <v>0.10859000000000001</v>
      </c>
      <c r="C44" s="1">
        <f t="shared" si="3"/>
        <v>1.0643750000000001</v>
      </c>
      <c r="D44" s="2">
        <f t="shared" si="4"/>
        <v>2956.18</v>
      </c>
      <c r="E44"/>
      <c r="F44" s="1">
        <f t="shared" si="5"/>
        <v>1.0493749999999999</v>
      </c>
      <c r="G44" s="2">
        <f t="shared" si="6"/>
        <v>5629.1345899999997</v>
      </c>
      <c r="I44" s="1">
        <f t="shared" si="7"/>
        <v>1.0387500000000001</v>
      </c>
      <c r="J44" s="2">
        <f t="shared" si="8"/>
        <v>8339.6840100000009</v>
      </c>
    </row>
    <row r="45" spans="1:10">
      <c r="A45">
        <v>-64</v>
      </c>
      <c r="B45" s="4">
        <v>0.10678</v>
      </c>
      <c r="C45" s="1">
        <f t="shared" si="3"/>
        <v>1.0650300000000001</v>
      </c>
      <c r="D45" s="2">
        <f t="shared" si="4"/>
        <v>2952.56</v>
      </c>
      <c r="E45"/>
      <c r="F45" s="1">
        <f t="shared" si="5"/>
        <v>1.0503100000000001</v>
      </c>
      <c r="G45" s="2">
        <f t="shared" si="6"/>
        <v>5626.5987800000003</v>
      </c>
      <c r="I45" s="1">
        <f t="shared" si="7"/>
        <v>1.0399</v>
      </c>
      <c r="J45" s="2">
        <f t="shared" si="8"/>
        <v>8337.6224199999997</v>
      </c>
    </row>
    <row r="46" spans="1:10">
      <c r="A46">
        <v>-63</v>
      </c>
      <c r="B46" s="4">
        <v>0.10508000000000001</v>
      </c>
      <c r="C46" s="1">
        <f t="shared" si="3"/>
        <v>1.065685</v>
      </c>
      <c r="D46" s="2">
        <f t="shared" si="4"/>
        <v>2949.16</v>
      </c>
      <c r="E46"/>
      <c r="F46" s="1">
        <f t="shared" si="5"/>
        <v>1.051245</v>
      </c>
      <c r="G46" s="2">
        <f t="shared" si="6"/>
        <v>5624.2170800000004</v>
      </c>
      <c r="I46" s="1">
        <f t="shared" si="7"/>
        <v>1.04105</v>
      </c>
      <c r="J46" s="2">
        <f t="shared" si="8"/>
        <v>8335.6861200000003</v>
      </c>
    </row>
    <row r="47" spans="1:10">
      <c r="A47">
        <v>-62</v>
      </c>
      <c r="B47" s="4">
        <v>0.10349999999999999</v>
      </c>
      <c r="C47" s="1">
        <f t="shared" si="3"/>
        <v>1.0663400000000001</v>
      </c>
      <c r="D47" s="2">
        <f t="shared" si="4"/>
        <v>2946</v>
      </c>
      <c r="E47"/>
      <c r="F47" s="1">
        <f t="shared" si="5"/>
        <v>1.0521800000000001</v>
      </c>
      <c r="G47" s="2">
        <f t="shared" si="6"/>
        <v>5622.0034999999998</v>
      </c>
      <c r="I47" s="1">
        <f t="shared" si="7"/>
        <v>1.0422</v>
      </c>
      <c r="J47" s="2">
        <f t="shared" si="8"/>
        <v>8333.8865000000005</v>
      </c>
    </row>
    <row r="48" spans="1:10">
      <c r="A48">
        <v>-61</v>
      </c>
      <c r="B48" s="4">
        <v>0.10199999999999999</v>
      </c>
      <c r="C48" s="1">
        <f t="shared" si="3"/>
        <v>1.0669950000000001</v>
      </c>
      <c r="D48" s="2">
        <f t="shared" si="4"/>
        <v>2943</v>
      </c>
      <c r="E48"/>
      <c r="F48" s="1">
        <f t="shared" si="5"/>
        <v>1.053115</v>
      </c>
      <c r="G48" s="2">
        <f t="shared" si="6"/>
        <v>5619.902</v>
      </c>
      <c r="I48" s="1">
        <f t="shared" si="7"/>
        <v>1.04335</v>
      </c>
      <c r="J48" s="2">
        <f t="shared" si="8"/>
        <v>8332.1779999999999</v>
      </c>
    </row>
    <row r="49" spans="1:10">
      <c r="A49">
        <v>-60</v>
      </c>
      <c r="B49" s="4">
        <v>0.10058</v>
      </c>
      <c r="C49" s="1">
        <f t="shared" si="3"/>
        <v>1.06765</v>
      </c>
      <c r="D49" s="2">
        <f t="shared" si="4"/>
        <v>2940.16</v>
      </c>
      <c r="E49"/>
      <c r="F49" s="1">
        <f t="shared" si="5"/>
        <v>1.0540499999999999</v>
      </c>
      <c r="G49" s="2">
        <f t="shared" si="6"/>
        <v>5617.9125800000002</v>
      </c>
      <c r="I49" s="1">
        <f t="shared" si="7"/>
        <v>1.0445</v>
      </c>
      <c r="J49" s="2">
        <f t="shared" si="8"/>
        <v>8330.5606200000002</v>
      </c>
    </row>
    <row r="50" spans="1:10">
      <c r="A50">
        <v>-59</v>
      </c>
      <c r="B50" s="4">
        <v>9.9260000000000001E-2</v>
      </c>
      <c r="C50" s="1">
        <f t="shared" si="3"/>
        <v>1.0683050000000001</v>
      </c>
      <c r="D50" s="2">
        <f t="shared" si="4"/>
        <v>2937.52</v>
      </c>
      <c r="E50"/>
      <c r="F50" s="1">
        <f t="shared" si="5"/>
        <v>1.0549850000000001</v>
      </c>
      <c r="G50" s="2">
        <f t="shared" si="6"/>
        <v>5616.0632599999999</v>
      </c>
      <c r="I50" s="1">
        <f t="shared" si="7"/>
        <v>1.04565</v>
      </c>
      <c r="J50" s="2">
        <f t="shared" si="8"/>
        <v>8329.0571400000008</v>
      </c>
    </row>
    <row r="51" spans="1:10">
      <c r="A51">
        <v>-58</v>
      </c>
      <c r="B51" s="4">
        <v>9.7989999999999994E-2</v>
      </c>
      <c r="C51" s="1">
        <f t="shared" ref="C51:C82" si="9">C$16*(A51 + 90)+C$17</f>
        <v>1.0689600000000001</v>
      </c>
      <c r="D51" s="2">
        <f t="shared" ref="D51:D82" si="10">D$16*B51+D$17</f>
        <v>2934.98</v>
      </c>
      <c r="E51"/>
      <c r="F51" s="1">
        <f t="shared" si="5"/>
        <v>1.05592</v>
      </c>
      <c r="G51" s="2">
        <f t="shared" si="6"/>
        <v>5614.2839899999999</v>
      </c>
      <c r="I51" s="1">
        <f t="shared" si="7"/>
        <v>1.0468</v>
      </c>
      <c r="J51" s="2">
        <f t="shared" si="8"/>
        <v>8327.6106099999997</v>
      </c>
    </row>
    <row r="52" spans="1:10">
      <c r="A52">
        <v>-57</v>
      </c>
      <c r="B52" s="4">
        <v>9.6799999999999997E-2</v>
      </c>
      <c r="C52" s="1">
        <f t="shared" si="9"/>
        <v>1.069615</v>
      </c>
      <c r="D52" s="2">
        <f t="shared" si="10"/>
        <v>2932.6</v>
      </c>
      <c r="E52"/>
      <c r="F52" s="1">
        <f t="shared" si="5"/>
        <v>1.0568550000000001</v>
      </c>
      <c r="G52" s="2">
        <f t="shared" si="6"/>
        <v>5612.6167999999998</v>
      </c>
      <c r="I52" s="1">
        <f t="shared" si="7"/>
        <v>1.0479499999999999</v>
      </c>
      <c r="J52" s="2">
        <f t="shared" si="8"/>
        <v>8326.2551999999996</v>
      </c>
    </row>
    <row r="53" spans="1:10">
      <c r="A53">
        <v>-56</v>
      </c>
      <c r="B53" s="4">
        <v>9.5670000000000005E-2</v>
      </c>
      <c r="C53" s="1">
        <f t="shared" si="9"/>
        <v>1.0702700000000001</v>
      </c>
      <c r="D53" s="2">
        <f t="shared" si="10"/>
        <v>2930.34</v>
      </c>
      <c r="E53"/>
      <c r="F53" s="1">
        <f t="shared" si="5"/>
        <v>1.05779</v>
      </c>
      <c r="G53" s="2">
        <f t="shared" si="6"/>
        <v>5611.0336699999998</v>
      </c>
      <c r="I53" s="1">
        <f t="shared" si="7"/>
        <v>1.0490999999999999</v>
      </c>
      <c r="J53" s="2">
        <f t="shared" si="8"/>
        <v>8324.9681299999993</v>
      </c>
    </row>
    <row r="54" spans="1:10">
      <c r="A54">
        <v>-55</v>
      </c>
      <c r="B54" s="4">
        <v>9.4589999999999994E-2</v>
      </c>
      <c r="C54" s="1">
        <f t="shared" si="9"/>
        <v>1.0709250000000001</v>
      </c>
      <c r="D54" s="2">
        <f t="shared" si="10"/>
        <v>2928.18</v>
      </c>
      <c r="E54"/>
      <c r="F54" s="1">
        <f t="shared" si="5"/>
        <v>1.0587249999999999</v>
      </c>
      <c r="G54" s="2">
        <f t="shared" si="6"/>
        <v>5609.5205900000001</v>
      </c>
      <c r="I54" s="1">
        <f t="shared" si="7"/>
        <v>1.0502499999999999</v>
      </c>
      <c r="J54" s="2">
        <f t="shared" si="8"/>
        <v>8323.7380099999991</v>
      </c>
    </row>
    <row r="55" spans="1:10">
      <c r="A55">
        <v>-54</v>
      </c>
      <c r="B55" s="4">
        <v>9.3579999999999997E-2</v>
      </c>
      <c r="C55" s="1">
        <f t="shared" si="9"/>
        <v>1.07158</v>
      </c>
      <c r="D55" s="2">
        <f t="shared" si="10"/>
        <v>2926.16</v>
      </c>
      <c r="E55"/>
      <c r="F55" s="1">
        <f t="shared" si="5"/>
        <v>1.05966</v>
      </c>
      <c r="G55" s="2">
        <f t="shared" si="6"/>
        <v>5608.1055800000004</v>
      </c>
      <c r="I55" s="1">
        <f t="shared" si="7"/>
        <v>1.0514000000000001</v>
      </c>
      <c r="J55" s="2">
        <f t="shared" si="8"/>
        <v>8322.5876200000002</v>
      </c>
    </row>
    <row r="56" spans="1:10">
      <c r="A56">
        <v>-53</v>
      </c>
      <c r="B56" s="4">
        <v>9.2609999999999998E-2</v>
      </c>
      <c r="C56" s="1">
        <f t="shared" si="9"/>
        <v>1.072235</v>
      </c>
      <c r="D56" s="2">
        <f t="shared" si="10"/>
        <v>2924.22</v>
      </c>
      <c r="E56"/>
      <c r="F56" s="1">
        <f t="shared" si="5"/>
        <v>1.060595</v>
      </c>
      <c r="G56" s="2">
        <f t="shared" si="6"/>
        <v>5606.7466100000001</v>
      </c>
      <c r="I56" s="1">
        <f t="shared" si="7"/>
        <v>1.0525500000000001</v>
      </c>
      <c r="J56" s="2">
        <f t="shared" si="8"/>
        <v>8321.48279</v>
      </c>
    </row>
    <row r="57" spans="1:10">
      <c r="A57">
        <v>-52</v>
      </c>
      <c r="B57" s="4">
        <v>9.1679999999999998E-2</v>
      </c>
      <c r="C57" s="1">
        <f t="shared" si="9"/>
        <v>1.0728900000000001</v>
      </c>
      <c r="D57" s="2">
        <f t="shared" si="10"/>
        <v>2922.36</v>
      </c>
      <c r="E57"/>
      <c r="F57" s="1">
        <f t="shared" si="5"/>
        <v>1.0615300000000001</v>
      </c>
      <c r="G57" s="2">
        <f t="shared" si="6"/>
        <v>5605.4436800000003</v>
      </c>
      <c r="I57" s="1">
        <f t="shared" si="7"/>
        <v>1.0537000000000001</v>
      </c>
      <c r="J57" s="2">
        <f t="shared" si="8"/>
        <v>8320.4235200000003</v>
      </c>
    </row>
    <row r="58" spans="1:10">
      <c r="A58">
        <v>-51</v>
      </c>
      <c r="B58" s="4">
        <v>9.0800000000000006E-2</v>
      </c>
      <c r="C58" s="1">
        <f t="shared" si="9"/>
        <v>1.073545</v>
      </c>
      <c r="D58" s="2">
        <f t="shared" si="10"/>
        <v>2920.6</v>
      </c>
      <c r="E58"/>
      <c r="F58" s="1">
        <f t="shared" si="5"/>
        <v>1.062465</v>
      </c>
      <c r="G58" s="2">
        <f t="shared" si="6"/>
        <v>5604.2107999999998</v>
      </c>
      <c r="I58" s="1">
        <f t="shared" si="7"/>
        <v>1.0548500000000001</v>
      </c>
      <c r="J58" s="2">
        <f t="shared" si="8"/>
        <v>8319.4212000000007</v>
      </c>
    </row>
    <row r="59" spans="1:10">
      <c r="A59">
        <v>-50</v>
      </c>
      <c r="B59" s="4">
        <v>8.9969999999999994E-2</v>
      </c>
      <c r="C59" s="1">
        <f t="shared" si="9"/>
        <v>1.0742</v>
      </c>
      <c r="D59" s="2">
        <f t="shared" si="10"/>
        <v>2918.94</v>
      </c>
      <c r="E59"/>
      <c r="F59" s="1">
        <f t="shared" si="5"/>
        <v>1.0634000000000001</v>
      </c>
      <c r="G59" s="2">
        <f t="shared" si="6"/>
        <v>5603.0479699999996</v>
      </c>
      <c r="I59" s="1">
        <f t="shared" si="7"/>
        <v>1.056</v>
      </c>
      <c r="J59" s="2">
        <f t="shared" si="8"/>
        <v>8318.4758299999994</v>
      </c>
    </row>
    <row r="60" spans="1:10">
      <c r="A60">
        <v>-49</v>
      </c>
      <c r="B60" s="4">
        <v>8.9169999999999999E-2</v>
      </c>
      <c r="C60" s="1">
        <f t="shared" si="9"/>
        <v>1.0748550000000001</v>
      </c>
      <c r="D60" s="2">
        <f t="shared" si="10"/>
        <v>2917.34</v>
      </c>
      <c r="E60"/>
      <c r="F60" s="1">
        <f t="shared" si="5"/>
        <v>1.064335</v>
      </c>
      <c r="G60" s="2">
        <f t="shared" si="6"/>
        <v>5601.9271699999999</v>
      </c>
      <c r="I60" s="1">
        <f t="shared" si="7"/>
        <v>1.05715</v>
      </c>
      <c r="J60" s="2">
        <f t="shared" si="8"/>
        <v>8317.5646300000008</v>
      </c>
    </row>
    <row r="61" spans="1:10">
      <c r="A61">
        <v>-48</v>
      </c>
      <c r="B61" s="4">
        <v>8.8400000000000006E-2</v>
      </c>
      <c r="C61" s="1">
        <f t="shared" si="9"/>
        <v>1.07551</v>
      </c>
      <c r="D61" s="2">
        <f t="shared" si="10"/>
        <v>2915.8</v>
      </c>
      <c r="E61"/>
      <c r="F61" s="1">
        <f t="shared" si="5"/>
        <v>1.0652699999999999</v>
      </c>
      <c r="G61" s="2">
        <f t="shared" si="6"/>
        <v>5600.8483999999999</v>
      </c>
      <c r="I61" s="1">
        <f t="shared" si="7"/>
        <v>1.0583</v>
      </c>
      <c r="J61" s="2">
        <f t="shared" si="8"/>
        <v>8316.6875999999993</v>
      </c>
    </row>
    <row r="62" spans="1:10">
      <c r="A62">
        <v>-47</v>
      </c>
      <c r="B62" s="4">
        <v>8.7669999999999998E-2</v>
      </c>
      <c r="C62" s="1">
        <f t="shared" si="9"/>
        <v>1.076165</v>
      </c>
      <c r="D62" s="2">
        <f t="shared" si="10"/>
        <v>2914.34</v>
      </c>
      <c r="E62"/>
      <c r="F62" s="1">
        <f t="shared" si="5"/>
        <v>1.0662050000000001</v>
      </c>
      <c r="G62" s="2">
        <f t="shared" si="6"/>
        <v>5599.8256700000002</v>
      </c>
      <c r="I62" s="1">
        <f t="shared" si="7"/>
        <v>1.05945</v>
      </c>
      <c r="J62" s="2">
        <f t="shared" si="8"/>
        <v>8315.8561300000001</v>
      </c>
    </row>
    <row r="63" spans="1:10">
      <c r="A63">
        <v>-46</v>
      </c>
      <c r="B63" s="4">
        <v>8.6980000000000002E-2</v>
      </c>
      <c r="C63" s="1">
        <f t="shared" si="9"/>
        <v>1.0768200000000001</v>
      </c>
      <c r="D63" s="2">
        <f t="shared" si="10"/>
        <v>2912.96</v>
      </c>
      <c r="E63"/>
      <c r="F63" s="1">
        <f t="shared" si="5"/>
        <v>1.06714</v>
      </c>
      <c r="G63" s="2">
        <f t="shared" si="6"/>
        <v>5598.85898</v>
      </c>
      <c r="I63" s="1">
        <f t="shared" si="7"/>
        <v>1.0606</v>
      </c>
      <c r="J63" s="2">
        <f t="shared" si="8"/>
        <v>8315.0702199999996</v>
      </c>
    </row>
    <row r="64" spans="1:10">
      <c r="A64">
        <v>-45</v>
      </c>
      <c r="B64" s="4">
        <v>8.6300000000000002E-2</v>
      </c>
      <c r="C64" s="1">
        <f t="shared" si="9"/>
        <v>1.077475</v>
      </c>
      <c r="D64" s="2">
        <f t="shared" si="10"/>
        <v>2911.6</v>
      </c>
      <c r="E64"/>
      <c r="F64" s="1">
        <f t="shared" si="5"/>
        <v>1.0680750000000001</v>
      </c>
      <c r="G64" s="2">
        <f t="shared" si="6"/>
        <v>5597.9062999999996</v>
      </c>
      <c r="I64" s="1">
        <f t="shared" si="7"/>
        <v>1.06175</v>
      </c>
      <c r="J64" s="2">
        <f t="shared" si="8"/>
        <v>8314.2957000000006</v>
      </c>
    </row>
    <row r="65" spans="1:10">
      <c r="A65">
        <v>-44</v>
      </c>
      <c r="B65" s="4">
        <v>8.5669999999999996E-2</v>
      </c>
      <c r="C65" s="1">
        <f t="shared" si="9"/>
        <v>1.07813</v>
      </c>
      <c r="D65" s="2">
        <f t="shared" si="10"/>
        <v>2910.34</v>
      </c>
      <c r="E65"/>
      <c r="F65" s="1">
        <f t="shared" si="5"/>
        <v>1.06901</v>
      </c>
      <c r="G65" s="2">
        <f t="shared" si="6"/>
        <v>5597.0236699999996</v>
      </c>
      <c r="I65" s="1">
        <f t="shared" si="7"/>
        <v>1.0629</v>
      </c>
      <c r="J65" s="2">
        <f t="shared" si="8"/>
        <v>8313.5781299999999</v>
      </c>
    </row>
    <row r="66" spans="1:10">
      <c r="A66">
        <v>-43</v>
      </c>
      <c r="B66" s="4">
        <v>8.5059999999999997E-2</v>
      </c>
      <c r="C66" s="1">
        <f t="shared" si="9"/>
        <v>1.0787850000000001</v>
      </c>
      <c r="D66" s="2">
        <f t="shared" si="10"/>
        <v>2909.12</v>
      </c>
      <c r="E66"/>
      <c r="F66" s="1">
        <f t="shared" si="5"/>
        <v>1.0699449999999999</v>
      </c>
      <c r="G66" s="2">
        <f t="shared" si="6"/>
        <v>5596.1690600000002</v>
      </c>
      <c r="I66" s="1">
        <f t="shared" si="7"/>
        <v>1.0640499999999999</v>
      </c>
      <c r="J66" s="2">
        <f t="shared" si="8"/>
        <v>8312.8833400000003</v>
      </c>
    </row>
    <row r="67" spans="1:10">
      <c r="A67">
        <v>-42</v>
      </c>
      <c r="B67" s="4">
        <v>8.448E-2</v>
      </c>
      <c r="C67" s="1">
        <f t="shared" si="9"/>
        <v>1.07944</v>
      </c>
      <c r="D67" s="2">
        <f t="shared" si="10"/>
        <v>2907.96</v>
      </c>
      <c r="E67"/>
      <c r="F67" s="1">
        <f t="shared" si="5"/>
        <v>1.0708800000000001</v>
      </c>
      <c r="G67" s="2">
        <f t="shared" si="6"/>
        <v>5595.3564800000004</v>
      </c>
      <c r="I67" s="1">
        <f t="shared" si="7"/>
        <v>1.0651999999999999</v>
      </c>
      <c r="J67" s="2">
        <f t="shared" si="8"/>
        <v>8312.2227199999998</v>
      </c>
    </row>
    <row r="68" spans="1:10">
      <c r="A68">
        <v>-41</v>
      </c>
      <c r="B68" s="4">
        <v>8.3919999999999995E-2</v>
      </c>
      <c r="C68" s="1">
        <f t="shared" si="9"/>
        <v>1.080095</v>
      </c>
      <c r="D68" s="2">
        <f t="shared" si="10"/>
        <v>2906.84</v>
      </c>
      <c r="E68"/>
      <c r="F68" s="1">
        <f t="shared" si="5"/>
        <v>1.071815</v>
      </c>
      <c r="G68" s="2">
        <f t="shared" si="6"/>
        <v>5594.5719200000003</v>
      </c>
      <c r="I68" s="1">
        <f t="shared" si="7"/>
        <v>1.0663499999999999</v>
      </c>
      <c r="J68" s="2">
        <f t="shared" si="8"/>
        <v>8311.5848800000003</v>
      </c>
    </row>
    <row r="69" spans="1:10">
      <c r="A69">
        <v>-40</v>
      </c>
      <c r="B69" s="4">
        <v>8.3390000000000006E-2</v>
      </c>
      <c r="C69" s="1">
        <f t="shared" si="9"/>
        <v>1.0807500000000001</v>
      </c>
      <c r="D69" s="2">
        <f t="shared" si="10"/>
        <v>2905.78</v>
      </c>
      <c r="E69"/>
      <c r="F69" s="1">
        <f t="shared" si="5"/>
        <v>1.0727500000000001</v>
      </c>
      <c r="G69" s="2">
        <f t="shared" si="6"/>
        <v>5593.8293899999999</v>
      </c>
      <c r="I69" s="1">
        <f t="shared" si="7"/>
        <v>1.0674999999999999</v>
      </c>
      <c r="J69" s="2">
        <f t="shared" si="8"/>
        <v>8310.9812099999999</v>
      </c>
    </row>
    <row r="70" spans="1:10">
      <c r="A70">
        <v>-39</v>
      </c>
      <c r="B70" s="4">
        <v>8.2869999999999999E-2</v>
      </c>
      <c r="C70" s="1">
        <f t="shared" si="9"/>
        <v>1.0814049999999999</v>
      </c>
      <c r="D70" s="2">
        <f t="shared" si="10"/>
        <v>2904.74</v>
      </c>
      <c r="E70"/>
      <c r="F70" s="1">
        <f t="shared" si="5"/>
        <v>1.073685</v>
      </c>
      <c r="G70" s="2">
        <f t="shared" si="6"/>
        <v>5593.1008700000002</v>
      </c>
      <c r="I70" s="1">
        <f t="shared" si="7"/>
        <v>1.0686500000000001</v>
      </c>
      <c r="J70" s="2">
        <f t="shared" si="8"/>
        <v>8310.3889299999992</v>
      </c>
    </row>
    <row r="71" spans="1:10">
      <c r="A71">
        <v>-38</v>
      </c>
      <c r="B71" s="4">
        <v>8.2390000000000005E-2</v>
      </c>
      <c r="C71" s="1">
        <f t="shared" si="9"/>
        <v>1.08206</v>
      </c>
      <c r="D71" s="2">
        <f t="shared" si="10"/>
        <v>2903.78</v>
      </c>
      <c r="E71"/>
      <c r="F71" s="1">
        <f t="shared" si="5"/>
        <v>1.0746199999999999</v>
      </c>
      <c r="G71" s="2">
        <f t="shared" si="6"/>
        <v>5592.42839</v>
      </c>
      <c r="I71" s="1">
        <f t="shared" si="7"/>
        <v>1.0698000000000001</v>
      </c>
      <c r="J71" s="2">
        <f t="shared" si="8"/>
        <v>8309.8422100000007</v>
      </c>
    </row>
    <row r="72" spans="1:10">
      <c r="A72">
        <v>-37</v>
      </c>
      <c r="B72" s="4">
        <v>8.1909999999999997E-2</v>
      </c>
      <c r="C72" s="1">
        <f t="shared" si="9"/>
        <v>1.0827150000000001</v>
      </c>
      <c r="D72" s="2">
        <f t="shared" si="10"/>
        <v>2902.82</v>
      </c>
      <c r="E72"/>
      <c r="F72" s="1">
        <f t="shared" si="5"/>
        <v>1.075555</v>
      </c>
      <c r="G72" s="2">
        <f t="shared" si="6"/>
        <v>5591.7559099999999</v>
      </c>
      <c r="I72" s="1">
        <f t="shared" si="7"/>
        <v>1.0709500000000001</v>
      </c>
      <c r="J72" s="2">
        <f t="shared" si="8"/>
        <v>8309.2954900000004</v>
      </c>
    </row>
    <row r="73" spans="1:10">
      <c r="A73">
        <v>-36</v>
      </c>
      <c r="B73" s="4">
        <v>8.1470000000000001E-2</v>
      </c>
      <c r="C73" s="1">
        <f t="shared" si="9"/>
        <v>1.0833699999999999</v>
      </c>
      <c r="D73" s="2">
        <f t="shared" si="10"/>
        <v>2901.94</v>
      </c>
      <c r="E73"/>
      <c r="F73" s="1">
        <f t="shared" si="5"/>
        <v>1.0764899999999999</v>
      </c>
      <c r="G73" s="2">
        <f t="shared" si="6"/>
        <v>5591.1394700000001</v>
      </c>
      <c r="I73" s="1">
        <f t="shared" si="7"/>
        <v>1.0721000000000001</v>
      </c>
      <c r="J73" s="2">
        <f t="shared" si="8"/>
        <v>8308.7943300000006</v>
      </c>
    </row>
    <row r="74" spans="1:10">
      <c r="A74">
        <v>-35</v>
      </c>
      <c r="B74" s="4">
        <v>8.1030000000000005E-2</v>
      </c>
      <c r="C74" s="1">
        <f t="shared" si="9"/>
        <v>1.084025</v>
      </c>
      <c r="D74" s="2">
        <f t="shared" si="10"/>
        <v>2901.06</v>
      </c>
      <c r="E74"/>
      <c r="F74" s="1">
        <f t="shared" si="5"/>
        <v>1.0774250000000001</v>
      </c>
      <c r="G74" s="2">
        <f t="shared" si="6"/>
        <v>5590.5230300000003</v>
      </c>
      <c r="I74" s="1">
        <f t="shared" si="7"/>
        <v>1.07325</v>
      </c>
      <c r="J74" s="2">
        <f t="shared" si="8"/>
        <v>8308.2931700000008</v>
      </c>
    </row>
    <row r="75" spans="1:10">
      <c r="A75">
        <v>-34</v>
      </c>
      <c r="B75" s="4">
        <v>8.0629999999999993E-2</v>
      </c>
      <c r="C75" s="1">
        <f t="shared" si="9"/>
        <v>1.0846800000000001</v>
      </c>
      <c r="D75" s="2">
        <f t="shared" si="10"/>
        <v>2900.26</v>
      </c>
      <c r="E75"/>
      <c r="F75" s="1">
        <f t="shared" si="5"/>
        <v>1.07836</v>
      </c>
      <c r="G75" s="2">
        <f t="shared" si="6"/>
        <v>5589.96263</v>
      </c>
      <c r="I75" s="1">
        <f t="shared" si="7"/>
        <v>1.0744</v>
      </c>
      <c r="J75" s="2">
        <f t="shared" si="8"/>
        <v>8307.8375699999997</v>
      </c>
    </row>
    <row r="76" spans="1:10">
      <c r="A76">
        <v>-33</v>
      </c>
      <c r="B76" s="4">
        <v>8.0229999999999996E-2</v>
      </c>
      <c r="C76" s="1">
        <f t="shared" si="9"/>
        <v>1.0853349999999999</v>
      </c>
      <c r="D76" s="2">
        <f t="shared" si="10"/>
        <v>2899.46</v>
      </c>
      <c r="E76"/>
      <c r="F76" s="1">
        <f t="shared" si="5"/>
        <v>1.0792950000000001</v>
      </c>
      <c r="G76" s="2">
        <f t="shared" si="6"/>
        <v>5589.4022299999997</v>
      </c>
      <c r="I76" s="1">
        <f t="shared" si="7"/>
        <v>1.07555</v>
      </c>
      <c r="J76" s="2">
        <f t="shared" si="8"/>
        <v>8307.3819700000004</v>
      </c>
    </row>
    <row r="77" spans="1:10">
      <c r="A77">
        <v>-32</v>
      </c>
      <c r="B77" s="4">
        <v>7.986E-2</v>
      </c>
      <c r="C77" s="1">
        <f t="shared" si="9"/>
        <v>1.08599</v>
      </c>
      <c r="D77" s="2">
        <f t="shared" si="10"/>
        <v>2898.72</v>
      </c>
      <c r="E77"/>
      <c r="F77" s="1">
        <f t="shared" si="5"/>
        <v>1.08023</v>
      </c>
      <c r="G77" s="2">
        <f t="shared" si="6"/>
        <v>5588.8838599999999</v>
      </c>
      <c r="I77" s="1">
        <f t="shared" si="7"/>
        <v>1.0767</v>
      </c>
      <c r="J77" s="2">
        <f t="shared" si="8"/>
        <v>8306.96054</v>
      </c>
    </row>
    <row r="78" spans="1:10">
      <c r="A78">
        <v>-31</v>
      </c>
      <c r="B78" s="4">
        <v>7.9490000000000005E-2</v>
      </c>
      <c r="C78" s="1">
        <f t="shared" si="9"/>
        <v>1.0866450000000001</v>
      </c>
      <c r="D78" s="2">
        <f t="shared" si="10"/>
        <v>2897.98</v>
      </c>
      <c r="E78"/>
      <c r="F78" s="1">
        <f t="shared" si="5"/>
        <v>1.0811649999999999</v>
      </c>
      <c r="G78" s="2">
        <f t="shared" si="6"/>
        <v>5588.3654900000001</v>
      </c>
      <c r="I78" s="1">
        <f t="shared" si="7"/>
        <v>1.07785</v>
      </c>
      <c r="J78" s="2">
        <f t="shared" si="8"/>
        <v>8306.5391099999997</v>
      </c>
    </row>
    <row r="79" spans="1:10">
      <c r="A79">
        <v>-30</v>
      </c>
      <c r="B79" s="4">
        <v>7.9159999999999994E-2</v>
      </c>
      <c r="C79" s="1">
        <f t="shared" si="9"/>
        <v>1.0872999999999999</v>
      </c>
      <c r="D79" s="2">
        <f t="shared" si="10"/>
        <v>2897.32</v>
      </c>
      <c r="E79"/>
      <c r="F79" s="1">
        <f t="shared" si="5"/>
        <v>1.0821000000000001</v>
      </c>
      <c r="G79" s="2">
        <f t="shared" si="6"/>
        <v>5587.9031599999998</v>
      </c>
      <c r="I79" s="1">
        <f t="shared" si="7"/>
        <v>1.079</v>
      </c>
      <c r="J79" s="2">
        <f t="shared" si="8"/>
        <v>8306.1632399999999</v>
      </c>
    </row>
    <row r="80" spans="1:10">
      <c r="A80">
        <v>-29</v>
      </c>
      <c r="B80" s="4">
        <v>7.8820000000000001E-2</v>
      </c>
      <c r="C80" s="1">
        <f t="shared" si="9"/>
        <v>1.087955</v>
      </c>
      <c r="D80" s="2">
        <f t="shared" si="10"/>
        <v>2896.64</v>
      </c>
      <c r="E80"/>
      <c r="F80" s="1">
        <f t="shared" si="5"/>
        <v>1.083035</v>
      </c>
      <c r="G80" s="2">
        <f t="shared" si="6"/>
        <v>5587.4268199999997</v>
      </c>
      <c r="I80" s="1">
        <f t="shared" si="7"/>
        <v>1.0801499999999999</v>
      </c>
      <c r="J80" s="2">
        <f t="shared" si="8"/>
        <v>8305.7759800000003</v>
      </c>
    </row>
    <row r="81" spans="1:10">
      <c r="A81">
        <v>-28</v>
      </c>
      <c r="B81" s="4">
        <v>7.85E-2</v>
      </c>
      <c r="C81" s="1">
        <f t="shared" si="9"/>
        <v>1.0886100000000001</v>
      </c>
      <c r="D81" s="2">
        <f t="shared" si="10"/>
        <v>2896</v>
      </c>
      <c r="E81"/>
      <c r="F81" s="1">
        <f t="shared" si="5"/>
        <v>1.0839700000000001</v>
      </c>
      <c r="G81" s="2">
        <f t="shared" si="6"/>
        <v>5586.9785000000002</v>
      </c>
      <c r="I81" s="1">
        <f t="shared" si="7"/>
        <v>1.0812999999999999</v>
      </c>
      <c r="J81" s="2">
        <f t="shared" si="8"/>
        <v>8305.4115000000002</v>
      </c>
    </row>
    <row r="82" spans="1:10">
      <c r="A82">
        <v>-27</v>
      </c>
      <c r="B82" s="4">
        <v>7.8210000000000002E-2</v>
      </c>
      <c r="C82" s="1">
        <f t="shared" si="9"/>
        <v>1.0892650000000001</v>
      </c>
      <c r="D82" s="2">
        <f t="shared" si="10"/>
        <v>2895.42</v>
      </c>
      <c r="E82"/>
      <c r="F82" s="1">
        <f t="shared" si="5"/>
        <v>1.084905</v>
      </c>
      <c r="G82" s="2">
        <f t="shared" si="6"/>
        <v>5586.5722100000003</v>
      </c>
      <c r="I82" s="1">
        <f t="shared" si="7"/>
        <v>1.0824499999999999</v>
      </c>
      <c r="J82" s="2">
        <f t="shared" si="8"/>
        <v>8305.0811900000008</v>
      </c>
    </row>
    <row r="83" spans="1:10">
      <c r="A83">
        <v>-26</v>
      </c>
      <c r="B83" s="4">
        <v>7.7920000000000003E-2</v>
      </c>
      <c r="C83" s="1">
        <f t="shared" ref="C83:C114" si="11">C$16*(A83 + 90)+C$17</f>
        <v>1.08992</v>
      </c>
      <c r="D83" s="2">
        <f t="shared" ref="D83:D114" si="12">D$16*B83+D$17</f>
        <v>2894.84</v>
      </c>
      <c r="E83"/>
      <c r="F83" s="1">
        <f t="shared" si="5"/>
        <v>1.0858399999999999</v>
      </c>
      <c r="G83" s="2">
        <f t="shared" si="6"/>
        <v>5586.1659200000004</v>
      </c>
      <c r="I83" s="1">
        <f t="shared" si="7"/>
        <v>1.0836000000000001</v>
      </c>
      <c r="J83" s="2">
        <f t="shared" si="8"/>
        <v>8304.7508799999996</v>
      </c>
    </row>
    <row r="84" spans="1:10">
      <c r="A84">
        <v>-25</v>
      </c>
      <c r="B84" s="4">
        <v>7.7649999999999997E-2</v>
      </c>
      <c r="C84" s="1">
        <f t="shared" si="11"/>
        <v>1.0905750000000001</v>
      </c>
      <c r="D84" s="2">
        <f t="shared" si="12"/>
        <v>2894.3</v>
      </c>
      <c r="E84"/>
      <c r="F84" s="1">
        <f t="shared" ref="F84:F147" si="13">F$16*(A84 + 90)+F$17</f>
        <v>1.086775</v>
      </c>
      <c r="G84" s="2">
        <f t="shared" ref="G84:G147" si="14">G$16*B84+G$17</f>
        <v>5585.7876500000002</v>
      </c>
      <c r="I84" s="1">
        <f t="shared" ref="I84:I147" si="15">I$16*(A84 + 90)+I$17</f>
        <v>1.0847500000000001</v>
      </c>
      <c r="J84" s="2">
        <f t="shared" ref="J84:J147" si="16">J$16*B84+J$17</f>
        <v>8304.4433499999996</v>
      </c>
    </row>
    <row r="85" spans="1:10">
      <c r="A85">
        <v>-24</v>
      </c>
      <c r="B85" s="4">
        <v>7.739E-2</v>
      </c>
      <c r="C85" s="1">
        <f t="shared" si="11"/>
        <v>1.0912300000000001</v>
      </c>
      <c r="D85" s="2">
        <f t="shared" si="12"/>
        <v>2893.78</v>
      </c>
      <c r="E85"/>
      <c r="F85" s="1">
        <f t="shared" si="13"/>
        <v>1.08771</v>
      </c>
      <c r="G85" s="2">
        <f t="shared" si="14"/>
        <v>5585.4233899999999</v>
      </c>
      <c r="I85" s="1">
        <f t="shared" si="15"/>
        <v>1.0859000000000001</v>
      </c>
      <c r="J85" s="2">
        <f t="shared" si="16"/>
        <v>8304.1472099999992</v>
      </c>
    </row>
    <row r="86" spans="1:10">
      <c r="A86">
        <v>-23</v>
      </c>
      <c r="B86" s="4">
        <v>7.714E-2</v>
      </c>
      <c r="C86" s="1">
        <f t="shared" si="11"/>
        <v>1.091885</v>
      </c>
      <c r="D86" s="2">
        <f t="shared" si="12"/>
        <v>2893.28</v>
      </c>
      <c r="E86"/>
      <c r="F86" s="1">
        <f t="shared" si="13"/>
        <v>1.0886450000000001</v>
      </c>
      <c r="G86" s="2">
        <f t="shared" si="14"/>
        <v>5585.0731400000004</v>
      </c>
      <c r="I86" s="1">
        <f t="shared" si="15"/>
        <v>1.0870500000000001</v>
      </c>
      <c r="J86" s="2">
        <f t="shared" si="16"/>
        <v>8303.8624600000003</v>
      </c>
    </row>
    <row r="87" spans="1:10">
      <c r="A87">
        <v>-22</v>
      </c>
      <c r="B87" s="4">
        <v>7.6899999999999996E-2</v>
      </c>
      <c r="C87" s="1">
        <f t="shared" si="11"/>
        <v>1.0925400000000001</v>
      </c>
      <c r="D87" s="2">
        <f t="shared" si="12"/>
        <v>2892.8</v>
      </c>
      <c r="E87"/>
      <c r="F87" s="1">
        <f t="shared" si="13"/>
        <v>1.08958</v>
      </c>
      <c r="G87" s="2">
        <f t="shared" si="14"/>
        <v>5584.7368999999999</v>
      </c>
      <c r="I87" s="1">
        <f t="shared" si="15"/>
        <v>1.0882000000000001</v>
      </c>
      <c r="J87" s="2">
        <f t="shared" si="16"/>
        <v>8303.5890999999992</v>
      </c>
    </row>
    <row r="88" spans="1:10">
      <c r="A88">
        <v>-21</v>
      </c>
      <c r="B88" s="4">
        <v>7.6689999999999994E-2</v>
      </c>
      <c r="C88" s="1">
        <f t="shared" si="11"/>
        <v>1.0931950000000001</v>
      </c>
      <c r="D88" s="2">
        <f t="shared" si="12"/>
        <v>2892.38</v>
      </c>
      <c r="E88"/>
      <c r="F88" s="1">
        <f t="shared" si="13"/>
        <v>1.0905150000000001</v>
      </c>
      <c r="G88" s="2">
        <f t="shared" si="14"/>
        <v>5584.4426899999999</v>
      </c>
      <c r="I88" s="1">
        <f t="shared" si="15"/>
        <v>1.08935</v>
      </c>
      <c r="J88" s="2">
        <f t="shared" si="16"/>
        <v>8303.3499100000008</v>
      </c>
    </row>
    <row r="89" spans="1:10">
      <c r="A89">
        <v>-20</v>
      </c>
      <c r="B89" s="4">
        <v>7.6469999999999996E-2</v>
      </c>
      <c r="C89" s="1">
        <f t="shared" si="11"/>
        <v>1.09385</v>
      </c>
      <c r="D89" s="2">
        <f t="shared" si="12"/>
        <v>2891.94</v>
      </c>
      <c r="E89"/>
      <c r="F89" s="1">
        <f t="shared" si="13"/>
        <v>1.09145</v>
      </c>
      <c r="G89" s="2">
        <f t="shared" si="14"/>
        <v>5584.13447</v>
      </c>
      <c r="I89" s="1">
        <f t="shared" si="15"/>
        <v>1.0905</v>
      </c>
      <c r="J89" s="2">
        <f t="shared" si="16"/>
        <v>8303.0993299999991</v>
      </c>
    </row>
    <row r="90" spans="1:10">
      <c r="A90">
        <v>-19</v>
      </c>
      <c r="B90" s="4">
        <v>7.6280000000000001E-2</v>
      </c>
      <c r="C90" s="1">
        <f t="shared" si="11"/>
        <v>1.0945050000000001</v>
      </c>
      <c r="D90" s="2">
        <f t="shared" si="12"/>
        <v>2891.56</v>
      </c>
      <c r="E90"/>
      <c r="F90" s="1">
        <f t="shared" si="13"/>
        <v>1.0923849999999999</v>
      </c>
      <c r="G90" s="2">
        <f t="shared" si="14"/>
        <v>5583.8682799999997</v>
      </c>
      <c r="I90" s="1">
        <f t="shared" si="15"/>
        <v>1.09165</v>
      </c>
      <c r="J90" s="2">
        <f t="shared" si="16"/>
        <v>8302.88292</v>
      </c>
    </row>
    <row r="91" spans="1:10">
      <c r="A91">
        <v>-18</v>
      </c>
      <c r="B91" s="4">
        <v>7.6090000000000005E-2</v>
      </c>
      <c r="C91" s="1">
        <f t="shared" si="11"/>
        <v>1.0951600000000001</v>
      </c>
      <c r="D91" s="2">
        <f t="shared" si="12"/>
        <v>2891.18</v>
      </c>
      <c r="E91"/>
      <c r="F91" s="1">
        <f t="shared" si="13"/>
        <v>1.0933200000000001</v>
      </c>
      <c r="G91" s="2">
        <f t="shared" si="14"/>
        <v>5583.6020900000003</v>
      </c>
      <c r="I91" s="1">
        <f t="shared" si="15"/>
        <v>1.0928</v>
      </c>
      <c r="J91" s="2">
        <f t="shared" si="16"/>
        <v>8302.6665099999991</v>
      </c>
    </row>
    <row r="92" spans="1:10">
      <c r="A92">
        <v>-17</v>
      </c>
      <c r="B92" s="4">
        <v>7.5910000000000005E-2</v>
      </c>
      <c r="C92" s="1">
        <f t="shared" si="11"/>
        <v>1.095815</v>
      </c>
      <c r="D92" s="2">
        <f t="shared" si="12"/>
        <v>2890.82</v>
      </c>
      <c r="E92"/>
      <c r="F92" s="1">
        <f t="shared" si="13"/>
        <v>1.094255</v>
      </c>
      <c r="G92" s="2">
        <f t="shared" si="14"/>
        <v>5583.3499099999999</v>
      </c>
      <c r="I92" s="1">
        <f t="shared" si="15"/>
        <v>1.09395</v>
      </c>
      <c r="J92" s="2">
        <f t="shared" si="16"/>
        <v>8302.4614899999997</v>
      </c>
    </row>
    <row r="93" spans="1:10">
      <c r="A93">
        <v>-16</v>
      </c>
      <c r="B93" s="4">
        <v>7.5759999999999994E-2</v>
      </c>
      <c r="C93" s="1">
        <f t="shared" si="11"/>
        <v>1.0964700000000001</v>
      </c>
      <c r="D93" s="2">
        <f t="shared" si="12"/>
        <v>2890.52</v>
      </c>
      <c r="E93"/>
      <c r="F93" s="1">
        <f t="shared" si="13"/>
        <v>1.0951900000000001</v>
      </c>
      <c r="G93" s="2">
        <f t="shared" si="14"/>
        <v>5583.13976</v>
      </c>
      <c r="I93" s="1">
        <f t="shared" si="15"/>
        <v>1.0951</v>
      </c>
      <c r="J93" s="2">
        <f t="shared" si="16"/>
        <v>8302.2906399999993</v>
      </c>
    </row>
    <row r="94" spans="1:10">
      <c r="A94">
        <v>-15</v>
      </c>
      <c r="B94" s="4">
        <v>7.5600000000000001E-2</v>
      </c>
      <c r="C94" s="1">
        <f t="shared" si="11"/>
        <v>1.0971250000000001</v>
      </c>
      <c r="D94" s="2">
        <f t="shared" si="12"/>
        <v>2890.2</v>
      </c>
      <c r="E94"/>
      <c r="F94" s="1">
        <f t="shared" si="13"/>
        <v>1.096125</v>
      </c>
      <c r="G94" s="2">
        <f t="shared" si="14"/>
        <v>5582.9156000000003</v>
      </c>
      <c r="I94" s="1">
        <f t="shared" si="15"/>
        <v>1.0962499999999999</v>
      </c>
      <c r="J94" s="2">
        <f t="shared" si="16"/>
        <v>8302.1083999999992</v>
      </c>
    </row>
    <row r="95" spans="1:10">
      <c r="A95">
        <v>-14</v>
      </c>
      <c r="B95" s="4">
        <v>7.5450000000000003E-2</v>
      </c>
      <c r="C95" s="1">
        <f t="shared" si="11"/>
        <v>1.09778</v>
      </c>
      <c r="D95" s="2">
        <f t="shared" si="12"/>
        <v>2889.9</v>
      </c>
      <c r="E95"/>
      <c r="F95" s="1">
        <f t="shared" si="13"/>
        <v>1.0970599999999999</v>
      </c>
      <c r="G95" s="2">
        <f t="shared" si="14"/>
        <v>5582.7054500000004</v>
      </c>
      <c r="I95" s="1">
        <f t="shared" si="15"/>
        <v>1.0973999999999999</v>
      </c>
      <c r="J95" s="2">
        <f t="shared" si="16"/>
        <v>8301.9375500000006</v>
      </c>
    </row>
    <row r="96" spans="1:10">
      <c r="A96">
        <v>-13</v>
      </c>
      <c r="B96" s="4">
        <v>7.5319999999999998E-2</v>
      </c>
      <c r="C96" s="1">
        <f t="shared" si="11"/>
        <v>1.0984350000000001</v>
      </c>
      <c r="D96" s="2">
        <f t="shared" si="12"/>
        <v>2889.64</v>
      </c>
      <c r="E96"/>
      <c r="F96" s="1">
        <f t="shared" si="13"/>
        <v>1.0979950000000001</v>
      </c>
      <c r="G96" s="2">
        <f t="shared" si="14"/>
        <v>5582.5233200000002</v>
      </c>
      <c r="I96" s="1">
        <f t="shared" si="15"/>
        <v>1.0985499999999999</v>
      </c>
      <c r="J96" s="2">
        <f t="shared" si="16"/>
        <v>8301.7894799999995</v>
      </c>
    </row>
    <row r="97" spans="1:10">
      <c r="A97">
        <v>-12</v>
      </c>
      <c r="B97" s="4">
        <v>7.5190000000000007E-2</v>
      </c>
      <c r="C97" s="1">
        <f t="shared" si="11"/>
        <v>1.0990900000000001</v>
      </c>
      <c r="D97" s="2">
        <f t="shared" si="12"/>
        <v>2889.38</v>
      </c>
      <c r="E97"/>
      <c r="F97" s="1">
        <f t="shared" si="13"/>
        <v>1.09893</v>
      </c>
      <c r="G97" s="2">
        <f t="shared" si="14"/>
        <v>5582.3411900000001</v>
      </c>
      <c r="I97" s="1">
        <f t="shared" si="15"/>
        <v>1.0996999999999999</v>
      </c>
      <c r="J97" s="2">
        <f t="shared" si="16"/>
        <v>8301.6414100000002</v>
      </c>
    </row>
    <row r="98" spans="1:10">
      <c r="A98">
        <v>-11</v>
      </c>
      <c r="B98" s="4">
        <v>7.5079999999999994E-2</v>
      </c>
      <c r="C98" s="1">
        <f t="shared" si="11"/>
        <v>1.099745</v>
      </c>
      <c r="D98" s="2">
        <f t="shared" si="12"/>
        <v>2889.16</v>
      </c>
      <c r="E98"/>
      <c r="F98" s="1">
        <f t="shared" si="13"/>
        <v>1.0998650000000001</v>
      </c>
      <c r="G98" s="2">
        <f t="shared" si="14"/>
        <v>5582.1870799999997</v>
      </c>
      <c r="I98" s="1">
        <f t="shared" si="15"/>
        <v>1.1008500000000001</v>
      </c>
      <c r="J98" s="2">
        <f t="shared" si="16"/>
        <v>8301.5161200000002</v>
      </c>
    </row>
    <row r="99" spans="1:10">
      <c r="A99">
        <v>-10</v>
      </c>
      <c r="B99" s="4">
        <v>7.4990000000000001E-2</v>
      </c>
      <c r="C99" s="1">
        <f t="shared" si="11"/>
        <v>1.1004</v>
      </c>
      <c r="D99" s="2">
        <f t="shared" si="12"/>
        <v>2888.98</v>
      </c>
      <c r="E99"/>
      <c r="F99" s="1">
        <f t="shared" si="13"/>
        <v>1.1008</v>
      </c>
      <c r="G99" s="2">
        <f t="shared" si="14"/>
        <v>5582.0609899999999</v>
      </c>
      <c r="I99" s="1">
        <f t="shared" si="15"/>
        <v>1.1020000000000001</v>
      </c>
      <c r="J99" s="2">
        <f t="shared" si="16"/>
        <v>8301.4136099999996</v>
      </c>
    </row>
    <row r="100" spans="1:10">
      <c r="A100">
        <v>-9</v>
      </c>
      <c r="B100" s="4">
        <v>7.4880000000000002E-2</v>
      </c>
      <c r="C100" s="1">
        <f t="shared" si="11"/>
        <v>1.1010550000000001</v>
      </c>
      <c r="D100" s="2">
        <f t="shared" si="12"/>
        <v>2888.76</v>
      </c>
      <c r="E100"/>
      <c r="F100" s="1">
        <f t="shared" si="13"/>
        <v>1.1017350000000001</v>
      </c>
      <c r="G100" s="2">
        <f t="shared" si="14"/>
        <v>5581.9068800000005</v>
      </c>
      <c r="I100" s="1">
        <f t="shared" si="15"/>
        <v>1.1031500000000001</v>
      </c>
      <c r="J100" s="2">
        <f t="shared" si="16"/>
        <v>8301.2883199999997</v>
      </c>
    </row>
    <row r="101" spans="1:10">
      <c r="A101">
        <v>-8</v>
      </c>
      <c r="B101" s="4">
        <v>7.4800000000000005E-2</v>
      </c>
      <c r="C101" s="1">
        <f t="shared" si="11"/>
        <v>1.10171</v>
      </c>
      <c r="D101" s="2">
        <f t="shared" si="12"/>
        <v>2888.6</v>
      </c>
      <c r="E101"/>
      <c r="F101" s="1">
        <f t="shared" si="13"/>
        <v>1.10267</v>
      </c>
      <c r="G101" s="2">
        <f t="shared" si="14"/>
        <v>5581.7947999999997</v>
      </c>
      <c r="I101" s="1">
        <f t="shared" si="15"/>
        <v>1.1043000000000001</v>
      </c>
      <c r="J101" s="2">
        <f t="shared" si="16"/>
        <v>8301.1972000000005</v>
      </c>
    </row>
    <row r="102" spans="1:10">
      <c r="A102">
        <v>-7</v>
      </c>
      <c r="B102" s="4">
        <v>7.4730000000000005E-2</v>
      </c>
      <c r="C102" s="1">
        <f t="shared" si="11"/>
        <v>1.102365</v>
      </c>
      <c r="D102" s="2">
        <f t="shared" si="12"/>
        <v>2888.46</v>
      </c>
      <c r="E102"/>
      <c r="F102" s="1">
        <f t="shared" si="13"/>
        <v>1.1036049999999999</v>
      </c>
      <c r="G102" s="2">
        <f t="shared" si="14"/>
        <v>5581.6967299999997</v>
      </c>
      <c r="I102" s="1">
        <f t="shared" si="15"/>
        <v>1.10545</v>
      </c>
      <c r="J102" s="2">
        <f t="shared" si="16"/>
        <v>8301.1174699999992</v>
      </c>
    </row>
    <row r="103" spans="1:10">
      <c r="A103">
        <v>-6</v>
      </c>
      <c r="B103" s="4">
        <v>7.4660000000000004E-2</v>
      </c>
      <c r="C103" s="1">
        <f t="shared" si="11"/>
        <v>1.1030200000000001</v>
      </c>
      <c r="D103" s="2">
        <f t="shared" si="12"/>
        <v>2888.32</v>
      </c>
      <c r="E103"/>
      <c r="F103" s="1">
        <f t="shared" si="13"/>
        <v>1.1045400000000001</v>
      </c>
      <c r="G103" s="2">
        <f t="shared" si="14"/>
        <v>5581.5986599999997</v>
      </c>
      <c r="I103" s="1">
        <f t="shared" si="15"/>
        <v>1.1066</v>
      </c>
      <c r="J103" s="2">
        <f t="shared" si="16"/>
        <v>8301.0377399999998</v>
      </c>
    </row>
    <row r="104" spans="1:10">
      <c r="A104">
        <v>-5</v>
      </c>
      <c r="B104" s="4">
        <v>7.4609999999999996E-2</v>
      </c>
      <c r="C104" s="1">
        <f t="shared" si="11"/>
        <v>1.103675</v>
      </c>
      <c r="D104" s="2">
        <f t="shared" si="12"/>
        <v>2888.22</v>
      </c>
      <c r="E104"/>
      <c r="F104" s="1">
        <f t="shared" si="13"/>
        <v>1.105475</v>
      </c>
      <c r="G104" s="2">
        <f t="shared" si="14"/>
        <v>5581.5286100000003</v>
      </c>
      <c r="I104" s="1">
        <f t="shared" si="15"/>
        <v>1.10775</v>
      </c>
      <c r="J104" s="2">
        <f t="shared" si="16"/>
        <v>8300.9807899999996</v>
      </c>
    </row>
    <row r="105" spans="1:10">
      <c r="A105">
        <v>-4</v>
      </c>
      <c r="B105" s="4">
        <v>7.4560000000000001E-2</v>
      </c>
      <c r="C105" s="1">
        <f t="shared" si="11"/>
        <v>1.10433</v>
      </c>
      <c r="D105" s="2">
        <f t="shared" si="12"/>
        <v>2888.12</v>
      </c>
      <c r="E105"/>
      <c r="F105" s="1">
        <f t="shared" si="13"/>
        <v>1.1064100000000001</v>
      </c>
      <c r="G105" s="2">
        <f t="shared" si="14"/>
        <v>5581.45856</v>
      </c>
      <c r="I105" s="1">
        <f t="shared" si="15"/>
        <v>1.1089</v>
      </c>
      <c r="J105" s="2">
        <f t="shared" si="16"/>
        <v>8300.9238399999995</v>
      </c>
    </row>
    <row r="106" spans="1:10">
      <c r="A106">
        <v>-3</v>
      </c>
      <c r="B106" s="4">
        <v>7.4520000000000003E-2</v>
      </c>
      <c r="C106" s="1">
        <f t="shared" si="11"/>
        <v>1.1049850000000001</v>
      </c>
      <c r="D106" s="2">
        <f t="shared" si="12"/>
        <v>2888.04</v>
      </c>
      <c r="E106"/>
      <c r="F106" s="1">
        <f t="shared" si="13"/>
        <v>1.107345</v>
      </c>
      <c r="G106" s="2">
        <f t="shared" si="14"/>
        <v>5581.4025199999996</v>
      </c>
      <c r="I106" s="1">
        <f t="shared" si="15"/>
        <v>1.11005</v>
      </c>
      <c r="J106" s="2">
        <f t="shared" si="16"/>
        <v>8300.8782800000008</v>
      </c>
    </row>
    <row r="107" spans="1:10">
      <c r="A107">
        <v>-2</v>
      </c>
      <c r="B107" s="4">
        <v>7.4490000000000001E-2</v>
      </c>
      <c r="C107" s="1">
        <f t="shared" si="11"/>
        <v>1.10564</v>
      </c>
      <c r="D107" s="2">
        <f t="shared" si="12"/>
        <v>2887.98</v>
      </c>
      <c r="E107"/>
      <c r="F107" s="1">
        <f t="shared" si="13"/>
        <v>1.1082799999999999</v>
      </c>
      <c r="G107" s="2">
        <f t="shared" si="14"/>
        <v>5581.36049</v>
      </c>
      <c r="I107" s="1">
        <f t="shared" si="15"/>
        <v>1.1112</v>
      </c>
      <c r="J107" s="2">
        <f t="shared" si="16"/>
        <v>8300.84411</v>
      </c>
    </row>
    <row r="108" spans="1:10">
      <c r="A108">
        <v>-1</v>
      </c>
      <c r="B108" s="4">
        <v>7.4480000000000005E-2</v>
      </c>
      <c r="C108" s="1">
        <f t="shared" si="11"/>
        <v>1.106295</v>
      </c>
      <c r="D108" s="2">
        <f t="shared" si="12"/>
        <v>2887.96</v>
      </c>
      <c r="E108"/>
      <c r="F108" s="1">
        <f t="shared" si="13"/>
        <v>1.1092150000000001</v>
      </c>
      <c r="G108" s="2">
        <f t="shared" si="14"/>
        <v>5581.3464800000002</v>
      </c>
      <c r="I108" s="1">
        <f t="shared" si="15"/>
        <v>1.1123499999999999</v>
      </c>
      <c r="J108" s="2">
        <f t="shared" si="16"/>
        <v>8300.8327200000003</v>
      </c>
    </row>
    <row r="109" spans="1:10">
      <c r="A109">
        <v>0</v>
      </c>
      <c r="B109" s="4">
        <v>7.4469999999999995E-2</v>
      </c>
      <c r="C109" s="1">
        <f t="shared" si="11"/>
        <v>1.1069500000000001</v>
      </c>
      <c r="D109" s="2">
        <f t="shared" si="12"/>
        <v>2887.94</v>
      </c>
      <c r="E109"/>
      <c r="F109" s="1">
        <f t="shared" si="13"/>
        <v>1.11015</v>
      </c>
      <c r="G109" s="2">
        <f t="shared" si="14"/>
        <v>5581.3324700000003</v>
      </c>
      <c r="I109" s="1">
        <f t="shared" si="15"/>
        <v>1.1134999999999999</v>
      </c>
      <c r="J109" s="2">
        <f t="shared" si="16"/>
        <v>8300.8213300000007</v>
      </c>
    </row>
    <row r="110" spans="1:10">
      <c r="A110">
        <v>1</v>
      </c>
      <c r="B110" s="4">
        <v>7.4480000000000005E-2</v>
      </c>
      <c r="C110" s="1">
        <f t="shared" si="11"/>
        <v>1.107605</v>
      </c>
      <c r="D110" s="2">
        <f t="shared" si="12"/>
        <v>2887.96</v>
      </c>
      <c r="E110"/>
      <c r="F110" s="1">
        <f t="shared" si="13"/>
        <v>1.1110850000000001</v>
      </c>
      <c r="G110" s="2">
        <f t="shared" si="14"/>
        <v>5581.3464800000002</v>
      </c>
      <c r="I110" s="1">
        <f t="shared" si="15"/>
        <v>1.1146499999999999</v>
      </c>
      <c r="J110" s="2">
        <f t="shared" si="16"/>
        <v>8300.8327200000003</v>
      </c>
    </row>
    <row r="111" spans="1:10">
      <c r="A111">
        <v>2</v>
      </c>
      <c r="B111" s="4">
        <v>7.4490000000000001E-2</v>
      </c>
      <c r="C111" s="1">
        <f t="shared" si="11"/>
        <v>1.10826</v>
      </c>
      <c r="D111" s="2">
        <f t="shared" si="12"/>
        <v>2887.98</v>
      </c>
      <c r="E111"/>
      <c r="F111" s="1">
        <f t="shared" si="13"/>
        <v>1.11202</v>
      </c>
      <c r="G111" s="2">
        <f t="shared" si="14"/>
        <v>5581.36049</v>
      </c>
      <c r="I111" s="1">
        <f t="shared" si="15"/>
        <v>1.1158000000000001</v>
      </c>
      <c r="J111" s="2">
        <f t="shared" si="16"/>
        <v>8300.84411</v>
      </c>
    </row>
    <row r="112" spans="1:10">
      <c r="A112">
        <v>3</v>
      </c>
      <c r="B112" s="4">
        <v>7.4520000000000003E-2</v>
      </c>
      <c r="C112" s="1">
        <f t="shared" si="11"/>
        <v>1.1089150000000001</v>
      </c>
      <c r="D112" s="2">
        <f t="shared" si="12"/>
        <v>2888.04</v>
      </c>
      <c r="E112"/>
      <c r="F112" s="1">
        <f t="shared" si="13"/>
        <v>1.1129549999999999</v>
      </c>
      <c r="G112" s="2">
        <f t="shared" si="14"/>
        <v>5581.4025199999996</v>
      </c>
      <c r="I112" s="1">
        <f t="shared" si="15"/>
        <v>1.1169500000000001</v>
      </c>
      <c r="J112" s="2">
        <f t="shared" si="16"/>
        <v>8300.8782800000008</v>
      </c>
    </row>
    <row r="113" spans="1:10">
      <c r="A113">
        <v>4</v>
      </c>
      <c r="B113" s="4">
        <v>7.4560000000000001E-2</v>
      </c>
      <c r="C113" s="1">
        <f t="shared" si="11"/>
        <v>1.1095699999999999</v>
      </c>
      <c r="D113" s="2">
        <f t="shared" si="12"/>
        <v>2888.12</v>
      </c>
      <c r="E113"/>
      <c r="F113" s="1">
        <f t="shared" si="13"/>
        <v>1.11389</v>
      </c>
      <c r="G113" s="2">
        <f t="shared" si="14"/>
        <v>5581.45856</v>
      </c>
      <c r="I113" s="1">
        <f t="shared" si="15"/>
        <v>1.1181000000000001</v>
      </c>
      <c r="J113" s="2">
        <f t="shared" si="16"/>
        <v>8300.9238399999995</v>
      </c>
    </row>
    <row r="114" spans="1:10">
      <c r="A114">
        <v>5</v>
      </c>
      <c r="B114" s="4">
        <v>7.4609999999999996E-2</v>
      </c>
      <c r="C114" s="1">
        <f t="shared" si="11"/>
        <v>1.110225</v>
      </c>
      <c r="D114" s="2">
        <f t="shared" si="12"/>
        <v>2888.22</v>
      </c>
      <c r="E114"/>
      <c r="F114" s="1">
        <f t="shared" si="13"/>
        <v>1.114825</v>
      </c>
      <c r="G114" s="2">
        <f t="shared" si="14"/>
        <v>5581.5286100000003</v>
      </c>
      <c r="I114" s="1">
        <f t="shared" si="15"/>
        <v>1.1192500000000001</v>
      </c>
      <c r="J114" s="2">
        <f t="shared" si="16"/>
        <v>8300.9807899999996</v>
      </c>
    </row>
    <row r="115" spans="1:10">
      <c r="A115">
        <v>6</v>
      </c>
      <c r="B115" s="4">
        <v>7.4660000000000004E-2</v>
      </c>
      <c r="C115" s="1">
        <f t="shared" ref="C115:C146" si="17">C$16*(A115 + 90)+C$17</f>
        <v>1.1108800000000001</v>
      </c>
      <c r="D115" s="2">
        <f t="shared" ref="D115:D146" si="18">D$16*B115+D$17</f>
        <v>2888.32</v>
      </c>
      <c r="E115"/>
      <c r="F115" s="1">
        <f t="shared" si="13"/>
        <v>1.1157600000000001</v>
      </c>
      <c r="G115" s="2">
        <f t="shared" si="14"/>
        <v>5581.5986599999997</v>
      </c>
      <c r="I115" s="1">
        <f t="shared" si="15"/>
        <v>1.1204000000000001</v>
      </c>
      <c r="J115" s="2">
        <f t="shared" si="16"/>
        <v>8301.0377399999998</v>
      </c>
    </row>
    <row r="116" spans="1:10">
      <c r="A116">
        <v>7</v>
      </c>
      <c r="B116" s="4">
        <v>7.4730000000000005E-2</v>
      </c>
      <c r="C116" s="1">
        <f t="shared" si="17"/>
        <v>1.1115349999999999</v>
      </c>
      <c r="D116" s="2">
        <f t="shared" si="18"/>
        <v>2888.46</v>
      </c>
      <c r="E116"/>
      <c r="F116" s="1">
        <f t="shared" si="13"/>
        <v>1.116695</v>
      </c>
      <c r="G116" s="2">
        <f t="shared" si="14"/>
        <v>5581.6967299999997</v>
      </c>
      <c r="I116" s="1">
        <f t="shared" si="15"/>
        <v>1.12155</v>
      </c>
      <c r="J116" s="2">
        <f t="shared" si="16"/>
        <v>8301.1174699999992</v>
      </c>
    </row>
    <row r="117" spans="1:10">
      <c r="A117">
        <v>8</v>
      </c>
      <c r="B117" s="4">
        <v>7.4800000000000005E-2</v>
      </c>
      <c r="C117" s="1">
        <f t="shared" si="17"/>
        <v>1.11219</v>
      </c>
      <c r="D117" s="2">
        <f t="shared" si="18"/>
        <v>2888.6</v>
      </c>
      <c r="E117"/>
      <c r="F117" s="1">
        <f t="shared" si="13"/>
        <v>1.1176300000000001</v>
      </c>
      <c r="G117" s="2">
        <f t="shared" si="14"/>
        <v>5581.7947999999997</v>
      </c>
      <c r="I117" s="1">
        <f t="shared" si="15"/>
        <v>1.1227</v>
      </c>
      <c r="J117" s="2">
        <f t="shared" si="16"/>
        <v>8301.1972000000005</v>
      </c>
    </row>
    <row r="118" spans="1:10">
      <c r="A118">
        <v>9</v>
      </c>
      <c r="B118" s="4">
        <v>7.4880000000000002E-2</v>
      </c>
      <c r="C118" s="1">
        <f t="shared" si="17"/>
        <v>1.1128450000000001</v>
      </c>
      <c r="D118" s="2">
        <f t="shared" si="18"/>
        <v>2888.76</v>
      </c>
      <c r="E118"/>
      <c r="F118" s="1">
        <f t="shared" si="13"/>
        <v>1.118565</v>
      </c>
      <c r="G118" s="2">
        <f t="shared" si="14"/>
        <v>5581.9068800000005</v>
      </c>
      <c r="I118" s="1">
        <f t="shared" si="15"/>
        <v>1.12385</v>
      </c>
      <c r="J118" s="2">
        <f t="shared" si="16"/>
        <v>8301.2883199999997</v>
      </c>
    </row>
    <row r="119" spans="1:10">
      <c r="A119">
        <v>10</v>
      </c>
      <c r="B119" s="4">
        <v>7.4990000000000001E-2</v>
      </c>
      <c r="C119" s="1">
        <f t="shared" si="17"/>
        <v>1.1135000000000002</v>
      </c>
      <c r="D119" s="2">
        <f t="shared" si="18"/>
        <v>2888.98</v>
      </c>
      <c r="E119"/>
      <c r="F119" s="1">
        <f t="shared" si="13"/>
        <v>1.1194999999999999</v>
      </c>
      <c r="G119" s="2">
        <f t="shared" si="14"/>
        <v>5582.0609899999999</v>
      </c>
      <c r="I119" s="1">
        <f t="shared" si="15"/>
        <v>1.125</v>
      </c>
      <c r="J119" s="2">
        <f t="shared" si="16"/>
        <v>8301.4136099999996</v>
      </c>
    </row>
    <row r="120" spans="1:10">
      <c r="A120">
        <v>11</v>
      </c>
      <c r="B120" s="4">
        <v>7.5079999999999994E-2</v>
      </c>
      <c r="C120" s="1">
        <f t="shared" si="17"/>
        <v>1.114155</v>
      </c>
      <c r="D120" s="2">
        <f t="shared" si="18"/>
        <v>2889.16</v>
      </c>
      <c r="E120"/>
      <c r="F120" s="1">
        <f t="shared" si="13"/>
        <v>1.1204350000000001</v>
      </c>
      <c r="G120" s="2">
        <f t="shared" si="14"/>
        <v>5582.1870799999997</v>
      </c>
      <c r="I120" s="1">
        <f t="shared" si="15"/>
        <v>1.12615</v>
      </c>
      <c r="J120" s="2">
        <f t="shared" si="16"/>
        <v>8301.5161200000002</v>
      </c>
    </row>
    <row r="121" spans="1:10">
      <c r="A121">
        <v>12</v>
      </c>
      <c r="B121" s="4">
        <v>7.5190000000000007E-2</v>
      </c>
      <c r="C121" s="1">
        <f t="shared" si="17"/>
        <v>1.1148100000000001</v>
      </c>
      <c r="D121" s="2">
        <f t="shared" si="18"/>
        <v>2889.38</v>
      </c>
      <c r="E121"/>
      <c r="F121" s="1">
        <f t="shared" si="13"/>
        <v>1.12137</v>
      </c>
      <c r="G121" s="2">
        <f t="shared" si="14"/>
        <v>5582.3411900000001</v>
      </c>
      <c r="I121" s="1">
        <f t="shared" si="15"/>
        <v>1.1273</v>
      </c>
      <c r="J121" s="2">
        <f t="shared" si="16"/>
        <v>8301.6414100000002</v>
      </c>
    </row>
    <row r="122" spans="1:10">
      <c r="A122">
        <v>13</v>
      </c>
      <c r="B122" s="4">
        <v>7.5319999999999998E-2</v>
      </c>
      <c r="C122" s="1">
        <f t="shared" si="17"/>
        <v>1.1154649999999999</v>
      </c>
      <c r="D122" s="2">
        <f t="shared" si="18"/>
        <v>2889.64</v>
      </c>
      <c r="E122"/>
      <c r="F122" s="1">
        <f t="shared" si="13"/>
        <v>1.1223050000000001</v>
      </c>
      <c r="G122" s="2">
        <f t="shared" si="14"/>
        <v>5582.5233200000002</v>
      </c>
      <c r="I122" s="1">
        <f t="shared" si="15"/>
        <v>1.12845</v>
      </c>
      <c r="J122" s="2">
        <f t="shared" si="16"/>
        <v>8301.7894799999995</v>
      </c>
    </row>
    <row r="123" spans="1:10">
      <c r="A123">
        <v>14</v>
      </c>
      <c r="B123" s="4">
        <v>7.5450000000000003E-2</v>
      </c>
      <c r="C123" s="1">
        <f t="shared" si="17"/>
        <v>1.11612</v>
      </c>
      <c r="D123" s="2">
        <f t="shared" si="18"/>
        <v>2889.9</v>
      </c>
      <c r="E123"/>
      <c r="F123" s="1">
        <f t="shared" si="13"/>
        <v>1.12324</v>
      </c>
      <c r="G123" s="2">
        <f t="shared" si="14"/>
        <v>5582.7054500000004</v>
      </c>
      <c r="I123" s="1">
        <f t="shared" si="15"/>
        <v>1.1295999999999999</v>
      </c>
      <c r="J123" s="2">
        <f t="shared" si="16"/>
        <v>8301.9375500000006</v>
      </c>
    </row>
    <row r="124" spans="1:10">
      <c r="A124">
        <v>15</v>
      </c>
      <c r="B124" s="4">
        <v>7.5600000000000001E-2</v>
      </c>
      <c r="C124" s="1">
        <f t="shared" si="17"/>
        <v>1.1167750000000001</v>
      </c>
      <c r="D124" s="2">
        <f t="shared" si="18"/>
        <v>2890.2</v>
      </c>
      <c r="E124"/>
      <c r="F124" s="1">
        <f t="shared" si="13"/>
        <v>1.1241749999999999</v>
      </c>
      <c r="G124" s="2">
        <f t="shared" si="14"/>
        <v>5582.9156000000003</v>
      </c>
      <c r="I124" s="1">
        <f t="shared" si="15"/>
        <v>1.1307499999999999</v>
      </c>
      <c r="J124" s="2">
        <f t="shared" si="16"/>
        <v>8302.1083999999992</v>
      </c>
    </row>
    <row r="125" spans="1:10">
      <c r="A125">
        <v>16</v>
      </c>
      <c r="B125" s="4">
        <v>7.5759999999999994E-2</v>
      </c>
      <c r="C125" s="1">
        <f t="shared" si="17"/>
        <v>1.1174300000000001</v>
      </c>
      <c r="D125" s="2">
        <f t="shared" si="18"/>
        <v>2890.52</v>
      </c>
      <c r="E125"/>
      <c r="F125" s="1">
        <f t="shared" si="13"/>
        <v>1.1251100000000001</v>
      </c>
      <c r="G125" s="2">
        <f t="shared" si="14"/>
        <v>5583.13976</v>
      </c>
      <c r="I125" s="1">
        <f t="shared" si="15"/>
        <v>1.1318999999999999</v>
      </c>
      <c r="J125" s="2">
        <f t="shared" si="16"/>
        <v>8302.2906399999993</v>
      </c>
    </row>
    <row r="126" spans="1:10">
      <c r="A126">
        <v>17</v>
      </c>
      <c r="B126" s="4">
        <v>7.5910000000000005E-2</v>
      </c>
      <c r="C126" s="1">
        <f t="shared" si="17"/>
        <v>1.118085</v>
      </c>
      <c r="D126" s="2">
        <f t="shared" si="18"/>
        <v>2890.82</v>
      </c>
      <c r="E126"/>
      <c r="F126" s="1">
        <f t="shared" si="13"/>
        <v>1.126045</v>
      </c>
      <c r="G126" s="2">
        <f t="shared" si="14"/>
        <v>5583.3499099999999</v>
      </c>
      <c r="I126" s="1">
        <f t="shared" si="15"/>
        <v>1.1330499999999999</v>
      </c>
      <c r="J126" s="2">
        <f t="shared" si="16"/>
        <v>8302.4614899999997</v>
      </c>
    </row>
    <row r="127" spans="1:10">
      <c r="A127">
        <v>18</v>
      </c>
      <c r="B127" s="4">
        <v>7.6090000000000005E-2</v>
      </c>
      <c r="C127" s="1">
        <f t="shared" si="17"/>
        <v>1.1187400000000001</v>
      </c>
      <c r="D127" s="2">
        <f t="shared" si="18"/>
        <v>2891.18</v>
      </c>
      <c r="E127"/>
      <c r="F127" s="1">
        <f t="shared" si="13"/>
        <v>1.1269800000000001</v>
      </c>
      <c r="G127" s="2">
        <f t="shared" si="14"/>
        <v>5583.6020900000003</v>
      </c>
      <c r="I127" s="1">
        <f t="shared" si="15"/>
        <v>1.1342000000000001</v>
      </c>
      <c r="J127" s="2">
        <f t="shared" si="16"/>
        <v>8302.6665099999991</v>
      </c>
    </row>
    <row r="128" spans="1:10">
      <c r="A128">
        <v>19</v>
      </c>
      <c r="B128" s="4">
        <v>7.6280000000000001E-2</v>
      </c>
      <c r="C128" s="1">
        <f t="shared" si="17"/>
        <v>1.1193950000000001</v>
      </c>
      <c r="D128" s="2">
        <f t="shared" si="18"/>
        <v>2891.56</v>
      </c>
      <c r="E128"/>
      <c r="F128" s="1">
        <f t="shared" si="13"/>
        <v>1.127915</v>
      </c>
      <c r="G128" s="2">
        <f t="shared" si="14"/>
        <v>5583.8682799999997</v>
      </c>
      <c r="I128" s="1">
        <f t="shared" si="15"/>
        <v>1.1353500000000001</v>
      </c>
      <c r="J128" s="2">
        <f t="shared" si="16"/>
        <v>8302.88292</v>
      </c>
    </row>
    <row r="129" spans="1:10">
      <c r="A129">
        <v>20</v>
      </c>
      <c r="B129" s="4">
        <v>7.6469999999999996E-2</v>
      </c>
      <c r="C129" s="1">
        <f t="shared" si="17"/>
        <v>1.12005</v>
      </c>
      <c r="D129" s="2">
        <f t="shared" si="18"/>
        <v>2891.94</v>
      </c>
      <c r="E129"/>
      <c r="F129" s="1">
        <f t="shared" si="13"/>
        <v>1.1288499999999999</v>
      </c>
      <c r="G129" s="2">
        <f t="shared" si="14"/>
        <v>5584.13447</v>
      </c>
      <c r="I129" s="1">
        <f t="shared" si="15"/>
        <v>1.1365000000000001</v>
      </c>
      <c r="J129" s="2">
        <f t="shared" si="16"/>
        <v>8303.0993299999991</v>
      </c>
    </row>
    <row r="130" spans="1:10">
      <c r="A130">
        <v>21</v>
      </c>
      <c r="B130" s="4">
        <v>7.6689999999999994E-2</v>
      </c>
      <c r="C130" s="1">
        <f t="shared" si="17"/>
        <v>1.1207050000000001</v>
      </c>
      <c r="D130" s="2">
        <f t="shared" si="18"/>
        <v>2892.38</v>
      </c>
      <c r="E130"/>
      <c r="F130" s="1">
        <f t="shared" si="13"/>
        <v>1.129785</v>
      </c>
      <c r="G130" s="2">
        <f t="shared" si="14"/>
        <v>5584.4426899999999</v>
      </c>
      <c r="I130" s="1">
        <f t="shared" si="15"/>
        <v>1.1376500000000001</v>
      </c>
      <c r="J130" s="2">
        <f t="shared" si="16"/>
        <v>8303.3499100000008</v>
      </c>
    </row>
    <row r="131" spans="1:10">
      <c r="A131">
        <v>22</v>
      </c>
      <c r="B131" s="4">
        <v>7.6899999999999996E-2</v>
      </c>
      <c r="C131" s="1">
        <f t="shared" si="17"/>
        <v>1.1213600000000001</v>
      </c>
      <c r="D131" s="2">
        <f t="shared" si="18"/>
        <v>2892.8</v>
      </c>
      <c r="E131"/>
      <c r="F131" s="1">
        <f t="shared" si="13"/>
        <v>1.1307199999999999</v>
      </c>
      <c r="G131" s="2">
        <f t="shared" si="14"/>
        <v>5584.7368999999999</v>
      </c>
      <c r="I131" s="1">
        <f t="shared" si="15"/>
        <v>1.1388</v>
      </c>
      <c r="J131" s="2">
        <f t="shared" si="16"/>
        <v>8303.5890999999992</v>
      </c>
    </row>
    <row r="132" spans="1:10">
      <c r="A132">
        <v>23</v>
      </c>
      <c r="B132" s="4">
        <v>7.714E-2</v>
      </c>
      <c r="C132" s="1">
        <f t="shared" si="17"/>
        <v>1.122015</v>
      </c>
      <c r="D132" s="2">
        <f t="shared" si="18"/>
        <v>2893.28</v>
      </c>
      <c r="E132"/>
      <c r="F132" s="1">
        <f t="shared" si="13"/>
        <v>1.1316550000000001</v>
      </c>
      <c r="G132" s="2">
        <f t="shared" si="14"/>
        <v>5585.0731400000004</v>
      </c>
      <c r="I132" s="1">
        <f t="shared" si="15"/>
        <v>1.13995</v>
      </c>
      <c r="J132" s="2">
        <f t="shared" si="16"/>
        <v>8303.8624600000003</v>
      </c>
    </row>
    <row r="133" spans="1:10">
      <c r="A133">
        <v>24</v>
      </c>
      <c r="B133" s="4">
        <v>7.739E-2</v>
      </c>
      <c r="C133" s="1">
        <f t="shared" si="17"/>
        <v>1.1226700000000001</v>
      </c>
      <c r="D133" s="2">
        <f t="shared" si="18"/>
        <v>2893.78</v>
      </c>
      <c r="E133"/>
      <c r="F133" s="1">
        <f t="shared" si="13"/>
        <v>1.13259</v>
      </c>
      <c r="G133" s="2">
        <f t="shared" si="14"/>
        <v>5585.4233899999999</v>
      </c>
      <c r="I133" s="1">
        <f t="shared" si="15"/>
        <v>1.1411</v>
      </c>
      <c r="J133" s="2">
        <f t="shared" si="16"/>
        <v>8304.1472099999992</v>
      </c>
    </row>
    <row r="134" spans="1:10">
      <c r="A134">
        <v>25</v>
      </c>
      <c r="B134" s="4">
        <v>7.7649999999999997E-2</v>
      </c>
      <c r="C134" s="1">
        <f t="shared" si="17"/>
        <v>1.1233250000000001</v>
      </c>
      <c r="D134" s="2">
        <f t="shared" si="18"/>
        <v>2894.3</v>
      </c>
      <c r="E134"/>
      <c r="F134" s="1">
        <f t="shared" si="13"/>
        <v>1.1335250000000001</v>
      </c>
      <c r="G134" s="2">
        <f t="shared" si="14"/>
        <v>5585.7876500000002</v>
      </c>
      <c r="I134" s="1">
        <f t="shared" si="15"/>
        <v>1.14225</v>
      </c>
      <c r="J134" s="2">
        <f t="shared" si="16"/>
        <v>8304.4433499999996</v>
      </c>
    </row>
    <row r="135" spans="1:10">
      <c r="A135">
        <v>26</v>
      </c>
      <c r="B135" s="4">
        <v>7.7920000000000003E-2</v>
      </c>
      <c r="C135" s="1">
        <f t="shared" si="17"/>
        <v>1.12398</v>
      </c>
      <c r="D135" s="2">
        <f t="shared" si="18"/>
        <v>2894.84</v>
      </c>
      <c r="E135"/>
      <c r="F135" s="1">
        <f t="shared" si="13"/>
        <v>1.13446</v>
      </c>
      <c r="G135" s="2">
        <f t="shared" si="14"/>
        <v>5586.1659200000004</v>
      </c>
      <c r="I135" s="1">
        <f t="shared" si="15"/>
        <v>1.1434</v>
      </c>
      <c r="J135" s="2">
        <f t="shared" si="16"/>
        <v>8304.7508799999996</v>
      </c>
    </row>
    <row r="136" spans="1:10">
      <c r="A136">
        <v>27</v>
      </c>
      <c r="B136" s="4">
        <v>7.8210000000000002E-2</v>
      </c>
      <c r="C136" s="1">
        <f t="shared" si="17"/>
        <v>1.1246350000000001</v>
      </c>
      <c r="D136" s="2">
        <f t="shared" si="18"/>
        <v>2895.42</v>
      </c>
      <c r="E136"/>
      <c r="F136" s="1">
        <f t="shared" si="13"/>
        <v>1.1353949999999999</v>
      </c>
      <c r="G136" s="2">
        <f t="shared" si="14"/>
        <v>5586.5722100000003</v>
      </c>
      <c r="I136" s="1">
        <f t="shared" si="15"/>
        <v>1.14455</v>
      </c>
      <c r="J136" s="2">
        <f t="shared" si="16"/>
        <v>8305.0811900000008</v>
      </c>
    </row>
    <row r="137" spans="1:10">
      <c r="A137">
        <v>28</v>
      </c>
      <c r="B137" s="4">
        <v>7.85E-2</v>
      </c>
      <c r="C137" s="1">
        <f t="shared" si="17"/>
        <v>1.1252900000000001</v>
      </c>
      <c r="D137" s="2">
        <f t="shared" si="18"/>
        <v>2896</v>
      </c>
      <c r="E137"/>
      <c r="F137" s="1">
        <f t="shared" si="13"/>
        <v>1.1363300000000001</v>
      </c>
      <c r="G137" s="2">
        <f t="shared" si="14"/>
        <v>5586.9785000000002</v>
      </c>
      <c r="I137" s="1">
        <f t="shared" si="15"/>
        <v>1.1456999999999999</v>
      </c>
      <c r="J137" s="2">
        <f t="shared" si="16"/>
        <v>8305.4115000000002</v>
      </c>
    </row>
    <row r="138" spans="1:10">
      <c r="A138">
        <v>29</v>
      </c>
      <c r="B138" s="4">
        <v>7.8820000000000001E-2</v>
      </c>
      <c r="C138" s="1">
        <f t="shared" si="17"/>
        <v>1.125945</v>
      </c>
      <c r="D138" s="2">
        <f t="shared" si="18"/>
        <v>2896.64</v>
      </c>
      <c r="E138"/>
      <c r="F138" s="1">
        <f t="shared" si="13"/>
        <v>1.137265</v>
      </c>
      <c r="G138" s="2">
        <f t="shared" si="14"/>
        <v>5587.4268199999997</v>
      </c>
      <c r="I138" s="1">
        <f t="shared" si="15"/>
        <v>1.1468499999999999</v>
      </c>
      <c r="J138" s="2">
        <f t="shared" si="16"/>
        <v>8305.7759800000003</v>
      </c>
    </row>
    <row r="139" spans="1:10">
      <c r="A139">
        <v>30</v>
      </c>
      <c r="B139" s="4">
        <v>7.9159999999999994E-2</v>
      </c>
      <c r="C139" s="1">
        <f t="shared" si="17"/>
        <v>1.1266</v>
      </c>
      <c r="D139" s="2">
        <f t="shared" si="18"/>
        <v>2897.32</v>
      </c>
      <c r="E139"/>
      <c r="F139" s="1">
        <f t="shared" si="13"/>
        <v>1.1382000000000001</v>
      </c>
      <c r="G139" s="2">
        <f t="shared" si="14"/>
        <v>5587.9031599999998</v>
      </c>
      <c r="I139" s="1">
        <f t="shared" si="15"/>
        <v>1.1480000000000001</v>
      </c>
      <c r="J139" s="2">
        <f t="shared" si="16"/>
        <v>8306.1632399999999</v>
      </c>
    </row>
    <row r="140" spans="1:10">
      <c r="A140">
        <v>31</v>
      </c>
      <c r="B140" s="4">
        <v>7.9490000000000005E-2</v>
      </c>
      <c r="C140" s="1">
        <f t="shared" si="17"/>
        <v>1.1272550000000001</v>
      </c>
      <c r="D140" s="2">
        <f t="shared" si="18"/>
        <v>2897.98</v>
      </c>
      <c r="E140"/>
      <c r="F140" s="1">
        <f t="shared" si="13"/>
        <v>1.139135</v>
      </c>
      <c r="G140" s="2">
        <f t="shared" si="14"/>
        <v>5588.3654900000001</v>
      </c>
      <c r="I140" s="1">
        <f t="shared" si="15"/>
        <v>1.1491500000000001</v>
      </c>
      <c r="J140" s="2">
        <f t="shared" si="16"/>
        <v>8306.5391099999997</v>
      </c>
    </row>
    <row r="141" spans="1:10">
      <c r="A141">
        <v>32</v>
      </c>
      <c r="B141" s="4">
        <v>7.986E-2</v>
      </c>
      <c r="C141" s="1">
        <f t="shared" si="17"/>
        <v>1.12791</v>
      </c>
      <c r="D141" s="2">
        <f t="shared" si="18"/>
        <v>2898.72</v>
      </c>
      <c r="E141"/>
      <c r="F141" s="1">
        <f t="shared" si="13"/>
        <v>1.1400699999999999</v>
      </c>
      <c r="G141" s="2">
        <f t="shared" si="14"/>
        <v>5588.8838599999999</v>
      </c>
      <c r="I141" s="1">
        <f t="shared" si="15"/>
        <v>1.1503000000000001</v>
      </c>
      <c r="J141" s="2">
        <f t="shared" si="16"/>
        <v>8306.96054</v>
      </c>
    </row>
    <row r="142" spans="1:10">
      <c r="A142">
        <v>33</v>
      </c>
      <c r="B142" s="4">
        <v>8.0229999999999996E-2</v>
      </c>
      <c r="C142" s="1">
        <f t="shared" si="17"/>
        <v>1.128565</v>
      </c>
      <c r="D142" s="2">
        <f t="shared" si="18"/>
        <v>2899.46</v>
      </c>
      <c r="E142"/>
      <c r="F142" s="1">
        <f t="shared" si="13"/>
        <v>1.141005</v>
      </c>
      <c r="G142" s="2">
        <f t="shared" si="14"/>
        <v>5589.4022299999997</v>
      </c>
      <c r="I142" s="1">
        <f t="shared" si="15"/>
        <v>1.1514500000000001</v>
      </c>
      <c r="J142" s="2">
        <f t="shared" si="16"/>
        <v>8307.3819700000004</v>
      </c>
    </row>
    <row r="143" spans="1:10">
      <c r="A143">
        <v>34</v>
      </c>
      <c r="B143" s="4">
        <v>8.0629999999999993E-2</v>
      </c>
      <c r="C143" s="1">
        <f t="shared" si="17"/>
        <v>1.1292200000000001</v>
      </c>
      <c r="D143" s="2">
        <f t="shared" si="18"/>
        <v>2900.26</v>
      </c>
      <c r="E143"/>
      <c r="F143" s="1">
        <f t="shared" si="13"/>
        <v>1.14194</v>
      </c>
      <c r="G143" s="2">
        <f t="shared" si="14"/>
        <v>5589.96263</v>
      </c>
      <c r="I143" s="1">
        <f t="shared" si="15"/>
        <v>1.1526000000000001</v>
      </c>
      <c r="J143" s="2">
        <f t="shared" si="16"/>
        <v>8307.8375699999997</v>
      </c>
    </row>
    <row r="144" spans="1:10">
      <c r="A144">
        <v>35</v>
      </c>
      <c r="B144" s="4">
        <v>8.1030000000000005E-2</v>
      </c>
      <c r="C144" s="1">
        <f t="shared" si="17"/>
        <v>1.129875</v>
      </c>
      <c r="D144" s="2">
        <f t="shared" si="18"/>
        <v>2901.06</v>
      </c>
      <c r="E144"/>
      <c r="F144" s="1">
        <f t="shared" si="13"/>
        <v>1.1428750000000001</v>
      </c>
      <c r="G144" s="2">
        <f t="shared" si="14"/>
        <v>5590.5230300000003</v>
      </c>
      <c r="I144" s="1">
        <f t="shared" si="15"/>
        <v>1.1537500000000001</v>
      </c>
      <c r="J144" s="2">
        <f t="shared" si="16"/>
        <v>8308.2931700000008</v>
      </c>
    </row>
    <row r="145" spans="1:10">
      <c r="A145">
        <v>36</v>
      </c>
      <c r="B145" s="4">
        <v>8.1470000000000001E-2</v>
      </c>
      <c r="C145" s="1">
        <f t="shared" si="17"/>
        <v>1.13053</v>
      </c>
      <c r="D145" s="2">
        <f t="shared" si="18"/>
        <v>2901.94</v>
      </c>
      <c r="E145"/>
      <c r="F145" s="1">
        <f t="shared" si="13"/>
        <v>1.14381</v>
      </c>
      <c r="G145" s="2">
        <f t="shared" si="14"/>
        <v>5591.1394700000001</v>
      </c>
      <c r="I145" s="1">
        <f t="shared" si="15"/>
        <v>1.1549</v>
      </c>
      <c r="J145" s="2">
        <f t="shared" si="16"/>
        <v>8308.7943300000006</v>
      </c>
    </row>
    <row r="146" spans="1:10">
      <c r="A146">
        <v>37</v>
      </c>
      <c r="B146" s="4">
        <v>8.1909999999999997E-2</v>
      </c>
      <c r="C146" s="1">
        <f t="shared" si="17"/>
        <v>1.1311850000000001</v>
      </c>
      <c r="D146" s="2">
        <f t="shared" si="18"/>
        <v>2902.82</v>
      </c>
      <c r="E146"/>
      <c r="F146" s="1">
        <f t="shared" si="13"/>
        <v>1.1447449999999999</v>
      </c>
      <c r="G146" s="2">
        <f t="shared" si="14"/>
        <v>5591.7559099999999</v>
      </c>
      <c r="I146" s="1">
        <f t="shared" si="15"/>
        <v>1.15605</v>
      </c>
      <c r="J146" s="2">
        <f t="shared" si="16"/>
        <v>8309.2954900000004</v>
      </c>
    </row>
    <row r="147" spans="1:10">
      <c r="A147">
        <v>38</v>
      </c>
      <c r="B147" s="4">
        <v>8.2390000000000005E-2</v>
      </c>
      <c r="C147" s="1">
        <f t="shared" ref="C147:C178" si="19">C$16*(A147 + 90)+C$17</f>
        <v>1.13184</v>
      </c>
      <c r="D147" s="2">
        <f t="shared" ref="D147:D178" si="20">D$16*B147+D$17</f>
        <v>2903.78</v>
      </c>
      <c r="E147"/>
      <c r="F147" s="1">
        <f t="shared" si="13"/>
        <v>1.14568</v>
      </c>
      <c r="G147" s="2">
        <f t="shared" si="14"/>
        <v>5592.42839</v>
      </c>
      <c r="I147" s="1">
        <f t="shared" si="15"/>
        <v>1.1572</v>
      </c>
      <c r="J147" s="2">
        <f t="shared" si="16"/>
        <v>8309.8422100000007</v>
      </c>
    </row>
    <row r="148" spans="1:10">
      <c r="A148">
        <v>39</v>
      </c>
      <c r="B148" s="4">
        <v>8.2869999999999999E-2</v>
      </c>
      <c r="C148" s="1">
        <f t="shared" si="19"/>
        <v>1.132495</v>
      </c>
      <c r="D148" s="2">
        <f t="shared" si="20"/>
        <v>2904.74</v>
      </c>
      <c r="E148"/>
      <c r="F148" s="1">
        <f t="shared" ref="F148:F199" si="21">F$16*(A148 + 90)+F$17</f>
        <v>1.1466149999999999</v>
      </c>
      <c r="G148" s="2">
        <f t="shared" ref="G148:G199" si="22">G$16*B148+G$17</f>
        <v>5593.1008700000002</v>
      </c>
      <c r="I148" s="1">
        <f t="shared" ref="I148:I199" si="23">I$16*(A148 + 90)+I$17</f>
        <v>1.15835</v>
      </c>
      <c r="J148" s="2">
        <f t="shared" ref="J148:J199" si="24">J$16*B148+J$17</f>
        <v>8310.3889299999992</v>
      </c>
    </row>
    <row r="149" spans="1:10">
      <c r="A149">
        <v>40</v>
      </c>
      <c r="B149" s="4">
        <v>8.3390000000000006E-2</v>
      </c>
      <c r="C149" s="1">
        <f t="shared" si="19"/>
        <v>1.1331500000000001</v>
      </c>
      <c r="D149" s="2">
        <f t="shared" si="20"/>
        <v>2905.78</v>
      </c>
      <c r="E149"/>
      <c r="F149" s="1">
        <f t="shared" si="21"/>
        <v>1.1475500000000001</v>
      </c>
      <c r="G149" s="2">
        <f t="shared" si="22"/>
        <v>5593.8293899999999</v>
      </c>
      <c r="I149" s="1">
        <f t="shared" si="23"/>
        <v>1.1595</v>
      </c>
      <c r="J149" s="2">
        <f t="shared" si="24"/>
        <v>8310.9812099999999</v>
      </c>
    </row>
    <row r="150" spans="1:10">
      <c r="A150">
        <v>41</v>
      </c>
      <c r="B150" s="4">
        <v>8.3919999999999995E-2</v>
      </c>
      <c r="C150" s="1">
        <f t="shared" si="19"/>
        <v>1.133805</v>
      </c>
      <c r="D150" s="2">
        <f t="shared" si="20"/>
        <v>2906.84</v>
      </c>
      <c r="E150"/>
      <c r="F150" s="1">
        <f t="shared" si="21"/>
        <v>1.148485</v>
      </c>
      <c r="G150" s="2">
        <f t="shared" si="22"/>
        <v>5594.5719200000003</v>
      </c>
      <c r="I150" s="1">
        <f t="shared" si="23"/>
        <v>1.16065</v>
      </c>
      <c r="J150" s="2">
        <f t="shared" si="24"/>
        <v>8311.5848800000003</v>
      </c>
    </row>
    <row r="151" spans="1:10">
      <c r="A151">
        <v>42</v>
      </c>
      <c r="B151" s="4">
        <v>8.448E-2</v>
      </c>
      <c r="C151" s="1">
        <f t="shared" si="19"/>
        <v>1.13446</v>
      </c>
      <c r="D151" s="2">
        <f t="shared" si="20"/>
        <v>2907.96</v>
      </c>
      <c r="E151"/>
      <c r="F151" s="1">
        <f t="shared" si="21"/>
        <v>1.1494200000000001</v>
      </c>
      <c r="G151" s="2">
        <f t="shared" si="22"/>
        <v>5595.3564800000004</v>
      </c>
      <c r="I151" s="1">
        <f t="shared" si="23"/>
        <v>1.1617999999999999</v>
      </c>
      <c r="J151" s="2">
        <f t="shared" si="24"/>
        <v>8312.2227199999998</v>
      </c>
    </row>
    <row r="152" spans="1:10">
      <c r="A152">
        <v>43</v>
      </c>
      <c r="B152" s="4">
        <v>8.5059999999999997E-2</v>
      </c>
      <c r="C152" s="1">
        <f t="shared" si="19"/>
        <v>1.1351150000000001</v>
      </c>
      <c r="D152" s="2">
        <f t="shared" si="20"/>
        <v>2909.12</v>
      </c>
      <c r="E152"/>
      <c r="F152" s="1">
        <f t="shared" si="21"/>
        <v>1.150355</v>
      </c>
      <c r="G152" s="2">
        <f t="shared" si="22"/>
        <v>5596.1690600000002</v>
      </c>
      <c r="I152" s="1">
        <f t="shared" si="23"/>
        <v>1.1629499999999999</v>
      </c>
      <c r="J152" s="2">
        <f t="shared" si="24"/>
        <v>8312.8833400000003</v>
      </c>
    </row>
    <row r="153" spans="1:10">
      <c r="A153">
        <v>44</v>
      </c>
      <c r="B153" s="4">
        <v>8.5669999999999996E-2</v>
      </c>
      <c r="C153" s="1">
        <f t="shared" si="19"/>
        <v>1.1357699999999999</v>
      </c>
      <c r="D153" s="2">
        <f t="shared" si="20"/>
        <v>2910.34</v>
      </c>
      <c r="E153"/>
      <c r="F153" s="1">
        <f t="shared" si="21"/>
        <v>1.1512899999999999</v>
      </c>
      <c r="G153" s="2">
        <f t="shared" si="22"/>
        <v>5597.0236699999996</v>
      </c>
      <c r="I153" s="1">
        <f t="shared" si="23"/>
        <v>1.1640999999999999</v>
      </c>
      <c r="J153" s="2">
        <f t="shared" si="24"/>
        <v>8313.5781299999999</v>
      </c>
    </row>
    <row r="154" spans="1:10">
      <c r="A154">
        <v>45</v>
      </c>
      <c r="B154" s="4">
        <v>8.6300000000000002E-2</v>
      </c>
      <c r="C154" s="1">
        <f t="shared" si="19"/>
        <v>1.136425</v>
      </c>
      <c r="D154" s="2">
        <f t="shared" si="20"/>
        <v>2911.6</v>
      </c>
      <c r="E154"/>
      <c r="F154" s="1">
        <f t="shared" si="21"/>
        <v>1.1522250000000001</v>
      </c>
      <c r="G154" s="2">
        <f t="shared" si="22"/>
        <v>5597.9062999999996</v>
      </c>
      <c r="I154" s="1">
        <f t="shared" si="23"/>
        <v>1.1652499999999999</v>
      </c>
      <c r="J154" s="2">
        <f t="shared" si="24"/>
        <v>8314.2957000000006</v>
      </c>
    </row>
    <row r="155" spans="1:10">
      <c r="A155">
        <v>46</v>
      </c>
      <c r="B155" s="4">
        <v>8.6980000000000002E-2</v>
      </c>
      <c r="C155" s="1">
        <f t="shared" si="19"/>
        <v>1.1370800000000001</v>
      </c>
      <c r="D155" s="2">
        <f t="shared" si="20"/>
        <v>2912.96</v>
      </c>
      <c r="E155"/>
      <c r="F155" s="1">
        <f t="shared" si="21"/>
        <v>1.15316</v>
      </c>
      <c r="G155" s="2">
        <f t="shared" si="22"/>
        <v>5598.85898</v>
      </c>
      <c r="I155" s="1">
        <f t="shared" si="23"/>
        <v>1.1663999999999999</v>
      </c>
      <c r="J155" s="2">
        <f t="shared" si="24"/>
        <v>8315.0702199999996</v>
      </c>
    </row>
    <row r="156" spans="1:10">
      <c r="A156">
        <v>47</v>
      </c>
      <c r="B156" s="4">
        <v>8.7669999999999998E-2</v>
      </c>
      <c r="C156" s="1">
        <f t="shared" si="19"/>
        <v>1.1377349999999999</v>
      </c>
      <c r="D156" s="2">
        <f t="shared" si="20"/>
        <v>2914.34</v>
      </c>
      <c r="E156"/>
      <c r="F156" s="1">
        <f t="shared" si="21"/>
        <v>1.1540950000000001</v>
      </c>
      <c r="G156" s="2">
        <f t="shared" si="22"/>
        <v>5599.8256700000002</v>
      </c>
      <c r="I156" s="1">
        <f t="shared" si="23"/>
        <v>1.1675500000000001</v>
      </c>
      <c r="J156" s="2">
        <f t="shared" si="24"/>
        <v>8315.8561300000001</v>
      </c>
    </row>
    <row r="157" spans="1:10">
      <c r="A157">
        <v>48</v>
      </c>
      <c r="B157" s="4">
        <v>8.8400000000000006E-2</v>
      </c>
      <c r="C157" s="1">
        <f t="shared" si="19"/>
        <v>1.13839</v>
      </c>
      <c r="D157" s="2">
        <f t="shared" si="20"/>
        <v>2915.8</v>
      </c>
      <c r="E157"/>
      <c r="F157" s="1">
        <f t="shared" si="21"/>
        <v>1.15503</v>
      </c>
      <c r="G157" s="2">
        <f t="shared" si="22"/>
        <v>5600.8483999999999</v>
      </c>
      <c r="I157" s="1">
        <f t="shared" si="23"/>
        <v>1.1687000000000001</v>
      </c>
      <c r="J157" s="2">
        <f t="shared" si="24"/>
        <v>8316.6875999999993</v>
      </c>
    </row>
    <row r="158" spans="1:10">
      <c r="A158">
        <v>49</v>
      </c>
      <c r="B158" s="4">
        <v>8.9169999999999999E-2</v>
      </c>
      <c r="C158" s="1">
        <f t="shared" si="19"/>
        <v>1.1390450000000001</v>
      </c>
      <c r="D158" s="2">
        <f t="shared" si="20"/>
        <v>2917.34</v>
      </c>
      <c r="E158"/>
      <c r="F158" s="1">
        <f t="shared" si="21"/>
        <v>1.1559650000000001</v>
      </c>
      <c r="G158" s="2">
        <f t="shared" si="22"/>
        <v>5601.9271699999999</v>
      </c>
      <c r="I158" s="1">
        <f t="shared" si="23"/>
        <v>1.1698500000000001</v>
      </c>
      <c r="J158" s="2">
        <f t="shared" si="24"/>
        <v>8317.5646300000008</v>
      </c>
    </row>
    <row r="159" spans="1:10">
      <c r="A159">
        <v>50</v>
      </c>
      <c r="B159" s="4">
        <v>8.9969999999999994E-2</v>
      </c>
      <c r="C159" s="1">
        <f t="shared" si="19"/>
        <v>1.1396999999999999</v>
      </c>
      <c r="D159" s="2">
        <f t="shared" si="20"/>
        <v>2918.94</v>
      </c>
      <c r="E159"/>
      <c r="F159" s="1">
        <f t="shared" si="21"/>
        <v>1.1569</v>
      </c>
      <c r="G159" s="2">
        <f t="shared" si="22"/>
        <v>5603.0479699999996</v>
      </c>
      <c r="I159" s="1">
        <f t="shared" si="23"/>
        <v>1.171</v>
      </c>
      <c r="J159" s="2">
        <f t="shared" si="24"/>
        <v>8318.4758299999994</v>
      </c>
    </row>
    <row r="160" spans="1:10">
      <c r="A160">
        <v>51</v>
      </c>
      <c r="B160" s="4">
        <v>9.0800000000000006E-2</v>
      </c>
      <c r="C160" s="1">
        <f t="shared" si="19"/>
        <v>1.140355</v>
      </c>
      <c r="D160" s="2">
        <f t="shared" si="20"/>
        <v>2920.6</v>
      </c>
      <c r="E160"/>
      <c r="F160" s="1">
        <f t="shared" si="21"/>
        <v>1.1578349999999999</v>
      </c>
      <c r="G160" s="2">
        <f t="shared" si="22"/>
        <v>5604.2107999999998</v>
      </c>
      <c r="I160" s="1">
        <f t="shared" si="23"/>
        <v>1.17215</v>
      </c>
      <c r="J160" s="2">
        <f t="shared" si="24"/>
        <v>8319.4212000000007</v>
      </c>
    </row>
    <row r="161" spans="1:10">
      <c r="A161">
        <v>52</v>
      </c>
      <c r="B161" s="4">
        <v>9.1679999999999998E-2</v>
      </c>
      <c r="C161" s="1">
        <f t="shared" si="19"/>
        <v>1.1410100000000001</v>
      </c>
      <c r="D161" s="2">
        <f t="shared" si="20"/>
        <v>2922.36</v>
      </c>
      <c r="E161"/>
      <c r="F161" s="1">
        <f t="shared" si="21"/>
        <v>1.1587700000000001</v>
      </c>
      <c r="G161" s="2">
        <f t="shared" si="22"/>
        <v>5605.4436800000003</v>
      </c>
      <c r="I161" s="1">
        <f t="shared" si="23"/>
        <v>1.1733</v>
      </c>
      <c r="J161" s="2">
        <f t="shared" si="24"/>
        <v>8320.4235200000003</v>
      </c>
    </row>
    <row r="162" spans="1:10">
      <c r="A162">
        <v>53</v>
      </c>
      <c r="B162" s="4">
        <v>9.2609999999999998E-2</v>
      </c>
      <c r="C162" s="1">
        <f t="shared" si="19"/>
        <v>1.1416650000000002</v>
      </c>
      <c r="D162" s="2">
        <f t="shared" si="20"/>
        <v>2924.22</v>
      </c>
      <c r="E162"/>
      <c r="F162" s="1">
        <f t="shared" si="21"/>
        <v>1.159705</v>
      </c>
      <c r="G162" s="2">
        <f t="shared" si="22"/>
        <v>5606.7466100000001</v>
      </c>
      <c r="I162" s="1">
        <f t="shared" si="23"/>
        <v>1.17445</v>
      </c>
      <c r="J162" s="2">
        <f t="shared" si="24"/>
        <v>8321.48279</v>
      </c>
    </row>
    <row r="163" spans="1:10">
      <c r="A163">
        <v>54</v>
      </c>
      <c r="B163" s="4">
        <v>9.3579999999999997E-2</v>
      </c>
      <c r="C163" s="1">
        <f t="shared" si="19"/>
        <v>1.14232</v>
      </c>
      <c r="D163" s="2">
        <f t="shared" si="20"/>
        <v>2926.16</v>
      </c>
      <c r="E163"/>
      <c r="F163" s="1">
        <f t="shared" si="21"/>
        <v>1.1606399999999999</v>
      </c>
      <c r="G163" s="2">
        <f t="shared" si="22"/>
        <v>5608.1055800000004</v>
      </c>
      <c r="I163" s="1">
        <f t="shared" si="23"/>
        <v>1.1756</v>
      </c>
      <c r="J163" s="2">
        <f t="shared" si="24"/>
        <v>8322.5876200000002</v>
      </c>
    </row>
    <row r="164" spans="1:10">
      <c r="A164">
        <v>55</v>
      </c>
      <c r="B164" s="4">
        <v>9.4589999999999994E-2</v>
      </c>
      <c r="C164" s="1">
        <f t="shared" si="19"/>
        <v>1.1429750000000001</v>
      </c>
      <c r="D164" s="2">
        <f t="shared" si="20"/>
        <v>2928.18</v>
      </c>
      <c r="E164"/>
      <c r="F164" s="1">
        <f t="shared" si="21"/>
        <v>1.161575</v>
      </c>
      <c r="G164" s="2">
        <f t="shared" si="22"/>
        <v>5609.5205900000001</v>
      </c>
      <c r="I164" s="1">
        <f t="shared" si="23"/>
        <v>1.17675</v>
      </c>
      <c r="J164" s="2">
        <f t="shared" si="24"/>
        <v>8323.7380099999991</v>
      </c>
    </row>
    <row r="165" spans="1:10">
      <c r="A165">
        <v>56</v>
      </c>
      <c r="B165" s="4">
        <v>9.5670000000000005E-2</v>
      </c>
      <c r="C165" s="1">
        <f t="shared" si="19"/>
        <v>1.1436299999999999</v>
      </c>
      <c r="D165" s="2">
        <f t="shared" si="20"/>
        <v>2930.34</v>
      </c>
      <c r="E165"/>
      <c r="F165" s="1">
        <f t="shared" si="21"/>
        <v>1.1625099999999999</v>
      </c>
      <c r="G165" s="2">
        <f t="shared" si="22"/>
        <v>5611.0336699999998</v>
      </c>
      <c r="I165" s="1">
        <f t="shared" si="23"/>
        <v>1.1778999999999999</v>
      </c>
      <c r="J165" s="2">
        <f t="shared" si="24"/>
        <v>8324.9681299999993</v>
      </c>
    </row>
    <row r="166" spans="1:10">
      <c r="A166">
        <v>57</v>
      </c>
      <c r="B166" s="4">
        <v>9.6799999999999997E-2</v>
      </c>
      <c r="C166" s="1">
        <f t="shared" si="19"/>
        <v>1.144285</v>
      </c>
      <c r="D166" s="2">
        <f t="shared" si="20"/>
        <v>2932.6</v>
      </c>
      <c r="E166"/>
      <c r="F166" s="1">
        <f t="shared" si="21"/>
        <v>1.1634450000000001</v>
      </c>
      <c r="G166" s="2">
        <f t="shared" si="22"/>
        <v>5612.6167999999998</v>
      </c>
      <c r="I166" s="1">
        <f t="shared" si="23"/>
        <v>1.1790499999999999</v>
      </c>
      <c r="J166" s="2">
        <f t="shared" si="24"/>
        <v>8326.2551999999996</v>
      </c>
    </row>
    <row r="167" spans="1:10">
      <c r="A167">
        <v>58</v>
      </c>
      <c r="B167" s="4">
        <v>9.7989999999999994E-2</v>
      </c>
      <c r="C167" s="1">
        <f t="shared" si="19"/>
        <v>1.1449400000000001</v>
      </c>
      <c r="D167" s="2">
        <f t="shared" si="20"/>
        <v>2934.98</v>
      </c>
      <c r="E167"/>
      <c r="F167" s="1">
        <f t="shared" si="21"/>
        <v>1.16438</v>
      </c>
      <c r="G167" s="2">
        <f t="shared" si="22"/>
        <v>5614.2839899999999</v>
      </c>
      <c r="I167" s="1">
        <f t="shared" si="23"/>
        <v>1.1801999999999999</v>
      </c>
      <c r="J167" s="2">
        <f t="shared" si="24"/>
        <v>8327.6106099999997</v>
      </c>
    </row>
    <row r="168" spans="1:10">
      <c r="A168">
        <v>59</v>
      </c>
      <c r="B168" s="4">
        <v>9.9260000000000001E-2</v>
      </c>
      <c r="C168" s="1">
        <f t="shared" si="19"/>
        <v>1.1455950000000001</v>
      </c>
      <c r="D168" s="2">
        <f t="shared" si="20"/>
        <v>2937.52</v>
      </c>
      <c r="E168"/>
      <c r="F168" s="1">
        <f t="shared" si="21"/>
        <v>1.1653150000000001</v>
      </c>
      <c r="G168" s="2">
        <f t="shared" si="22"/>
        <v>5616.0632599999999</v>
      </c>
      <c r="I168" s="1">
        <f t="shared" si="23"/>
        <v>1.1813500000000001</v>
      </c>
      <c r="J168" s="2">
        <f t="shared" si="24"/>
        <v>8329.0571400000008</v>
      </c>
    </row>
    <row r="169" spans="1:10">
      <c r="A169">
        <v>60</v>
      </c>
      <c r="B169" s="4">
        <v>0.10058</v>
      </c>
      <c r="C169" s="1">
        <f t="shared" si="19"/>
        <v>1.14625</v>
      </c>
      <c r="D169" s="2">
        <f t="shared" si="20"/>
        <v>2940.16</v>
      </c>
      <c r="E169"/>
      <c r="F169" s="1">
        <f t="shared" si="21"/>
        <v>1.16625</v>
      </c>
      <c r="G169" s="2">
        <f t="shared" si="22"/>
        <v>5617.9125800000002</v>
      </c>
      <c r="I169" s="1">
        <f t="shared" si="23"/>
        <v>1.1825000000000001</v>
      </c>
      <c r="J169" s="2">
        <f t="shared" si="24"/>
        <v>8330.5606200000002</v>
      </c>
    </row>
    <row r="170" spans="1:10">
      <c r="A170">
        <v>61</v>
      </c>
      <c r="B170" s="4">
        <v>0.10199999999999999</v>
      </c>
      <c r="C170" s="1">
        <f t="shared" si="19"/>
        <v>1.1469050000000001</v>
      </c>
      <c r="D170" s="2">
        <f t="shared" si="20"/>
        <v>2943</v>
      </c>
      <c r="E170"/>
      <c r="F170" s="1">
        <f t="shared" si="21"/>
        <v>1.1671849999999999</v>
      </c>
      <c r="G170" s="2">
        <f t="shared" si="22"/>
        <v>5619.902</v>
      </c>
      <c r="I170" s="1">
        <f t="shared" si="23"/>
        <v>1.1836500000000001</v>
      </c>
      <c r="J170" s="2">
        <f t="shared" si="24"/>
        <v>8332.1779999999999</v>
      </c>
    </row>
    <row r="171" spans="1:10">
      <c r="A171">
        <v>62</v>
      </c>
      <c r="B171" s="4">
        <v>0.10349999999999999</v>
      </c>
      <c r="C171" s="1">
        <f t="shared" si="19"/>
        <v>1.1475600000000001</v>
      </c>
      <c r="D171" s="2">
        <f t="shared" si="20"/>
        <v>2946</v>
      </c>
      <c r="E171"/>
      <c r="F171" s="1">
        <f t="shared" si="21"/>
        <v>1.16812</v>
      </c>
      <c r="G171" s="2">
        <f t="shared" si="22"/>
        <v>5622.0034999999998</v>
      </c>
      <c r="I171" s="1">
        <f t="shared" si="23"/>
        <v>1.1848000000000001</v>
      </c>
      <c r="J171" s="2">
        <f t="shared" si="24"/>
        <v>8333.8865000000005</v>
      </c>
    </row>
    <row r="172" spans="1:10">
      <c r="A172">
        <v>63</v>
      </c>
      <c r="B172" s="4">
        <v>0.10508000000000001</v>
      </c>
      <c r="C172" s="1">
        <f t="shared" si="19"/>
        <v>1.148215</v>
      </c>
      <c r="D172" s="2">
        <f t="shared" si="20"/>
        <v>2949.16</v>
      </c>
      <c r="E172"/>
      <c r="F172" s="1">
        <f t="shared" si="21"/>
        <v>1.169055</v>
      </c>
      <c r="G172" s="2">
        <f t="shared" si="22"/>
        <v>5624.2170800000004</v>
      </c>
      <c r="I172" s="1">
        <f t="shared" si="23"/>
        <v>1.1859500000000001</v>
      </c>
      <c r="J172" s="2">
        <f t="shared" si="24"/>
        <v>8335.6861200000003</v>
      </c>
    </row>
    <row r="173" spans="1:10">
      <c r="A173">
        <v>64</v>
      </c>
      <c r="B173" s="4">
        <v>0.10678</v>
      </c>
      <c r="C173" s="1">
        <f t="shared" si="19"/>
        <v>1.1488700000000001</v>
      </c>
      <c r="D173" s="2">
        <f t="shared" si="20"/>
        <v>2952.56</v>
      </c>
      <c r="E173"/>
      <c r="F173" s="1">
        <f t="shared" si="21"/>
        <v>1.1699900000000001</v>
      </c>
      <c r="G173" s="2">
        <f t="shared" si="22"/>
        <v>5626.5987800000003</v>
      </c>
      <c r="I173" s="1">
        <f t="shared" si="23"/>
        <v>1.1871</v>
      </c>
      <c r="J173" s="2">
        <f t="shared" si="24"/>
        <v>8337.6224199999997</v>
      </c>
    </row>
    <row r="174" spans="1:10">
      <c r="A174">
        <v>65</v>
      </c>
      <c r="B174" s="4">
        <v>0.10859000000000001</v>
      </c>
      <c r="C174" s="1">
        <f t="shared" si="19"/>
        <v>1.1495250000000001</v>
      </c>
      <c r="D174" s="2">
        <f t="shared" si="20"/>
        <v>2956.18</v>
      </c>
      <c r="E174"/>
      <c r="F174" s="1">
        <f t="shared" si="21"/>
        <v>1.170925</v>
      </c>
      <c r="G174" s="2">
        <f t="shared" si="22"/>
        <v>5629.1345899999997</v>
      </c>
      <c r="I174" s="1">
        <f t="shared" si="23"/>
        <v>1.18825</v>
      </c>
      <c r="J174" s="2">
        <f t="shared" si="24"/>
        <v>8339.6840100000009</v>
      </c>
    </row>
    <row r="175" spans="1:10">
      <c r="A175">
        <v>66</v>
      </c>
      <c r="B175" s="4">
        <v>0.11051999999999999</v>
      </c>
      <c r="C175" s="1">
        <f t="shared" si="19"/>
        <v>1.15018</v>
      </c>
      <c r="D175" s="2">
        <f t="shared" si="20"/>
        <v>2960.04</v>
      </c>
      <c r="E175"/>
      <c r="F175" s="1">
        <f t="shared" si="21"/>
        <v>1.1718600000000001</v>
      </c>
      <c r="G175" s="2">
        <f t="shared" si="22"/>
        <v>5631.8385200000002</v>
      </c>
      <c r="I175" s="1">
        <f t="shared" si="23"/>
        <v>1.1894</v>
      </c>
      <c r="J175" s="2">
        <f t="shared" si="24"/>
        <v>8341.8822799999998</v>
      </c>
    </row>
    <row r="176" spans="1:10">
      <c r="A176">
        <v>67</v>
      </c>
      <c r="B176" s="4">
        <v>0.11258</v>
      </c>
      <c r="C176" s="1">
        <f t="shared" si="19"/>
        <v>1.1508350000000001</v>
      </c>
      <c r="D176" s="2">
        <f t="shared" si="20"/>
        <v>2964.16</v>
      </c>
      <c r="E176"/>
      <c r="F176" s="1">
        <f t="shared" si="21"/>
        <v>1.172795</v>
      </c>
      <c r="G176" s="2">
        <f t="shared" si="22"/>
        <v>5634.7245800000001</v>
      </c>
      <c r="I176" s="1">
        <f t="shared" si="23"/>
        <v>1.19055</v>
      </c>
      <c r="J176" s="2">
        <f t="shared" si="24"/>
        <v>8344.2286199999999</v>
      </c>
    </row>
    <row r="177" spans="1:10">
      <c r="A177">
        <v>68</v>
      </c>
      <c r="B177" s="4">
        <v>0.11482000000000001</v>
      </c>
      <c r="C177" s="1">
        <f t="shared" si="19"/>
        <v>1.1514900000000001</v>
      </c>
      <c r="D177" s="2">
        <f t="shared" si="20"/>
        <v>2968.64</v>
      </c>
      <c r="E177"/>
      <c r="F177" s="1">
        <f t="shared" si="21"/>
        <v>1.1737299999999999</v>
      </c>
      <c r="G177" s="2">
        <f t="shared" si="22"/>
        <v>5637.8628200000003</v>
      </c>
      <c r="I177" s="1">
        <f t="shared" si="23"/>
        <v>1.1917</v>
      </c>
      <c r="J177" s="2">
        <f t="shared" si="24"/>
        <v>8346.7799799999993</v>
      </c>
    </row>
    <row r="178" spans="1:10">
      <c r="A178">
        <v>69</v>
      </c>
      <c r="B178" s="4">
        <v>0.11720999999999999</v>
      </c>
      <c r="C178" s="1">
        <f t="shared" si="19"/>
        <v>1.152145</v>
      </c>
      <c r="D178" s="2">
        <f t="shared" si="20"/>
        <v>2973.42</v>
      </c>
      <c r="E178"/>
      <c r="F178" s="1">
        <f t="shared" si="21"/>
        <v>1.1746650000000001</v>
      </c>
      <c r="G178" s="2">
        <f t="shared" si="22"/>
        <v>5641.2112100000004</v>
      </c>
      <c r="I178" s="1">
        <f t="shared" si="23"/>
        <v>1.19285</v>
      </c>
      <c r="J178" s="2">
        <f t="shared" si="24"/>
        <v>8349.5021899999992</v>
      </c>
    </row>
    <row r="179" spans="1:10">
      <c r="A179">
        <v>70</v>
      </c>
      <c r="B179" s="4">
        <v>0.1198</v>
      </c>
      <c r="C179" s="1">
        <f t="shared" ref="C179:C199" si="25">C$16*(A179 + 90)+C$17</f>
        <v>1.1528</v>
      </c>
      <c r="D179" s="2">
        <f t="shared" ref="D179:D199" si="26">D$16*B179+D$17</f>
        <v>2978.6</v>
      </c>
      <c r="E179"/>
      <c r="F179" s="1">
        <f t="shared" si="21"/>
        <v>1.1756</v>
      </c>
      <c r="G179" s="2">
        <f t="shared" si="22"/>
        <v>5644.8397999999997</v>
      </c>
      <c r="I179" s="1">
        <f t="shared" si="23"/>
        <v>1.194</v>
      </c>
      <c r="J179" s="2">
        <f t="shared" si="24"/>
        <v>8352.4521999999997</v>
      </c>
    </row>
    <row r="180" spans="1:10">
      <c r="A180">
        <v>71</v>
      </c>
      <c r="B180" s="4">
        <v>0.12262000000000001</v>
      </c>
      <c r="C180" s="1">
        <f t="shared" si="25"/>
        <v>1.1534550000000001</v>
      </c>
      <c r="D180" s="2">
        <f t="shared" si="26"/>
        <v>2984.24</v>
      </c>
      <c r="E180"/>
      <c r="F180" s="1">
        <f t="shared" si="21"/>
        <v>1.1765350000000001</v>
      </c>
      <c r="G180" s="2">
        <f t="shared" si="22"/>
        <v>5648.7906199999998</v>
      </c>
      <c r="I180" s="1">
        <f t="shared" si="23"/>
        <v>1.1951499999999999</v>
      </c>
      <c r="J180" s="2">
        <f t="shared" si="24"/>
        <v>8355.6641799999998</v>
      </c>
    </row>
    <row r="181" spans="1:10">
      <c r="A181">
        <v>72</v>
      </c>
      <c r="B181" s="4">
        <v>0.12569</v>
      </c>
      <c r="C181" s="1">
        <f t="shared" si="25"/>
        <v>1.15411</v>
      </c>
      <c r="D181" s="2">
        <f t="shared" si="26"/>
        <v>2990.38</v>
      </c>
      <c r="E181"/>
      <c r="F181" s="1">
        <f t="shared" si="21"/>
        <v>1.17747</v>
      </c>
      <c r="G181" s="2">
        <f t="shared" si="22"/>
        <v>5653.0916900000002</v>
      </c>
      <c r="I181" s="1">
        <f t="shared" si="23"/>
        <v>1.1962999999999999</v>
      </c>
      <c r="J181" s="2">
        <f t="shared" si="24"/>
        <v>8359.1609100000005</v>
      </c>
    </row>
    <row r="182" spans="1:10">
      <c r="A182">
        <v>73</v>
      </c>
      <c r="B182" s="4">
        <v>0.12905</v>
      </c>
      <c r="C182" s="1">
        <f t="shared" si="25"/>
        <v>1.154765</v>
      </c>
      <c r="D182" s="2">
        <f t="shared" si="26"/>
        <v>2997.1</v>
      </c>
      <c r="E182"/>
      <c r="F182" s="1">
        <f t="shared" si="21"/>
        <v>1.1784049999999999</v>
      </c>
      <c r="G182" s="2">
        <f t="shared" si="22"/>
        <v>5657.7990499999996</v>
      </c>
      <c r="I182" s="1">
        <f t="shared" si="23"/>
        <v>1.1974499999999999</v>
      </c>
      <c r="J182" s="2">
        <f t="shared" si="24"/>
        <v>8362.9879500000006</v>
      </c>
    </row>
    <row r="183" spans="1:10">
      <c r="A183">
        <v>74</v>
      </c>
      <c r="B183" s="4">
        <v>0.13275000000000001</v>
      </c>
      <c r="C183" s="1">
        <f t="shared" si="25"/>
        <v>1.1554200000000001</v>
      </c>
      <c r="D183" s="2">
        <f t="shared" si="26"/>
        <v>3004.5</v>
      </c>
      <c r="E183"/>
      <c r="F183" s="1">
        <f t="shared" si="21"/>
        <v>1.1793400000000001</v>
      </c>
      <c r="G183" s="2">
        <f t="shared" si="22"/>
        <v>5662.9827500000001</v>
      </c>
      <c r="I183" s="1">
        <f t="shared" si="23"/>
        <v>1.1985999999999999</v>
      </c>
      <c r="J183" s="2">
        <f t="shared" si="24"/>
        <v>8367.2022500000003</v>
      </c>
    </row>
    <row r="184" spans="1:10">
      <c r="A184">
        <v>75</v>
      </c>
      <c r="B184" s="4">
        <v>0.13682</v>
      </c>
      <c r="C184" s="1">
        <f t="shared" si="25"/>
        <v>1.156075</v>
      </c>
      <c r="D184" s="2">
        <f t="shared" si="26"/>
        <v>3012.64</v>
      </c>
      <c r="E184"/>
      <c r="F184" s="1">
        <f t="shared" si="21"/>
        <v>1.180275</v>
      </c>
      <c r="G184" s="2">
        <f t="shared" si="22"/>
        <v>5668.6848200000004</v>
      </c>
      <c r="I184" s="1">
        <f t="shared" si="23"/>
        <v>1.1997500000000001</v>
      </c>
      <c r="J184" s="2">
        <f t="shared" si="24"/>
        <v>8371.8379800000002</v>
      </c>
    </row>
    <row r="185" spans="1:10">
      <c r="A185">
        <v>76</v>
      </c>
      <c r="B185" s="4">
        <v>0.14138000000000001</v>
      </c>
      <c r="C185" s="1">
        <f t="shared" si="25"/>
        <v>1.15673</v>
      </c>
      <c r="D185" s="2">
        <f t="shared" si="26"/>
        <v>3021.76</v>
      </c>
      <c r="E185"/>
      <c r="F185" s="1">
        <f t="shared" si="21"/>
        <v>1.1812100000000001</v>
      </c>
      <c r="G185" s="2">
        <f t="shared" si="22"/>
        <v>5675.0733799999998</v>
      </c>
      <c r="I185" s="1">
        <f t="shared" si="23"/>
        <v>1.2009000000000001</v>
      </c>
      <c r="J185" s="2">
        <f t="shared" si="24"/>
        <v>8377.0318200000002</v>
      </c>
    </row>
    <row r="186" spans="1:10">
      <c r="A186">
        <v>77</v>
      </c>
      <c r="B186" s="4">
        <v>0.14649999999999999</v>
      </c>
      <c r="C186" s="1">
        <f t="shared" si="25"/>
        <v>1.1573850000000001</v>
      </c>
      <c r="D186" s="2">
        <f t="shared" si="26"/>
        <v>3032</v>
      </c>
      <c r="E186"/>
      <c r="F186" s="1">
        <f t="shared" si="21"/>
        <v>1.182145</v>
      </c>
      <c r="G186" s="2">
        <f t="shared" si="22"/>
        <v>5682.2465000000002</v>
      </c>
      <c r="I186" s="1">
        <f t="shared" si="23"/>
        <v>1.2020500000000001</v>
      </c>
      <c r="J186" s="2">
        <f t="shared" si="24"/>
        <v>8382.8634999999995</v>
      </c>
    </row>
    <row r="187" spans="1:10">
      <c r="A187">
        <v>78</v>
      </c>
      <c r="B187" s="4">
        <v>0.15228</v>
      </c>
      <c r="C187" s="1">
        <f t="shared" si="25"/>
        <v>1.15804</v>
      </c>
      <c r="D187" s="2">
        <f t="shared" si="26"/>
        <v>3043.56</v>
      </c>
      <c r="E187"/>
      <c r="F187" s="1">
        <f t="shared" si="21"/>
        <v>1.1830799999999999</v>
      </c>
      <c r="G187" s="2">
        <f t="shared" si="22"/>
        <v>5690.3442800000003</v>
      </c>
      <c r="I187" s="1">
        <f t="shared" si="23"/>
        <v>1.2032</v>
      </c>
      <c r="J187" s="2">
        <f t="shared" si="24"/>
        <v>8389.4469200000003</v>
      </c>
    </row>
    <row r="188" spans="1:10">
      <c r="A188">
        <v>79</v>
      </c>
      <c r="B188" s="4">
        <v>0.15890000000000001</v>
      </c>
      <c r="C188" s="1">
        <f t="shared" si="25"/>
        <v>1.158695</v>
      </c>
      <c r="D188" s="2">
        <f t="shared" si="26"/>
        <v>3056.8</v>
      </c>
      <c r="E188"/>
      <c r="F188" s="1">
        <f t="shared" si="21"/>
        <v>1.184015</v>
      </c>
      <c r="G188" s="2">
        <f t="shared" si="22"/>
        <v>5699.6189000000004</v>
      </c>
      <c r="I188" s="1">
        <f t="shared" si="23"/>
        <v>1.20435</v>
      </c>
      <c r="J188" s="2">
        <f t="shared" si="24"/>
        <v>8396.9871000000003</v>
      </c>
    </row>
    <row r="189" spans="1:10">
      <c r="A189">
        <v>80</v>
      </c>
      <c r="B189" s="4">
        <v>0.16658999999999999</v>
      </c>
      <c r="C189" s="1">
        <f t="shared" si="25"/>
        <v>1.1593500000000001</v>
      </c>
      <c r="D189" s="2">
        <f t="shared" si="26"/>
        <v>3072.18</v>
      </c>
      <c r="E189"/>
      <c r="F189" s="1">
        <f t="shared" si="21"/>
        <v>1.1849499999999999</v>
      </c>
      <c r="G189" s="2">
        <f t="shared" si="22"/>
        <v>5710.3925900000004</v>
      </c>
      <c r="I189" s="1">
        <f t="shared" si="23"/>
        <v>1.2055</v>
      </c>
      <c r="J189" s="2">
        <f t="shared" si="24"/>
        <v>8405.7460100000008</v>
      </c>
    </row>
    <row r="190" spans="1:10">
      <c r="A190">
        <v>81</v>
      </c>
      <c r="B190" s="4">
        <v>0.17560999999999999</v>
      </c>
      <c r="C190" s="1">
        <f t="shared" si="25"/>
        <v>1.160005</v>
      </c>
      <c r="D190" s="2">
        <f t="shared" si="26"/>
        <v>3090.22</v>
      </c>
      <c r="E190"/>
      <c r="F190" s="1">
        <f t="shared" si="21"/>
        <v>1.1858850000000001</v>
      </c>
      <c r="G190" s="2">
        <f t="shared" si="22"/>
        <v>5723.0296099999996</v>
      </c>
      <c r="I190" s="1">
        <f t="shared" si="23"/>
        <v>1.20665</v>
      </c>
      <c r="J190" s="2">
        <f t="shared" si="24"/>
        <v>8416.0197900000003</v>
      </c>
    </row>
    <row r="191" spans="1:10">
      <c r="A191">
        <v>82</v>
      </c>
      <c r="B191" s="4">
        <v>0.18643000000000001</v>
      </c>
      <c r="C191" s="1">
        <f t="shared" si="25"/>
        <v>1.16066</v>
      </c>
      <c r="D191" s="2">
        <f t="shared" si="26"/>
        <v>3111.86</v>
      </c>
      <c r="E191"/>
      <c r="F191" s="1">
        <f t="shared" si="21"/>
        <v>1.18682</v>
      </c>
      <c r="G191" s="2">
        <f t="shared" si="22"/>
        <v>5738.1884300000002</v>
      </c>
      <c r="I191" s="1">
        <f t="shared" si="23"/>
        <v>1.2078</v>
      </c>
      <c r="J191" s="2">
        <f t="shared" si="24"/>
        <v>8428.3437699999995</v>
      </c>
    </row>
    <row r="192" spans="1:10">
      <c r="A192">
        <v>83</v>
      </c>
      <c r="B192" s="4">
        <v>0.19972000000000001</v>
      </c>
      <c r="C192" s="1">
        <f t="shared" si="25"/>
        <v>1.1613150000000001</v>
      </c>
      <c r="D192" s="2">
        <f t="shared" si="26"/>
        <v>3138.44</v>
      </c>
      <c r="E192"/>
      <c r="F192" s="1">
        <f t="shared" si="21"/>
        <v>1.1877550000000001</v>
      </c>
      <c r="G192" s="2">
        <f t="shared" si="22"/>
        <v>5756.8077199999998</v>
      </c>
      <c r="I192" s="1">
        <f t="shared" si="23"/>
        <v>1.20895</v>
      </c>
      <c r="J192" s="2">
        <f t="shared" si="24"/>
        <v>8443.4810799999996</v>
      </c>
    </row>
    <row r="193" spans="1:10">
      <c r="A193">
        <v>84</v>
      </c>
      <c r="B193" s="4">
        <v>0.21654999999999999</v>
      </c>
      <c r="C193" s="1">
        <f t="shared" si="25"/>
        <v>1.1619699999999999</v>
      </c>
      <c r="D193" s="2">
        <f t="shared" si="26"/>
        <v>3172.1</v>
      </c>
      <c r="E193"/>
      <c r="F193" s="1">
        <f t="shared" si="21"/>
        <v>1.18869</v>
      </c>
      <c r="G193" s="2">
        <f t="shared" si="22"/>
        <v>5780.3865500000002</v>
      </c>
      <c r="I193" s="1">
        <f t="shared" si="23"/>
        <v>1.2101</v>
      </c>
      <c r="J193" s="2">
        <f t="shared" si="24"/>
        <v>8462.6504499999992</v>
      </c>
    </row>
    <row r="194" spans="1:10">
      <c r="A194">
        <v>85</v>
      </c>
      <c r="B194" s="4">
        <v>0.23885000000000001</v>
      </c>
      <c r="C194" s="1">
        <f t="shared" si="25"/>
        <v>1.162625</v>
      </c>
      <c r="D194" s="2">
        <f t="shared" si="26"/>
        <v>3216.7</v>
      </c>
      <c r="E194"/>
      <c r="F194" s="1">
        <f t="shared" si="21"/>
        <v>1.1896249999999999</v>
      </c>
      <c r="G194" s="2">
        <f t="shared" si="22"/>
        <v>5811.6288500000001</v>
      </c>
      <c r="I194" s="1">
        <f t="shared" si="23"/>
        <v>1.2112499999999999</v>
      </c>
      <c r="J194" s="2">
        <f t="shared" si="24"/>
        <v>8488.0501499999991</v>
      </c>
    </row>
    <row r="195" spans="1:10">
      <c r="A195">
        <v>86</v>
      </c>
      <c r="B195" s="4">
        <v>0.27033000000000001</v>
      </c>
      <c r="C195" s="1">
        <f t="shared" si="25"/>
        <v>1.1632800000000001</v>
      </c>
      <c r="D195" s="2">
        <f t="shared" si="26"/>
        <v>3279.66</v>
      </c>
      <c r="E195"/>
      <c r="F195" s="1">
        <f t="shared" si="21"/>
        <v>1.1905600000000001</v>
      </c>
      <c r="G195" s="2">
        <f t="shared" si="22"/>
        <v>5855.7323299999998</v>
      </c>
      <c r="I195" s="1">
        <f t="shared" si="23"/>
        <v>1.2123999999999999</v>
      </c>
      <c r="J195" s="2">
        <f t="shared" si="24"/>
        <v>8523.9058700000005</v>
      </c>
    </row>
    <row r="196" spans="1:10">
      <c r="A196">
        <v>87</v>
      </c>
      <c r="B196" s="4">
        <v>0.31974999999999998</v>
      </c>
      <c r="C196" s="1">
        <f t="shared" si="25"/>
        <v>1.1639349999999999</v>
      </c>
      <c r="D196" s="2">
        <f t="shared" si="26"/>
        <v>3378.5</v>
      </c>
      <c r="E196"/>
      <c r="F196" s="1">
        <f t="shared" si="21"/>
        <v>1.191495</v>
      </c>
      <c r="G196" s="2">
        <f t="shared" si="22"/>
        <v>5924.9697500000002</v>
      </c>
      <c r="I196" s="1">
        <f t="shared" si="23"/>
        <v>1.2135500000000001</v>
      </c>
      <c r="J196" s="2">
        <f t="shared" si="24"/>
        <v>8580.1952500000007</v>
      </c>
    </row>
    <row r="197" spans="1:10">
      <c r="A197">
        <v>88</v>
      </c>
      <c r="B197" s="4">
        <v>0.41554000000000002</v>
      </c>
      <c r="C197" s="1">
        <f t="shared" si="25"/>
        <v>1.16459</v>
      </c>
      <c r="D197" s="2">
        <f t="shared" si="26"/>
        <v>3570.08</v>
      </c>
      <c r="E197"/>
      <c r="F197" s="1">
        <f t="shared" si="21"/>
        <v>1.1924300000000001</v>
      </c>
      <c r="G197" s="2">
        <f t="shared" si="22"/>
        <v>6059.1715400000003</v>
      </c>
      <c r="I197" s="1">
        <f t="shared" si="23"/>
        <v>1.2147000000000001</v>
      </c>
      <c r="J197" s="2">
        <f t="shared" si="24"/>
        <v>8689.3000599999996</v>
      </c>
    </row>
    <row r="198" spans="1:10">
      <c r="A198">
        <v>89</v>
      </c>
      <c r="B198" s="4">
        <v>1</v>
      </c>
      <c r="C198" s="1">
        <f t="shared" si="25"/>
        <v>1.1652450000000001</v>
      </c>
      <c r="D198" s="2">
        <f t="shared" si="26"/>
        <v>4739</v>
      </c>
      <c r="E198"/>
      <c r="F198" s="1">
        <f t="shared" si="21"/>
        <v>1.193365</v>
      </c>
      <c r="G198" s="2">
        <f t="shared" si="22"/>
        <v>6878</v>
      </c>
      <c r="I198" s="1">
        <f t="shared" si="23"/>
        <v>1.2158500000000001</v>
      </c>
      <c r="J198" s="2">
        <f t="shared" si="24"/>
        <v>9355</v>
      </c>
    </row>
    <row r="199" spans="1:10">
      <c r="A199">
        <v>90</v>
      </c>
      <c r="B199" s="4">
        <v>0</v>
      </c>
      <c r="C199" s="1">
        <f t="shared" si="25"/>
        <v>1.1658999999999999</v>
      </c>
      <c r="D199" s="2">
        <f t="shared" si="26"/>
        <v>2739</v>
      </c>
      <c r="E199"/>
      <c r="F199" s="1">
        <f t="shared" si="21"/>
        <v>1.1943000000000001</v>
      </c>
      <c r="G199" s="2">
        <f t="shared" si="22"/>
        <v>5477</v>
      </c>
      <c r="I199" s="1">
        <f t="shared" si="23"/>
        <v>1.2170000000000001</v>
      </c>
      <c r="J199" s="2">
        <f t="shared" si="24"/>
        <v>8216</v>
      </c>
    </row>
  </sheetData>
  <mergeCells count="4">
    <mergeCell ref="A1:J1"/>
    <mergeCell ref="C14:D14"/>
    <mergeCell ref="F14:G14"/>
    <mergeCell ref="I14:J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zoomScaleNormal="100" workbookViewId="0">
      <selection activeCell="O40" sqref="O40"/>
    </sheetView>
  </sheetViews>
  <sheetFormatPr defaultColWidth="8.88671875" defaultRowHeight="13.6"/>
  <cols>
    <col min="3" max="3" width="11.88671875" style="2" customWidth="1"/>
    <col min="4" max="4" width="12.5546875" style="2" customWidth="1"/>
    <col min="5" max="5" width="16.21875" style="3" customWidth="1"/>
    <col min="6" max="6" width="8.88671875" style="3"/>
    <col min="11" max="11" width="9" bestFit="1" customWidth="1"/>
    <col min="14" max="14" width="8.88671875" style="1"/>
    <col min="15" max="15" width="10.109375" bestFit="1" customWidth="1"/>
  </cols>
  <sheetData>
    <row r="1" spans="1:7" ht="28.55" customHeight="1">
      <c r="A1" s="56" t="s">
        <v>32</v>
      </c>
      <c r="B1" s="54"/>
      <c r="C1" s="54"/>
      <c r="D1" s="54"/>
      <c r="E1" s="54"/>
      <c r="F1" s="54"/>
      <c r="G1" s="54"/>
    </row>
    <row r="2" spans="1:7">
      <c r="E2" s="45"/>
      <c r="F2" s="45"/>
    </row>
    <row r="3" spans="1:7">
      <c r="B3" s="6">
        <v>0</v>
      </c>
      <c r="C3" s="7">
        <f>(G$3*B3 + G$3*0.5)/0.002859</f>
        <v>1369.3599160545646</v>
      </c>
      <c r="D3" s="7">
        <v>1369.3599160545646</v>
      </c>
      <c r="E3" s="8">
        <v>1.0640000000000001</v>
      </c>
      <c r="F3" s="8">
        <v>1.147</v>
      </c>
      <c r="G3" s="9">
        <v>7.83</v>
      </c>
    </row>
    <row r="4" spans="1:7">
      <c r="B4" s="10">
        <v>1</v>
      </c>
      <c r="C4" s="11">
        <f>(G$3*B4 + G$3*0.5)/0.002859</f>
        <v>4108.0797481636937</v>
      </c>
      <c r="D4" s="11">
        <v>4108.0797481636937</v>
      </c>
      <c r="E4" s="12">
        <v>1.036</v>
      </c>
      <c r="F4" s="12">
        <v>1.181</v>
      </c>
      <c r="G4" s="13"/>
    </row>
    <row r="5" spans="1:7">
      <c r="B5" s="10">
        <f>B4+1</f>
        <v>2</v>
      </c>
      <c r="C5" s="11">
        <f t="shared" ref="C5:C7" si="0">(G$3*B5 + G$3*0.5)/0.002859</f>
        <v>6846.7995802728228</v>
      </c>
      <c r="D5" s="11">
        <v>6846.7995802728228</v>
      </c>
      <c r="E5" s="12">
        <v>1.018</v>
      </c>
      <c r="F5" s="12">
        <v>1.2070000000000001</v>
      </c>
      <c r="G5" s="13"/>
    </row>
    <row r="6" spans="1:7">
      <c r="B6" s="10">
        <f t="shared" ref="B6:B7" si="1">B5+1</f>
        <v>3</v>
      </c>
      <c r="C6" s="11">
        <f t="shared" si="0"/>
        <v>9585.5194123819529</v>
      </c>
      <c r="D6" s="11">
        <v>9585.5194123819529</v>
      </c>
      <c r="E6" s="12">
        <v>1.0029999999999999</v>
      </c>
      <c r="F6" s="12">
        <v>1.2270000000000001</v>
      </c>
      <c r="G6" s="13"/>
    </row>
    <row r="7" spans="1:7">
      <c r="B7" s="14">
        <f t="shared" si="1"/>
        <v>4</v>
      </c>
      <c r="C7" s="15">
        <f t="shared" si="0"/>
        <v>12324.23924449108</v>
      </c>
      <c r="D7" s="15">
        <v>12324.23924449108</v>
      </c>
      <c r="E7" s="16"/>
      <c r="F7" s="16"/>
      <c r="G7" s="17"/>
    </row>
  </sheetData>
  <mergeCells count="1">
    <mergeCell ref="A1:G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2:W5010"/>
  <sheetViews>
    <sheetView topLeftCell="G1" zoomScale="110" zoomScaleNormal="110" workbookViewId="0">
      <selection activeCell="G23" sqref="G23"/>
    </sheetView>
  </sheetViews>
  <sheetFormatPr defaultColWidth="10.6640625" defaultRowHeight="13.6"/>
  <cols>
    <col min="1" max="1" width="22.77734375" style="4" customWidth="1"/>
    <col min="2" max="2" width="22.6640625" style="4" customWidth="1"/>
    <col min="3" max="3" width="17.88671875" style="4" customWidth="1"/>
    <col min="4" max="4" width="22.109375" style="4" customWidth="1"/>
    <col min="5" max="5" width="21" style="23" customWidth="1"/>
    <col min="6" max="6" width="28.6640625" style="23" customWidth="1"/>
    <col min="7" max="7" width="17.21875" style="23" customWidth="1"/>
    <col min="8" max="8" width="17.44140625" style="23" customWidth="1"/>
    <col min="9" max="9" width="15.33203125" customWidth="1"/>
    <col min="10" max="10" width="15" style="5" customWidth="1"/>
    <col min="11" max="11" width="11.6640625" style="5" customWidth="1"/>
    <col min="12" max="13" width="19.33203125" style="5" customWidth="1"/>
    <col min="14" max="14" width="11.6640625" style="5" bestFit="1" customWidth="1"/>
    <col min="15" max="16" width="14.21875" style="1" customWidth="1"/>
    <col min="17" max="18" width="14.21875" customWidth="1"/>
    <col min="20" max="23" width="11.77734375" bestFit="1" customWidth="1"/>
  </cols>
  <sheetData>
    <row r="2" spans="1:23" ht="53.7" customHeight="1">
      <c r="A2" s="33" t="s">
        <v>15</v>
      </c>
      <c r="B2" s="34" t="s">
        <v>28</v>
      </c>
      <c r="C2" s="35" t="s">
        <v>18</v>
      </c>
      <c r="D2" s="35" t="s">
        <v>27</v>
      </c>
      <c r="E2" s="35" t="s">
        <v>29</v>
      </c>
      <c r="H2"/>
      <c r="I2" s="5"/>
      <c r="N2" s="1"/>
      <c r="P2"/>
    </row>
    <row r="3" spans="1:23" ht="14.3">
      <c r="A3" s="30" t="s">
        <v>16</v>
      </c>
      <c r="B3" s="22" t="s">
        <v>23</v>
      </c>
      <c r="C3" s="22" t="s">
        <v>23</v>
      </c>
      <c r="D3" s="22" t="s">
        <v>23</v>
      </c>
      <c r="E3" s="22" t="s">
        <v>23</v>
      </c>
      <c r="H3"/>
      <c r="I3" s="5"/>
      <c r="N3" s="1"/>
      <c r="P3"/>
    </row>
    <row r="4" spans="1:23" ht="17">
      <c r="A4" s="26" t="s">
        <v>15</v>
      </c>
      <c r="B4" s="29">
        <f>I5</f>
        <v>36683.545093393572</v>
      </c>
      <c r="C4" s="36">
        <f>2^(-0.5)*I5  *  2*I4^0.5  * 0.00000001</f>
        <v>1237382.1072454446</v>
      </c>
      <c r="D4" s="36">
        <f>8^(-0.5)*I5</f>
        <v>12969.591746750548</v>
      </c>
      <c r="E4" s="29">
        <f>48^(-0.5)*I5</f>
        <v>5294.8136586251394</v>
      </c>
      <c r="F4" s="26" t="s">
        <v>11</v>
      </c>
      <c r="G4" s="42">
        <v>515900000000000</v>
      </c>
      <c r="H4" s="44" t="s">
        <v>20</v>
      </c>
      <c r="I4" s="29">
        <f>G5*G4/G7</f>
        <v>5.688988678171819E+18</v>
      </c>
      <c r="J4" s="31" t="s">
        <v>19</v>
      </c>
      <c r="K4" s="34" t="s">
        <v>22</v>
      </c>
      <c r="N4" s="1"/>
      <c r="P4"/>
    </row>
    <row r="5" spans="1:23" ht="14.3">
      <c r="A5" s="30" t="s">
        <v>16</v>
      </c>
      <c r="B5" s="29">
        <f>G5*G4/(2*G7)*0.0000000000000001</f>
        <v>284.44943390859095</v>
      </c>
      <c r="C5" s="36">
        <f>G5*G4/(2*G7)*0.0000000000000001</f>
        <v>284.44943390859095</v>
      </c>
      <c r="D5" s="36">
        <f>G5*G4/(2*G7)*0.0000000000000001</f>
        <v>284.44943390859095</v>
      </c>
      <c r="E5" s="29">
        <f>G5*G4/(2*G7)*0.0000000000000001</f>
        <v>284.44943390859095</v>
      </c>
      <c r="F5" s="26" t="s">
        <v>12</v>
      </c>
      <c r="G5" s="42">
        <v>1.1629400000000001E-23</v>
      </c>
      <c r="H5" s="44" t="s">
        <v>21</v>
      </c>
      <c r="I5" s="29">
        <f>((G4*G5)/(G6*G7))^0.25</f>
        <v>36683.545093393572</v>
      </c>
      <c r="J5" s="31" t="s">
        <v>19</v>
      </c>
      <c r="K5" s="34" t="s">
        <v>17</v>
      </c>
      <c r="N5" s="1"/>
      <c r="P5"/>
    </row>
    <row r="6" spans="1:23" ht="14.3">
      <c r="A6" s="37" t="s">
        <v>24</v>
      </c>
      <c r="D6" s="23"/>
      <c r="E6" s="29">
        <f>12*I4^0.5*0.00000001</f>
        <v>286.21921138469065</v>
      </c>
      <c r="F6" s="27" t="s">
        <v>13</v>
      </c>
      <c r="G6" s="43">
        <v>3.1415926535979999</v>
      </c>
      <c r="H6" s="25"/>
      <c r="I6" s="5"/>
      <c r="N6" s="1"/>
      <c r="P6"/>
    </row>
    <row r="7" spans="1:23" ht="16.3">
      <c r="A7" s="37" t="s">
        <v>25</v>
      </c>
      <c r="D7" s="29">
        <f xml:space="preserve"> 4*I4*0.0000000000000001</f>
        <v>2275.5954712687276</v>
      </c>
      <c r="E7" s="29"/>
      <c r="F7" s="26" t="s">
        <v>14</v>
      </c>
      <c r="G7" s="42">
        <v>1.0546E-27</v>
      </c>
      <c r="H7" s="28"/>
      <c r="I7" s="5"/>
      <c r="N7" s="1"/>
      <c r="P7"/>
    </row>
    <row r="8" spans="1:23" ht="16.3">
      <c r="A8" s="37" t="s">
        <v>26</v>
      </c>
      <c r="D8" s="23"/>
      <c r="E8" s="29">
        <f>8*I4^1.5*1E-24</f>
        <v>108553.19020285126</v>
      </c>
      <c r="H8" s="25"/>
      <c r="I8" s="5"/>
      <c r="N8" s="1"/>
      <c r="P8"/>
    </row>
    <row r="9" spans="1:23">
      <c r="A9" s="37" t="s">
        <v>30</v>
      </c>
      <c r="G9" s="58" t="s">
        <v>36</v>
      </c>
      <c r="H9" s="58"/>
      <c r="I9" s="58"/>
      <c r="J9" s="58"/>
      <c r="N9"/>
      <c r="O9" s="39">
        <f>0.04</f>
        <v>0.04</v>
      </c>
      <c r="P9" s="39">
        <f>$O9</f>
        <v>0.04</v>
      </c>
      <c r="Q9" s="52">
        <f t="shared" ref="Q9:R9" si="0">$O9</f>
        <v>0.04</v>
      </c>
      <c r="R9" s="52">
        <f t="shared" si="0"/>
        <v>0.04</v>
      </c>
      <c r="T9" s="39">
        <f>0.000001</f>
        <v>9.9999999999999995E-7</v>
      </c>
      <c r="U9" s="39">
        <f>$T9</f>
        <v>9.9999999999999995E-7</v>
      </c>
      <c r="V9" s="52">
        <f t="shared" ref="V9:W9" si="1">$T9</f>
        <v>9.9999999999999995E-7</v>
      </c>
      <c r="W9" s="52">
        <f t="shared" si="1"/>
        <v>9.9999999999999995E-7</v>
      </c>
    </row>
    <row r="10" spans="1:23" ht="27.2" customHeight="1">
      <c r="A10" s="37"/>
      <c r="B10" s="61" t="s">
        <v>33</v>
      </c>
      <c r="C10" s="62"/>
      <c r="D10" s="62"/>
      <c r="E10" s="62"/>
      <c r="G10" s="63" t="s">
        <v>37</v>
      </c>
      <c r="H10" s="58"/>
      <c r="I10" s="58"/>
      <c r="J10" s="58"/>
      <c r="L10" s="59" t="s">
        <v>10</v>
      </c>
      <c r="M10" s="60"/>
      <c r="N10"/>
      <c r="O10" s="57" t="s">
        <v>34</v>
      </c>
      <c r="P10" s="55"/>
      <c r="Q10" s="55"/>
      <c r="R10" s="55"/>
      <c r="T10" s="57" t="s">
        <v>35</v>
      </c>
      <c r="U10" s="55"/>
      <c r="V10" s="55"/>
      <c r="W10" s="55"/>
    </row>
    <row r="11" spans="1:23">
      <c r="A11" s="22" t="s">
        <v>4</v>
      </c>
      <c r="B11" s="41" t="s">
        <v>3</v>
      </c>
      <c r="C11" s="41" t="s">
        <v>7</v>
      </c>
      <c r="D11" s="41" t="s">
        <v>6</v>
      </c>
      <c r="E11" s="41" t="s">
        <v>5</v>
      </c>
      <c r="F11" s="4"/>
      <c r="G11" s="31" t="s">
        <v>3</v>
      </c>
      <c r="H11" s="31" t="s">
        <v>7</v>
      </c>
      <c r="I11" s="31" t="s">
        <v>6</v>
      </c>
      <c r="J11" s="31" t="s">
        <v>5</v>
      </c>
      <c r="K11" s="1"/>
      <c r="L11" s="31" t="s">
        <v>8</v>
      </c>
      <c r="M11" s="31" t="s">
        <v>9</v>
      </c>
      <c r="N11"/>
      <c r="O11" s="41" t="s">
        <v>3</v>
      </c>
      <c r="P11" s="41" t="s">
        <v>7</v>
      </c>
      <c r="Q11" s="41" t="s">
        <v>6</v>
      </c>
      <c r="R11" s="41" t="s">
        <v>5</v>
      </c>
      <c r="T11" s="41" t="s">
        <v>3</v>
      </c>
      <c r="U11" s="41" t="s">
        <v>7</v>
      </c>
      <c r="V11" s="41" t="s">
        <v>6</v>
      </c>
      <c r="W11" s="41" t="s">
        <v>5</v>
      </c>
    </row>
    <row r="12" spans="1:23">
      <c r="A12" s="38">
        <v>0.85</v>
      </c>
      <c r="B12" s="41">
        <f t="shared" ref="B12:B75" si="2">B$4*EXP(-B$5*(ABS(A12-1.105))^2)</f>
        <v>3.4011020212090505E-4</v>
      </c>
      <c r="C12" s="41">
        <f>C$4*EXP(-C$5*(ABS(A12-1.105))^2) *(A12-1.105)</f>
        <v>-2.9254479295491224E-3</v>
      </c>
      <c r="D12" s="41">
        <f>D$4*EXP(-D$5*(ABS(A12-1.105))^2)*(D$7*(A12-1.105)^2 - 2)</f>
        <v>1.7552543005758248E-2</v>
      </c>
      <c r="E12" s="41">
        <f>E$4*EXP(-E$5*(ABS(A12-1.105))^2)*(E$8*(A12-1.105)^3 - E$6*(A12-1.105))</f>
        <v>-8.477838822193548E-2</v>
      </c>
      <c r="F12" s="4"/>
      <c r="G12" s="32">
        <f t="shared" ref="G12:G75" si="3">B12^2*10^(-11)+G13</f>
        <v>0.99999999999880329</v>
      </c>
      <c r="H12" s="32">
        <f t="shared" ref="H12:H75" si="4">C12^2*10^(-11)+H13</f>
        <v>0.99999999999880196</v>
      </c>
      <c r="I12" s="32">
        <f t="shared" ref="I12:I75" si="5">D12^2*10^(-11)+I13</f>
        <v>0.9999999999987792</v>
      </c>
      <c r="J12" s="32">
        <f t="shared" ref="J12:J75" si="6">E12^2*10^(-11)+J13</f>
        <v>0.99999999999825839</v>
      </c>
      <c r="K12" s="24"/>
      <c r="L12" s="32">
        <f t="shared" ref="L12:L75" si="7">B12*D12*10^(-10)+L13</f>
        <v>-5.4234790049925844E-15</v>
      </c>
      <c r="M12" s="32">
        <f t="shared" ref="M12:M75" si="8">C12*E12*10^(-10)+M13</f>
        <v>-2.1399853696041617E-13</v>
      </c>
      <c r="N12"/>
      <c r="O12" s="47">
        <f>O$9*$B$4*EXP(-$B$5*(ABS($A12-1.105))^2) +1369</f>
        <v>1369.0000136044082</v>
      </c>
      <c r="P12" s="47">
        <f>P$9*$C$4*EXP(-$C$5*(ABS($A12-1.105))^2) *($A12-1.105)+4108</f>
        <v>4107.9998829820825</v>
      </c>
      <c r="Q12" s="47">
        <f>Q$9*$D$4*EXP(-$D$5*(ABS($A12-1.105))^2)*($D$7*($A12-1.105)^2 - 2) + 6847</f>
        <v>6847.00070210172</v>
      </c>
      <c r="R12" s="47">
        <f>R$9*$E$4*EXP(-$E$5*(ABS($A12-1.105))^2)*($E$8*($A12-1.105)^3 - $E$6*($A12-1.105)) + 9586</f>
        <v>9585.9966088644705</v>
      </c>
      <c r="T12" s="46">
        <f t="shared" ref="T12:T75" si="9">T$9*($B$4*EXP(-$B$5*(ABS($A12-1.105))^2))^2 +1369</f>
        <v>1369.0000000000002</v>
      </c>
      <c r="U12" s="46">
        <f t="shared" ref="U12:U75" si="10">U$9*($C$4*EXP(-$C$5*(ABS($A12-1.105))^2) *($A12-1.105))^2+4108</f>
        <v>4108.0000000000082</v>
      </c>
      <c r="V12" s="46">
        <f t="shared" ref="V12:V75" si="11">V$9*($D$4*EXP(-$D$5*(ABS($A12-1.105))^2)*($D$7*($A12-1.105)^2 - 2))^2 + 6847</f>
        <v>6847.0000000003083</v>
      </c>
      <c r="W12" s="46">
        <f t="shared" ref="W12:W75" si="12">W$9*($E$4*EXP(-$E$5*(ABS($A12-1.105))^2)*($E$8*($A12-1.105)^3 - $E$6*($A12-1.105)))^2 + 9586</f>
        <v>9586.0000000071868</v>
      </c>
    </row>
    <row r="13" spans="1:23">
      <c r="A13" s="38">
        <f>A12+0.001</f>
        <v>0.85099999999999998</v>
      </c>
      <c r="B13" s="41">
        <f t="shared" si="2"/>
        <v>3.9309623349504622E-4</v>
      </c>
      <c r="C13" s="41">
        <f t="shared" ref="C13:C75" si="13">C$4*EXP(-C$5*(ABS(A13-1.105))^2) *(A13-1.105)</f>
        <v>-3.3679460942652017E-3</v>
      </c>
      <c r="D13" s="41">
        <f t="shared" ref="D13:D75" si="14">D$4*EXP(-D$5*(ABS(A13-1.105))^2)*(D$7*(A13-1.105)^2 - 2)</f>
        <v>2.0126089176972652E-2</v>
      </c>
      <c r="E13" s="41">
        <f t="shared" ref="E13:E75" si="15">E$4*EXP(-E$5*(ABS(A13-1.105))^2)*(E$8*(A13-1.105)^3 - E$6*(A13-1.105))</f>
        <v>-9.6805527741258252E-2</v>
      </c>
      <c r="F13" s="4"/>
      <c r="G13" s="32">
        <f t="shared" si="3"/>
        <v>0.99999999999880329</v>
      </c>
      <c r="H13" s="32">
        <f t="shared" si="4"/>
        <v>0.99999999999880185</v>
      </c>
      <c r="I13" s="32">
        <f t="shared" si="5"/>
        <v>0.99999999999877609</v>
      </c>
      <c r="J13" s="32">
        <f t="shared" si="6"/>
        <v>0.99999999999818656</v>
      </c>
      <c r="K13" s="24"/>
      <c r="L13" s="32">
        <f t="shared" si="7"/>
        <v>-6.0204588999350162E-15</v>
      </c>
      <c r="M13" s="32">
        <f t="shared" si="8"/>
        <v>-2.3880001298985345E-13</v>
      </c>
      <c r="N13"/>
      <c r="O13" s="47">
        <f t="shared" ref="O13:O76" si="16">O$9*B$4*EXP(-B$5*(ABS($A13-1.105))^2) +1369</f>
        <v>1369.0000157238494</v>
      </c>
      <c r="P13" s="47">
        <f t="shared" ref="P13:P76" si="17">P$9*C$4*EXP(-C$5*(ABS($A13-1.105))^2) *(A13-1.105)+4108</f>
        <v>4107.999865282156</v>
      </c>
      <c r="Q13" s="47">
        <f t="shared" ref="Q13:Q76" si="18">Q$9*D$4*EXP(-D$5*(ABS($A13-1.105))^2)*(D$7*(A13-1.105)^2 - 2) + 6847</f>
        <v>6847.0008050435672</v>
      </c>
      <c r="R13" s="47">
        <f t="shared" ref="R13:R76" si="19">R$9*E$4*EXP(-E$5*(ABS($A13-1.105))^2)*(E$8*(A13-1.105)^3 - E$6*(A13-1.105)) + 9586</f>
        <v>9585.9961277788898</v>
      </c>
      <c r="T13" s="46">
        <f t="shared" si="9"/>
        <v>1369.0000000000002</v>
      </c>
      <c r="U13" s="46">
        <f t="shared" si="10"/>
        <v>4108.0000000000109</v>
      </c>
      <c r="V13" s="46">
        <f t="shared" si="11"/>
        <v>6847.0000000004047</v>
      </c>
      <c r="W13" s="46">
        <f t="shared" si="12"/>
        <v>9586.0000000093714</v>
      </c>
    </row>
    <row r="14" spans="1:23">
      <c r="A14" s="38">
        <f t="shared" ref="A14:A77" si="20">A13+0.001</f>
        <v>0.85199999999999998</v>
      </c>
      <c r="B14" s="41">
        <f t="shared" si="2"/>
        <v>4.5407860137121672E-4</v>
      </c>
      <c r="C14" s="41">
        <f t="shared" si="13"/>
        <v>-3.8751104889915636E-3</v>
      </c>
      <c r="D14" s="41">
        <f t="shared" si="14"/>
        <v>2.3063097962736218E-2</v>
      </c>
      <c r="E14" s="41">
        <f t="shared" si="15"/>
        <v>-0.11047045014130497</v>
      </c>
      <c r="F14" s="4"/>
      <c r="G14" s="32">
        <f t="shared" si="3"/>
        <v>0.99999999999880329</v>
      </c>
      <c r="H14" s="32">
        <f t="shared" si="4"/>
        <v>0.99999999999880174</v>
      </c>
      <c r="I14" s="32">
        <f t="shared" si="5"/>
        <v>0.99999999999877209</v>
      </c>
      <c r="J14" s="32">
        <f t="shared" si="6"/>
        <v>0.99999999999809286</v>
      </c>
      <c r="K14" s="24"/>
      <c r="L14" s="32">
        <f t="shared" si="7"/>
        <v>-6.8116078849803525E-15</v>
      </c>
      <c r="M14" s="32">
        <f t="shared" si="8"/>
        <v>-2.7140359289579868E-13</v>
      </c>
      <c r="N14"/>
      <c r="O14" s="47">
        <f t="shared" si="16"/>
        <v>1369.000018163144</v>
      </c>
      <c r="P14" s="47">
        <f t="shared" si="17"/>
        <v>4107.9998449955801</v>
      </c>
      <c r="Q14" s="47">
        <f t="shared" si="18"/>
        <v>6847.0009225239182</v>
      </c>
      <c r="R14" s="47">
        <f t="shared" si="19"/>
        <v>9585.9955811819946</v>
      </c>
      <c r="T14" s="46">
        <f t="shared" si="9"/>
        <v>1369.0000000000002</v>
      </c>
      <c r="U14" s="46">
        <f t="shared" si="10"/>
        <v>4108.0000000000155</v>
      </c>
      <c r="V14" s="46">
        <f t="shared" si="11"/>
        <v>6847.0000000005321</v>
      </c>
      <c r="W14" s="46">
        <f t="shared" si="12"/>
        <v>9586.0000000122036</v>
      </c>
    </row>
    <row r="15" spans="1:23">
      <c r="A15" s="38">
        <f t="shared" si="20"/>
        <v>0.85299999999999998</v>
      </c>
      <c r="B15" s="41">
        <f t="shared" si="2"/>
        <v>5.2422305852612718E-4</v>
      </c>
      <c r="C15" s="41">
        <f t="shared" si="13"/>
        <v>-4.4560411556711227E-3</v>
      </c>
      <c r="D15" s="41">
        <f t="shared" si="14"/>
        <v>2.6412814615414015E-2</v>
      </c>
      <c r="E15" s="41">
        <f t="shared" si="15"/>
        <v>-0.12598616806793247</v>
      </c>
      <c r="F15" s="4"/>
      <c r="G15" s="32">
        <f t="shared" si="3"/>
        <v>0.99999999999880329</v>
      </c>
      <c r="H15" s="32">
        <f t="shared" si="4"/>
        <v>0.99999999999880163</v>
      </c>
      <c r="I15" s="32">
        <f t="shared" si="5"/>
        <v>0.99999999999876676</v>
      </c>
      <c r="J15" s="32">
        <f t="shared" si="6"/>
        <v>0.99999999999797085</v>
      </c>
      <c r="K15" s="24"/>
      <c r="L15" s="32">
        <f t="shared" si="7"/>
        <v>-7.8588538116010141E-15</v>
      </c>
      <c r="M15" s="32">
        <f t="shared" si="8"/>
        <v>-3.1421211290241775E-13</v>
      </c>
      <c r="N15"/>
      <c r="O15" s="47">
        <f t="shared" si="16"/>
        <v>1369.0000209689224</v>
      </c>
      <c r="P15" s="47">
        <f t="shared" si="17"/>
        <v>4107.9998217583534</v>
      </c>
      <c r="Q15" s="47">
        <f t="shared" si="18"/>
        <v>6847.0010565125849</v>
      </c>
      <c r="R15" s="47">
        <f t="shared" si="19"/>
        <v>9585.9949605532765</v>
      </c>
      <c r="T15" s="46">
        <f t="shared" si="9"/>
        <v>1369.0000000000002</v>
      </c>
      <c r="U15" s="46">
        <f t="shared" si="10"/>
        <v>4108.00000000002</v>
      </c>
      <c r="V15" s="46">
        <f t="shared" si="11"/>
        <v>6847.0000000006976</v>
      </c>
      <c r="W15" s="46">
        <f t="shared" si="12"/>
        <v>9586.0000000158725</v>
      </c>
    </row>
    <row r="16" spans="1:23">
      <c r="A16" s="38">
        <f t="shared" si="20"/>
        <v>0.85399999999999998</v>
      </c>
      <c r="B16" s="41">
        <f t="shared" si="2"/>
        <v>6.0485898197036863E-4</v>
      </c>
      <c r="C16" s="41">
        <f t="shared" si="13"/>
        <v>-5.121066179062831E-3</v>
      </c>
      <c r="D16" s="41">
        <f t="shared" si="14"/>
        <v>3.0230852472875804E-2</v>
      </c>
      <c r="E16" s="41">
        <f t="shared" si="15"/>
        <v>-0.14359198355436692</v>
      </c>
      <c r="F16" s="4"/>
      <c r="G16" s="32">
        <f t="shared" si="3"/>
        <v>0.99999999999880329</v>
      </c>
      <c r="H16" s="32">
        <f t="shared" si="4"/>
        <v>0.9999999999988014</v>
      </c>
      <c r="I16" s="32">
        <f t="shared" si="5"/>
        <v>0.99999999999875977</v>
      </c>
      <c r="J16" s="32">
        <f t="shared" si="6"/>
        <v>0.99999999999781208</v>
      </c>
      <c r="K16" s="24"/>
      <c r="L16" s="32">
        <f t="shared" si="7"/>
        <v>-9.2434744577986074E-15</v>
      </c>
      <c r="M16" s="32">
        <f t="shared" si="8"/>
        <v>-3.7035206789801837E-13</v>
      </c>
      <c r="N16"/>
      <c r="O16" s="47">
        <f t="shared" si="16"/>
        <v>1369.0000241943592</v>
      </c>
      <c r="P16" s="47">
        <f t="shared" si="17"/>
        <v>4107.9997951573532</v>
      </c>
      <c r="Q16" s="47">
        <f t="shared" si="18"/>
        <v>6847.0012092340985</v>
      </c>
      <c r="R16" s="47">
        <f t="shared" si="19"/>
        <v>9585.9942563206587</v>
      </c>
      <c r="T16" s="46">
        <f t="shared" si="9"/>
        <v>1369.0000000000005</v>
      </c>
      <c r="U16" s="46">
        <f t="shared" si="10"/>
        <v>4108.0000000000264</v>
      </c>
      <c r="V16" s="46">
        <f t="shared" si="11"/>
        <v>6847.000000000914</v>
      </c>
      <c r="W16" s="46">
        <f t="shared" si="12"/>
        <v>9586.0000000206182</v>
      </c>
    </row>
    <row r="17" spans="1:23">
      <c r="A17" s="38">
        <f t="shared" si="20"/>
        <v>0.85499999999999998</v>
      </c>
      <c r="B17" s="41">
        <f t="shared" si="2"/>
        <v>6.9750139214309957E-4</v>
      </c>
      <c r="C17" s="41">
        <f t="shared" si="13"/>
        <v>-5.8818997742675445E-3</v>
      </c>
      <c r="D17" s="41">
        <f t="shared" si="14"/>
        <v>3.4579973594783688E-2</v>
      </c>
      <c r="E17" s="41">
        <f t="shared" si="15"/>
        <v>-0.16355653953315102</v>
      </c>
      <c r="F17" s="4"/>
      <c r="G17" s="32">
        <f t="shared" si="3"/>
        <v>0.99999999999880329</v>
      </c>
      <c r="H17" s="32">
        <f t="shared" si="4"/>
        <v>0.99999999999880118</v>
      </c>
      <c r="I17" s="32">
        <f t="shared" si="5"/>
        <v>0.99999999999875067</v>
      </c>
      <c r="J17" s="32">
        <f t="shared" si="6"/>
        <v>0.99999999999760592</v>
      </c>
      <c r="K17" s="24"/>
      <c r="L17" s="32">
        <f t="shared" si="7"/>
        <v>-1.1072014722882613E-14</v>
      </c>
      <c r="M17" s="32">
        <f t="shared" si="8"/>
        <v>-4.4388647295449985E-13</v>
      </c>
      <c r="N17"/>
      <c r="O17" s="47">
        <f t="shared" si="16"/>
        <v>1369.0000279000558</v>
      </c>
      <c r="P17" s="47">
        <f t="shared" si="17"/>
        <v>4107.9997647240089</v>
      </c>
      <c r="Q17" s="47">
        <f t="shared" si="18"/>
        <v>6847.0013831989436</v>
      </c>
      <c r="R17" s="47">
        <f t="shared" si="19"/>
        <v>9585.9934577384192</v>
      </c>
      <c r="T17" s="46">
        <f t="shared" si="9"/>
        <v>1369.0000000000005</v>
      </c>
      <c r="U17" s="46">
        <f t="shared" si="10"/>
        <v>4108.0000000000346</v>
      </c>
      <c r="V17" s="46">
        <f t="shared" si="11"/>
        <v>6847.000000001196</v>
      </c>
      <c r="W17" s="46">
        <f t="shared" si="12"/>
        <v>9586.0000000267501</v>
      </c>
    </row>
    <row r="18" spans="1:23">
      <c r="A18" s="38">
        <f t="shared" si="20"/>
        <v>0.85599999999999998</v>
      </c>
      <c r="B18" s="41">
        <f t="shared" si="2"/>
        <v>8.0387579797734383E-4</v>
      </c>
      <c r="C18" s="41">
        <f t="shared" si="13"/>
        <v>-6.7518196525652944E-3</v>
      </c>
      <c r="D18" s="41">
        <f t="shared" si="14"/>
        <v>3.9530959271673029E-2</v>
      </c>
      <c r="E18" s="41">
        <f t="shared" si="15"/>
        <v>-0.1861812002035429</v>
      </c>
      <c r="F18" s="4"/>
      <c r="G18" s="32">
        <f t="shared" si="3"/>
        <v>0.99999999999880329</v>
      </c>
      <c r="H18" s="32">
        <f t="shared" si="4"/>
        <v>0.99999999999880085</v>
      </c>
      <c r="I18" s="32">
        <f t="shared" si="5"/>
        <v>0.99999999999873868</v>
      </c>
      <c r="J18" s="32">
        <f t="shared" si="6"/>
        <v>0.99999999999733846</v>
      </c>
      <c r="K18" s="24"/>
      <c r="L18" s="32">
        <f t="shared" si="7"/>
        <v>-1.3483972695145938E-14</v>
      </c>
      <c r="M18" s="32">
        <f t="shared" si="8"/>
        <v>-5.4008879025050204E-13</v>
      </c>
      <c r="N18"/>
      <c r="O18" s="47">
        <f t="shared" si="16"/>
        <v>1369.0000321550319</v>
      </c>
      <c r="P18" s="47">
        <f t="shared" si="17"/>
        <v>4107.9997299272136</v>
      </c>
      <c r="Q18" s="47">
        <f t="shared" si="18"/>
        <v>6847.0015812383708</v>
      </c>
      <c r="R18" s="47">
        <f t="shared" si="19"/>
        <v>9585.9925527519918</v>
      </c>
      <c r="T18" s="46">
        <f t="shared" si="9"/>
        <v>1369.0000000000007</v>
      </c>
      <c r="U18" s="46">
        <f t="shared" si="10"/>
        <v>4108.0000000000455</v>
      </c>
      <c r="V18" s="46">
        <f t="shared" si="11"/>
        <v>6847.0000000015625</v>
      </c>
      <c r="W18" s="46">
        <f t="shared" si="12"/>
        <v>9586.0000000346627</v>
      </c>
    </row>
    <row r="19" spans="1:23">
      <c r="A19" s="38">
        <f t="shared" si="20"/>
        <v>0.85699999999999998</v>
      </c>
      <c r="B19" s="41">
        <f t="shared" si="2"/>
        <v>9.2594621126346601E-4</v>
      </c>
      <c r="C19" s="41">
        <f t="shared" si="13"/>
        <v>-7.7458658712152399E-3</v>
      </c>
      <c r="D19" s="41">
        <f t="shared" si="14"/>
        <v>4.5163579992118452E-2</v>
      </c>
      <c r="E19" s="41">
        <f t="shared" si="15"/>
        <v>-0.21180379249615763</v>
      </c>
      <c r="F19" s="4"/>
      <c r="G19" s="32">
        <f t="shared" si="3"/>
        <v>0.99999999999880329</v>
      </c>
      <c r="H19" s="32">
        <f t="shared" si="4"/>
        <v>0.9999999999988004</v>
      </c>
      <c r="I19" s="32">
        <f t="shared" si="5"/>
        <v>0.99999999999872302</v>
      </c>
      <c r="J19" s="32">
        <f t="shared" si="6"/>
        <v>0.99999999999699185</v>
      </c>
      <c r="K19" s="24"/>
      <c r="L19" s="32">
        <f t="shared" si="7"/>
        <v>-1.6661770838078542E-14</v>
      </c>
      <c r="M19" s="32">
        <f t="shared" si="8"/>
        <v>-6.6579497889774944E-13</v>
      </c>
      <c r="N19"/>
      <c r="O19" s="47">
        <f t="shared" si="16"/>
        <v>1369.0000370378484</v>
      </c>
      <c r="P19" s="47">
        <f t="shared" si="17"/>
        <v>4107.9996901653649</v>
      </c>
      <c r="Q19" s="47">
        <f t="shared" si="18"/>
        <v>6847.0018065431996</v>
      </c>
      <c r="R19" s="47">
        <f t="shared" si="19"/>
        <v>9585.9915278483004</v>
      </c>
      <c r="T19" s="46">
        <f t="shared" si="9"/>
        <v>1369.0000000000009</v>
      </c>
      <c r="U19" s="46">
        <f t="shared" si="10"/>
        <v>4108.00000000006</v>
      </c>
      <c r="V19" s="46">
        <f t="shared" si="11"/>
        <v>6847.00000000204</v>
      </c>
      <c r="W19" s="46">
        <f t="shared" si="12"/>
        <v>9586.0000000448617</v>
      </c>
    </row>
    <row r="20" spans="1:23">
      <c r="A20" s="38">
        <f t="shared" si="20"/>
        <v>0.85799999999999998</v>
      </c>
      <c r="B20" s="41">
        <f t="shared" si="2"/>
        <v>1.065946712876184E-3</v>
      </c>
      <c r="C20" s="41">
        <f t="shared" si="13"/>
        <v>-8.8810636062768029E-3</v>
      </c>
      <c r="D20" s="41">
        <f t="shared" si="14"/>
        <v>5.1567675379818254E-2</v>
      </c>
      <c r="E20" s="41">
        <f t="shared" si="15"/>
        <v>-0.24080274364960588</v>
      </c>
      <c r="F20" s="4"/>
      <c r="G20" s="32">
        <f t="shared" si="3"/>
        <v>0.99999999999880329</v>
      </c>
      <c r="H20" s="32">
        <f t="shared" si="4"/>
        <v>0.99999999999879985</v>
      </c>
      <c r="I20" s="32">
        <f t="shared" si="5"/>
        <v>0.99999999999870259</v>
      </c>
      <c r="J20" s="32">
        <f t="shared" si="6"/>
        <v>0.99999999999654321</v>
      </c>
      <c r="K20" s="24"/>
      <c r="L20" s="32">
        <f t="shared" si="7"/>
        <v>-2.0843675416158197E-14</v>
      </c>
      <c r="M20" s="32">
        <f t="shared" si="8"/>
        <v>-8.2985535566674367E-13</v>
      </c>
      <c r="N20"/>
      <c r="O20" s="47">
        <f t="shared" si="16"/>
        <v>1369.0000426378685</v>
      </c>
      <c r="P20" s="47">
        <f t="shared" si="17"/>
        <v>4107.9996447574558</v>
      </c>
      <c r="Q20" s="47">
        <f t="shared" si="18"/>
        <v>6847.0020627070153</v>
      </c>
      <c r="R20" s="47">
        <f t="shared" si="19"/>
        <v>9585.9903678902538</v>
      </c>
      <c r="T20" s="46">
        <f t="shared" si="9"/>
        <v>1369.0000000000011</v>
      </c>
      <c r="U20" s="46">
        <f t="shared" si="10"/>
        <v>4108.0000000000791</v>
      </c>
      <c r="V20" s="46">
        <f t="shared" si="11"/>
        <v>6847.0000000026594</v>
      </c>
      <c r="W20" s="46">
        <f t="shared" si="12"/>
        <v>9586.0000000579857</v>
      </c>
    </row>
    <row r="21" spans="1:23">
      <c r="A21" s="38">
        <f t="shared" si="20"/>
        <v>0.85899999999999999</v>
      </c>
      <c r="B21" s="41">
        <f t="shared" si="2"/>
        <v>1.2264169966907082E-3</v>
      </c>
      <c r="C21" s="41">
        <f t="shared" si="13"/>
        <v>-1.0176672543243887E-2</v>
      </c>
      <c r="D21" s="41">
        <f t="shared" si="14"/>
        <v>5.8844355616951283E-2</v>
      </c>
      <c r="E21" s="41">
        <f t="shared" si="15"/>
        <v>-0.27360165287980204</v>
      </c>
      <c r="F21" s="4"/>
      <c r="G21" s="32">
        <f t="shared" si="3"/>
        <v>0.99999999999880329</v>
      </c>
      <c r="H21" s="32">
        <f t="shared" si="4"/>
        <v>0.99999999999879907</v>
      </c>
      <c r="I21" s="32">
        <f t="shared" si="5"/>
        <v>0.99999999999867595</v>
      </c>
      <c r="J21" s="32">
        <f t="shared" si="6"/>
        <v>0.99999999999596334</v>
      </c>
      <c r="K21" s="24"/>
      <c r="L21" s="32">
        <f t="shared" si="7"/>
        <v>-2.6340514822336537E-14</v>
      </c>
      <c r="M21" s="32">
        <f t="shared" si="8"/>
        <v>-1.0437138039585554E-12</v>
      </c>
      <c r="N21"/>
      <c r="O21" s="47">
        <f t="shared" si="16"/>
        <v>1369.0000490566799</v>
      </c>
      <c r="P21" s="47">
        <f t="shared" si="17"/>
        <v>4107.999592933098</v>
      </c>
      <c r="Q21" s="47">
        <f t="shared" si="18"/>
        <v>6847.0023537742245</v>
      </c>
      <c r="R21" s="47">
        <f t="shared" si="19"/>
        <v>9585.9890559338855</v>
      </c>
      <c r="T21" s="46">
        <f t="shared" si="9"/>
        <v>1369.0000000000016</v>
      </c>
      <c r="U21" s="46">
        <f t="shared" si="10"/>
        <v>4108.0000000001037</v>
      </c>
      <c r="V21" s="46">
        <f t="shared" si="11"/>
        <v>6847.0000000034624</v>
      </c>
      <c r="W21" s="46">
        <f t="shared" si="12"/>
        <v>9586.0000000748587</v>
      </c>
    </row>
    <row r="22" spans="1:23">
      <c r="A22" s="38">
        <f t="shared" si="20"/>
        <v>0.86</v>
      </c>
      <c r="B22" s="41">
        <f t="shared" si="2"/>
        <v>1.4102423647879688E-3</v>
      </c>
      <c r="C22" s="41">
        <f t="shared" si="13"/>
        <v>-1.1654465860189931E-2</v>
      </c>
      <c r="D22" s="41">
        <f t="shared" si="14"/>
        <v>6.7107336957847985E-2</v>
      </c>
      <c r="E22" s="41">
        <f t="shared" si="15"/>
        <v>-0.31067433828954799</v>
      </c>
      <c r="F22" s="4"/>
      <c r="G22" s="32">
        <f t="shared" si="3"/>
        <v>0.99999999999880329</v>
      </c>
      <c r="H22" s="32">
        <f t="shared" si="4"/>
        <v>0.99999999999879807</v>
      </c>
      <c r="I22" s="32">
        <f t="shared" si="5"/>
        <v>0.99999999999864131</v>
      </c>
      <c r="J22" s="32">
        <f t="shared" si="6"/>
        <v>0.99999999999521472</v>
      </c>
      <c r="K22" s="24"/>
      <c r="L22" s="32">
        <f t="shared" si="7"/>
        <v>-3.3557286611130676E-14</v>
      </c>
      <c r="M22" s="32">
        <f t="shared" si="8"/>
        <v>-1.322149246823358E-12</v>
      </c>
      <c r="N22"/>
      <c r="O22" s="47">
        <f t="shared" si="16"/>
        <v>1369.0000564096945</v>
      </c>
      <c r="P22" s="47">
        <f t="shared" si="17"/>
        <v>4107.9995338213657</v>
      </c>
      <c r="Q22" s="47">
        <f t="shared" si="18"/>
        <v>6847.0026842934785</v>
      </c>
      <c r="R22" s="47">
        <f t="shared" si="19"/>
        <v>9585.9875730264685</v>
      </c>
      <c r="T22" s="46">
        <f t="shared" si="9"/>
        <v>1369.000000000002</v>
      </c>
      <c r="U22" s="46">
        <f t="shared" si="10"/>
        <v>4108.0000000001355</v>
      </c>
      <c r="V22" s="46">
        <f t="shared" si="11"/>
        <v>6847.0000000045038</v>
      </c>
      <c r="W22" s="46">
        <f t="shared" si="12"/>
        <v>9586.0000000965192</v>
      </c>
    </row>
    <row r="23" spans="1:23">
      <c r="A23" s="38">
        <f t="shared" si="20"/>
        <v>0.86099999999999999</v>
      </c>
      <c r="B23" s="41">
        <f t="shared" si="2"/>
        <v>1.6206987002616885E-3</v>
      </c>
      <c r="C23" s="41">
        <f t="shared" si="13"/>
        <v>-1.3339042084169372E-2</v>
      </c>
      <c r="D23" s="41">
        <f t="shared" si="14"/>
        <v>7.6484425113267265E-2</v>
      </c>
      <c r="E23" s="41">
        <f t="shared" si="15"/>
        <v>-0.35255040354177375</v>
      </c>
      <c r="F23" s="4"/>
      <c r="G23" s="32">
        <f t="shared" si="3"/>
        <v>0.99999999999880329</v>
      </c>
      <c r="H23" s="32">
        <f t="shared" si="4"/>
        <v>0.99999999999879674</v>
      </c>
      <c r="I23" s="32">
        <f t="shared" si="5"/>
        <v>0.99999999999859623</v>
      </c>
      <c r="J23" s="32">
        <f t="shared" si="6"/>
        <v>0.99999999999424949</v>
      </c>
      <c r="K23" s="24"/>
      <c r="L23" s="32">
        <f t="shared" si="7"/>
        <v>-4.3021047567736539E-14</v>
      </c>
      <c r="M23" s="32">
        <f t="shared" si="8"/>
        <v>-1.6842235937466215E-12</v>
      </c>
      <c r="N23"/>
      <c r="O23" s="47">
        <f t="shared" si="16"/>
        <v>1369.0000648279481</v>
      </c>
      <c r="P23" s="47">
        <f t="shared" si="17"/>
        <v>4107.9994664383166</v>
      </c>
      <c r="Q23" s="47">
        <f t="shared" si="18"/>
        <v>6847.0030593770043</v>
      </c>
      <c r="R23" s="47">
        <f t="shared" si="19"/>
        <v>9585.9858979838591</v>
      </c>
      <c r="T23" s="46">
        <f t="shared" si="9"/>
        <v>1369.0000000000027</v>
      </c>
      <c r="U23" s="46">
        <f t="shared" si="10"/>
        <v>4108.0000000001783</v>
      </c>
      <c r="V23" s="46">
        <f t="shared" si="11"/>
        <v>6847.0000000058499</v>
      </c>
      <c r="W23" s="46">
        <f t="shared" si="12"/>
        <v>9586.0000001242915</v>
      </c>
    </row>
    <row r="24" spans="1:23">
      <c r="A24" s="38">
        <f t="shared" si="20"/>
        <v>0.86199999999999999</v>
      </c>
      <c r="B24" s="41">
        <f t="shared" si="2"/>
        <v>1.8615030020497846E-3</v>
      </c>
      <c r="C24" s="41">
        <f t="shared" si="13"/>
        <v>-1.5258173435903343E-2</v>
      </c>
      <c r="D24" s="41">
        <f t="shared" si="14"/>
        <v>8.7119161555952035E-2</v>
      </c>
      <c r="E24" s="41">
        <f t="shared" si="15"/>
        <v>-0.39982137241184762</v>
      </c>
      <c r="F24" s="4"/>
      <c r="G24" s="32">
        <f t="shared" si="3"/>
        <v>0.99999999999880329</v>
      </c>
      <c r="H24" s="32">
        <f t="shared" si="4"/>
        <v>0.99999999999879496</v>
      </c>
      <c r="I24" s="32">
        <f t="shared" si="5"/>
        <v>0.99999999999853773</v>
      </c>
      <c r="J24" s="32">
        <f t="shared" si="6"/>
        <v>0.99999999999300659</v>
      </c>
      <c r="K24" s="24"/>
      <c r="L24" s="32">
        <f t="shared" si="7"/>
        <v>-5.5416868404870012E-14</v>
      </c>
      <c r="M24" s="32">
        <f t="shared" si="8"/>
        <v>-2.154492060710083E-12</v>
      </c>
      <c r="N24"/>
      <c r="O24" s="47">
        <f t="shared" si="16"/>
        <v>1369.00007446012</v>
      </c>
      <c r="P24" s="47">
        <f t="shared" si="17"/>
        <v>4107.999389673063</v>
      </c>
      <c r="Q24" s="47">
        <f t="shared" si="18"/>
        <v>6847.003484766462</v>
      </c>
      <c r="R24" s="47">
        <f t="shared" si="19"/>
        <v>9585.9840071451035</v>
      </c>
      <c r="T24" s="46">
        <f t="shared" si="9"/>
        <v>1369.0000000000034</v>
      </c>
      <c r="U24" s="46">
        <f t="shared" si="10"/>
        <v>4108.0000000002328</v>
      </c>
      <c r="V24" s="46">
        <f t="shared" si="11"/>
        <v>6847.0000000075897</v>
      </c>
      <c r="W24" s="46">
        <f t="shared" si="12"/>
        <v>9586.0000001598564</v>
      </c>
    </row>
    <row r="25" spans="1:23">
      <c r="A25" s="38">
        <f t="shared" si="20"/>
        <v>0.86299999999999999</v>
      </c>
      <c r="B25" s="41">
        <f t="shared" si="2"/>
        <v>2.1368701302132945E-3</v>
      </c>
      <c r="C25" s="41">
        <f t="shared" si="13"/>
        <v>-1.7443194642506491E-2</v>
      </c>
      <c r="D25" s="41">
        <f t="shared" si="14"/>
        <v>9.9172649168336527E-2</v>
      </c>
      <c r="E25" s="41">
        <f t="shared" si="15"/>
        <v>-0.45314744314929617</v>
      </c>
      <c r="F25" s="4"/>
      <c r="G25" s="32">
        <f t="shared" si="3"/>
        <v>0.99999999999880329</v>
      </c>
      <c r="H25" s="32">
        <f t="shared" si="4"/>
        <v>0.99999999999879263</v>
      </c>
      <c r="I25" s="32">
        <f t="shared" si="5"/>
        <v>0.99999999999846179</v>
      </c>
      <c r="J25" s="32">
        <f t="shared" si="6"/>
        <v>0.99999999999140798</v>
      </c>
      <c r="K25" s="24"/>
      <c r="L25" s="32">
        <f t="shared" si="7"/>
        <v>-7.1634126482116503E-14</v>
      </c>
      <c r="M25" s="32">
        <f t="shared" si="8"/>
        <v>-2.7645464450741701E-12</v>
      </c>
      <c r="N25"/>
      <c r="O25" s="47">
        <f t="shared" si="16"/>
        <v>1369.0000854748052</v>
      </c>
      <c r="P25" s="47">
        <f t="shared" si="17"/>
        <v>4107.9993022722147</v>
      </c>
      <c r="Q25" s="47">
        <f t="shared" si="18"/>
        <v>6847.003966905967</v>
      </c>
      <c r="R25" s="47">
        <f t="shared" si="19"/>
        <v>9585.9818741022737</v>
      </c>
      <c r="T25" s="46">
        <f t="shared" si="9"/>
        <v>1369.0000000000045</v>
      </c>
      <c r="U25" s="46">
        <f t="shared" si="10"/>
        <v>4108.0000000003047</v>
      </c>
      <c r="V25" s="46">
        <f t="shared" si="11"/>
        <v>6847.0000000098353</v>
      </c>
      <c r="W25" s="46">
        <f t="shared" si="12"/>
        <v>9586.0000002053421</v>
      </c>
    </row>
    <row r="26" spans="1:23">
      <c r="A26" s="38">
        <f t="shared" si="20"/>
        <v>0.86399999999999999</v>
      </c>
      <c r="B26" s="41">
        <f t="shared" si="2"/>
        <v>2.4515764805119553E-3</v>
      </c>
      <c r="C26" s="41">
        <f t="shared" si="13"/>
        <v>-1.9929436595543561E-2</v>
      </c>
      <c r="D26" s="41">
        <f t="shared" si="14"/>
        <v>0.11282557512919573</v>
      </c>
      <c r="E26" s="41">
        <f t="shared" si="15"/>
        <v>-0.5132649186234558</v>
      </c>
      <c r="F26" s="4"/>
      <c r="G26" s="32">
        <f t="shared" si="3"/>
        <v>0.99999999999880329</v>
      </c>
      <c r="H26" s="32">
        <f t="shared" si="4"/>
        <v>0.99999999999878963</v>
      </c>
      <c r="I26" s="32">
        <f t="shared" si="5"/>
        <v>0.99999999999836342</v>
      </c>
      <c r="J26" s="32">
        <f t="shared" si="6"/>
        <v>0.99999999998935452</v>
      </c>
      <c r="K26" s="24"/>
      <c r="L26" s="32">
        <f t="shared" si="7"/>
        <v>-9.2826033656310572E-14</v>
      </c>
      <c r="M26" s="32">
        <f t="shared" si="8"/>
        <v>-3.554980350334902E-12</v>
      </c>
      <c r="N26"/>
      <c r="O26" s="47">
        <f t="shared" si="16"/>
        <v>1369.0000980630591</v>
      </c>
      <c r="P26" s="47">
        <f t="shared" si="17"/>
        <v>4107.9992028225361</v>
      </c>
      <c r="Q26" s="47">
        <f t="shared" si="18"/>
        <v>6847.0045130230055</v>
      </c>
      <c r="R26" s="47">
        <f t="shared" si="19"/>
        <v>9585.9794694032553</v>
      </c>
      <c r="T26" s="46">
        <f t="shared" si="9"/>
        <v>1369.0000000000059</v>
      </c>
      <c r="U26" s="46">
        <f t="shared" si="10"/>
        <v>4108.0000000003974</v>
      </c>
      <c r="V26" s="46">
        <f t="shared" si="11"/>
        <v>6847.0000000127293</v>
      </c>
      <c r="W26" s="46">
        <f t="shared" si="12"/>
        <v>9586.0000002634406</v>
      </c>
    </row>
    <row r="27" spans="1:23">
      <c r="A27" s="38">
        <f t="shared" si="20"/>
        <v>0.86499999999999999</v>
      </c>
      <c r="B27" s="41">
        <f t="shared" si="2"/>
        <v>2.8110313845493787E-3</v>
      </c>
      <c r="C27" s="41">
        <f t="shared" si="13"/>
        <v>-2.2756709664507595E-2</v>
      </c>
      <c r="D27" s="41">
        <f t="shared" si="14"/>
        <v>0.12828045052357151</v>
      </c>
      <c r="E27" s="41">
        <f t="shared" si="15"/>
        <v>-0.58099437250598585</v>
      </c>
      <c r="F27" s="4"/>
      <c r="G27" s="32">
        <f t="shared" si="3"/>
        <v>0.99999999999880318</v>
      </c>
      <c r="H27" s="32">
        <f t="shared" si="4"/>
        <v>0.99999999999878564</v>
      </c>
      <c r="I27" s="32">
        <f t="shared" si="5"/>
        <v>0.99999999999823608</v>
      </c>
      <c r="J27" s="32">
        <f t="shared" si="6"/>
        <v>0.99999999998672007</v>
      </c>
      <c r="K27" s="24"/>
      <c r="L27" s="32">
        <f t="shared" si="7"/>
        <v>-1.2048608629500766E-13</v>
      </c>
      <c r="M27" s="32">
        <f t="shared" si="8"/>
        <v>-4.5778884155772006E-12</v>
      </c>
      <c r="N27"/>
      <c r="O27" s="47">
        <f t="shared" si="16"/>
        <v>1369.0001124412554</v>
      </c>
      <c r="P27" s="47">
        <f t="shared" si="17"/>
        <v>4107.9990897316138</v>
      </c>
      <c r="Q27" s="47">
        <f t="shared" si="18"/>
        <v>6847.0051312180212</v>
      </c>
      <c r="R27" s="47">
        <f t="shared" si="19"/>
        <v>9585.9767602250995</v>
      </c>
      <c r="T27" s="46">
        <f t="shared" si="9"/>
        <v>1369.000000000008</v>
      </c>
      <c r="U27" s="46">
        <f t="shared" si="10"/>
        <v>4108.0000000005175</v>
      </c>
      <c r="V27" s="46">
        <f t="shared" si="11"/>
        <v>6847.0000000164555</v>
      </c>
      <c r="W27" s="46">
        <f t="shared" si="12"/>
        <v>9586.0000003375553</v>
      </c>
    </row>
    <row r="28" spans="1:23">
      <c r="A28" s="38">
        <f t="shared" si="20"/>
        <v>0.86599999999999999</v>
      </c>
      <c r="B28" s="41">
        <f t="shared" si="2"/>
        <v>3.2213571168003548E-3</v>
      </c>
      <c r="C28" s="41">
        <f t="shared" si="13"/>
        <v>-2.5969841946506943E-2</v>
      </c>
      <c r="D28" s="41">
        <f t="shared" si="14"/>
        <v>0.14576408786556291</v>
      </c>
      <c r="E28" s="41">
        <f t="shared" si="15"/>
        <v>-0.65724961626028244</v>
      </c>
      <c r="F28" s="4"/>
      <c r="G28" s="32">
        <f t="shared" si="3"/>
        <v>0.99999999999880307</v>
      </c>
      <c r="H28" s="32">
        <f t="shared" si="4"/>
        <v>0.99999999999878042</v>
      </c>
      <c r="I28" s="32">
        <f t="shared" si="5"/>
        <v>0.99999999999807154</v>
      </c>
      <c r="J28" s="32">
        <f t="shared" si="6"/>
        <v>0.99999999998334455</v>
      </c>
      <c r="K28" s="24"/>
      <c r="L28" s="32">
        <f t="shared" si="7"/>
        <v>-1.5654612353959699E-13</v>
      </c>
      <c r="M28" s="32">
        <f t="shared" si="8"/>
        <v>-5.90004044076035E-12</v>
      </c>
      <c r="N28"/>
      <c r="O28" s="47">
        <f t="shared" si="16"/>
        <v>1369.0001288542846</v>
      </c>
      <c r="P28" s="47">
        <f t="shared" si="17"/>
        <v>4107.9989612063218</v>
      </c>
      <c r="Q28" s="47">
        <f t="shared" si="18"/>
        <v>6847.0058305635148</v>
      </c>
      <c r="R28" s="47">
        <f t="shared" si="19"/>
        <v>9585.9737100153488</v>
      </c>
      <c r="T28" s="46">
        <f t="shared" si="9"/>
        <v>1369.0000000000105</v>
      </c>
      <c r="U28" s="46">
        <f t="shared" si="10"/>
        <v>4108.0000000006748</v>
      </c>
      <c r="V28" s="46">
        <f t="shared" si="11"/>
        <v>6847.0000000212476</v>
      </c>
      <c r="W28" s="46">
        <f t="shared" si="12"/>
        <v>9586.0000004319772</v>
      </c>
    </row>
    <row r="29" spans="1:23">
      <c r="A29" s="38">
        <f t="shared" si="20"/>
        <v>0.86699999999999999</v>
      </c>
      <c r="B29" s="41">
        <f t="shared" si="2"/>
        <v>3.6894784831492762E-3</v>
      </c>
      <c r="C29" s="41">
        <f t="shared" si="13"/>
        <v>-2.9619278244274166E-2</v>
      </c>
      <c r="D29" s="41">
        <f t="shared" si="14"/>
        <v>0.16553033955257745</v>
      </c>
      <c r="E29" s="41">
        <f t="shared" si="15"/>
        <v>-0.74304753646647514</v>
      </c>
      <c r="F29" s="4"/>
      <c r="G29" s="32">
        <f t="shared" si="3"/>
        <v>0.99999999999880296</v>
      </c>
      <c r="H29" s="32">
        <f t="shared" si="4"/>
        <v>0.99999999999877365</v>
      </c>
      <c r="I29" s="32">
        <f t="shared" si="5"/>
        <v>0.99999999999785905</v>
      </c>
      <c r="J29" s="32">
        <f t="shared" si="6"/>
        <v>0.99999999997902478</v>
      </c>
      <c r="K29" s="24"/>
      <c r="L29" s="32">
        <f t="shared" si="7"/>
        <v>-2.0350194172156131E-13</v>
      </c>
      <c r="M29" s="32">
        <f t="shared" si="8"/>
        <v>-7.6069073061285375E-12</v>
      </c>
      <c r="N29"/>
      <c r="O29" s="47">
        <f t="shared" si="16"/>
        <v>1369.0001475791394</v>
      </c>
      <c r="P29" s="47">
        <f t="shared" si="17"/>
        <v>4107.9988152288706</v>
      </c>
      <c r="Q29" s="47">
        <f t="shared" si="18"/>
        <v>6847.0066212135825</v>
      </c>
      <c r="R29" s="47">
        <f t="shared" si="19"/>
        <v>9585.9702780985408</v>
      </c>
      <c r="T29" s="46">
        <f t="shared" si="9"/>
        <v>1369.0000000000136</v>
      </c>
      <c r="U29" s="46">
        <f t="shared" si="10"/>
        <v>4108.0000000008777</v>
      </c>
      <c r="V29" s="46">
        <f t="shared" si="11"/>
        <v>6847.0000000274003</v>
      </c>
      <c r="W29" s="46">
        <f t="shared" si="12"/>
        <v>9586.0000005521197</v>
      </c>
    </row>
    <row r="30" spans="1:23">
      <c r="A30" s="38">
        <f t="shared" si="20"/>
        <v>0.86799999999999999</v>
      </c>
      <c r="B30" s="41">
        <f t="shared" si="2"/>
        <v>4.223223067871886E-3</v>
      </c>
      <c r="C30" s="41">
        <f t="shared" si="13"/>
        <v>-3.3761746119449737E-2</v>
      </c>
      <c r="D30" s="41">
        <f t="shared" si="14"/>
        <v>0.18786312222850537</v>
      </c>
      <c r="E30" s="41">
        <f t="shared" si="15"/>
        <v>-0.83951887701258754</v>
      </c>
      <c r="F30" s="4"/>
      <c r="G30" s="32">
        <f t="shared" si="3"/>
        <v>0.99999999999880285</v>
      </c>
      <c r="H30" s="32">
        <f t="shared" si="4"/>
        <v>0.99999999999876488</v>
      </c>
      <c r="I30" s="32">
        <f t="shared" si="5"/>
        <v>0.99999999999758504</v>
      </c>
      <c r="J30" s="32">
        <f t="shared" si="6"/>
        <v>0.99999999997350353</v>
      </c>
      <c r="K30" s="24"/>
      <c r="L30" s="32">
        <f t="shared" si="7"/>
        <v>-2.6457400433032412E-13</v>
      </c>
      <c r="M30" s="32">
        <f t="shared" si="8"/>
        <v>-9.8077604792608365E-12</v>
      </c>
      <c r="N30"/>
      <c r="O30" s="47">
        <f t="shared" si="16"/>
        <v>1369.0001689289227</v>
      </c>
      <c r="P30" s="47">
        <f t="shared" si="17"/>
        <v>4107.9986495301555</v>
      </c>
      <c r="Q30" s="47">
        <f t="shared" si="18"/>
        <v>6847.0075145248893</v>
      </c>
      <c r="R30" s="47">
        <f t="shared" si="19"/>
        <v>9585.96641924492</v>
      </c>
      <c r="T30" s="46">
        <f t="shared" si="9"/>
        <v>1369.0000000000177</v>
      </c>
      <c r="U30" s="46">
        <f t="shared" si="10"/>
        <v>4108.0000000011396</v>
      </c>
      <c r="V30" s="46">
        <f t="shared" si="11"/>
        <v>6847.0000000352929</v>
      </c>
      <c r="W30" s="46">
        <f t="shared" si="12"/>
        <v>9586.0000007047911</v>
      </c>
    </row>
    <row r="31" spans="1:23">
      <c r="A31" s="38">
        <f t="shared" si="20"/>
        <v>0.86899999999999999</v>
      </c>
      <c r="B31" s="41">
        <f t="shared" si="2"/>
        <v>4.8314333280419655E-3</v>
      </c>
      <c r="C31" s="41">
        <f t="shared" si="13"/>
        <v>-3.8460995969461009E-2</v>
      </c>
      <c r="D31" s="41">
        <f t="shared" si="14"/>
        <v>0.21307975412805238</v>
      </c>
      <c r="E31" s="41">
        <f t="shared" si="15"/>
        <v>-0.94792004592765711</v>
      </c>
      <c r="F31" s="4"/>
      <c r="G31" s="32">
        <f t="shared" si="3"/>
        <v>0.99999999999880262</v>
      </c>
      <c r="H31" s="32">
        <f t="shared" si="4"/>
        <v>0.99999999999875344</v>
      </c>
      <c r="I31" s="32">
        <f t="shared" si="5"/>
        <v>0.9999999999972321</v>
      </c>
      <c r="J31" s="32">
        <f t="shared" si="6"/>
        <v>0.99999999996645561</v>
      </c>
      <c r="K31" s="24"/>
      <c r="L31" s="32">
        <f t="shared" si="7"/>
        <v>-3.4391279147011009E-13</v>
      </c>
      <c r="M31" s="32">
        <f t="shared" si="8"/>
        <v>-1.2642122798079288E-11</v>
      </c>
      <c r="N31"/>
      <c r="O31" s="47">
        <f t="shared" si="16"/>
        <v>1369.0001932573332</v>
      </c>
      <c r="P31" s="47">
        <f t="shared" si="17"/>
        <v>4107.9984615601616</v>
      </c>
      <c r="Q31" s="47">
        <f t="shared" si="18"/>
        <v>6847.0085231901649</v>
      </c>
      <c r="R31" s="47">
        <f t="shared" si="19"/>
        <v>9585.9620831981629</v>
      </c>
      <c r="T31" s="46">
        <f t="shared" si="9"/>
        <v>1369.0000000000234</v>
      </c>
      <c r="U31" s="46">
        <f t="shared" si="10"/>
        <v>4108.0000000014788</v>
      </c>
      <c r="V31" s="46">
        <f t="shared" si="11"/>
        <v>6847.0000000454029</v>
      </c>
      <c r="W31" s="46">
        <f t="shared" si="12"/>
        <v>9586.0000008985517</v>
      </c>
    </row>
    <row r="32" spans="1:23">
      <c r="A32" s="38">
        <f t="shared" si="20"/>
        <v>0.87</v>
      </c>
      <c r="B32" s="41">
        <f t="shared" si="2"/>
        <v>5.5240918469495097E-3</v>
      </c>
      <c r="C32" s="41">
        <f t="shared" si="13"/>
        <v>-4.3788622727340791E-2</v>
      </c>
      <c r="D32" s="41">
        <f t="shared" si="14"/>
        <v>0.24153463471101524</v>
      </c>
      <c r="E32" s="41">
        <f t="shared" si="15"/>
        <v>-1.069646032118964</v>
      </c>
      <c r="F32" s="4"/>
      <c r="G32" s="32">
        <f t="shared" si="3"/>
        <v>0.9999999999988024</v>
      </c>
      <c r="H32" s="32">
        <f t="shared" si="4"/>
        <v>0.99999999999873868</v>
      </c>
      <c r="I32" s="32">
        <f t="shared" si="5"/>
        <v>0.99999999999677802</v>
      </c>
      <c r="J32" s="32">
        <f t="shared" si="6"/>
        <v>0.99999999995747013</v>
      </c>
      <c r="K32" s="24"/>
      <c r="L32" s="32">
        <f t="shared" si="7"/>
        <v>-4.4686085403263606E-13</v>
      </c>
      <c r="M32" s="32">
        <f t="shared" si="8"/>
        <v>-1.6287917704658781E-11</v>
      </c>
      <c r="N32"/>
      <c r="O32" s="47">
        <f t="shared" si="16"/>
        <v>1369.0002209636739</v>
      </c>
      <c r="P32" s="47">
        <f t="shared" si="17"/>
        <v>4107.998248455091</v>
      </c>
      <c r="Q32" s="47">
        <f t="shared" si="18"/>
        <v>6847.0096613853884</v>
      </c>
      <c r="R32" s="47">
        <f t="shared" si="19"/>
        <v>9585.9572141587159</v>
      </c>
      <c r="T32" s="46">
        <f t="shared" si="9"/>
        <v>1369.0000000000305</v>
      </c>
      <c r="U32" s="46">
        <f t="shared" si="10"/>
        <v>4108.0000000019172</v>
      </c>
      <c r="V32" s="46">
        <f t="shared" si="11"/>
        <v>6847.0000000583386</v>
      </c>
      <c r="W32" s="46">
        <f t="shared" si="12"/>
        <v>9586.0000011441425</v>
      </c>
    </row>
    <row r="33" spans="1:23">
      <c r="A33" s="38">
        <f t="shared" si="20"/>
        <v>0.871</v>
      </c>
      <c r="B33" s="41">
        <f t="shared" si="2"/>
        <v>6.3124611921452391E-3</v>
      </c>
      <c r="C33" s="41">
        <f t="shared" si="13"/>
        <v>-4.9824977487798433E-2</v>
      </c>
      <c r="D33" s="41">
        <f t="shared" si="14"/>
        <v>0.27362329827950088</v>
      </c>
      <c r="E33" s="41">
        <f t="shared" si="15"/>
        <v>-1.2062445229995689</v>
      </c>
      <c r="F33" s="4"/>
      <c r="G33" s="32">
        <f t="shared" si="3"/>
        <v>0.99999999999880207</v>
      </c>
      <c r="H33" s="32">
        <f t="shared" si="4"/>
        <v>0.99999999999871947</v>
      </c>
      <c r="I33" s="32">
        <f t="shared" si="5"/>
        <v>0.9999999999961946</v>
      </c>
      <c r="J33" s="32">
        <f t="shared" si="6"/>
        <v>0.99999999994602873</v>
      </c>
      <c r="K33" s="24"/>
      <c r="L33" s="32">
        <f t="shared" si="7"/>
        <v>-5.8028680466894081E-13</v>
      </c>
      <c r="M33" s="32">
        <f t="shared" si="8"/>
        <v>-2.0971750359884217E-11</v>
      </c>
      <c r="N33"/>
      <c r="O33" s="47">
        <f t="shared" si="16"/>
        <v>1369.0002524984477</v>
      </c>
      <c r="P33" s="47">
        <f t="shared" si="17"/>
        <v>4107.9980070009005</v>
      </c>
      <c r="Q33" s="47">
        <f t="shared" si="18"/>
        <v>6847.0109449319316</v>
      </c>
      <c r="R33" s="47">
        <f t="shared" si="19"/>
        <v>9585.9517502190793</v>
      </c>
      <c r="T33" s="46">
        <f t="shared" si="9"/>
        <v>1369.0000000000398</v>
      </c>
      <c r="U33" s="46">
        <f t="shared" si="10"/>
        <v>4108.0000000024829</v>
      </c>
      <c r="V33" s="46">
        <f t="shared" si="11"/>
        <v>6847.0000000748696</v>
      </c>
      <c r="W33" s="46">
        <f t="shared" si="12"/>
        <v>9586.000001455026</v>
      </c>
    </row>
    <row r="34" spans="1:23">
      <c r="A34" s="38">
        <f t="shared" si="20"/>
        <v>0.872</v>
      </c>
      <c r="B34" s="41">
        <f t="shared" si="2"/>
        <v>7.2092399700957122E-3</v>
      </c>
      <c r="C34" s="41">
        <f t="shared" si="13"/>
        <v>-5.6660178123130844E-2</v>
      </c>
      <c r="D34" s="41">
        <f t="shared" si="14"/>
        <v>0.30978687580838049</v>
      </c>
      <c r="E34" s="41">
        <f t="shared" si="15"/>
        <v>-1.3594313199471475</v>
      </c>
      <c r="F34" s="4"/>
      <c r="G34" s="32">
        <f t="shared" si="3"/>
        <v>0.99999999999880163</v>
      </c>
      <c r="H34" s="32">
        <f t="shared" si="4"/>
        <v>0.9999999999986946</v>
      </c>
      <c r="I34" s="32">
        <f t="shared" si="5"/>
        <v>0.99999999999544587</v>
      </c>
      <c r="J34" s="32">
        <f t="shared" si="6"/>
        <v>0.99999999993147848</v>
      </c>
      <c r="K34" s="24"/>
      <c r="L34" s="32">
        <f t="shared" si="7"/>
        <v>-7.5301044983455388E-13</v>
      </c>
      <c r="M34" s="32">
        <f t="shared" si="8"/>
        <v>-2.6981860980207586E-11</v>
      </c>
      <c r="N34"/>
      <c r="O34" s="47">
        <f t="shared" si="16"/>
        <v>1369.0002883695988</v>
      </c>
      <c r="P34" s="47">
        <f t="shared" si="17"/>
        <v>4107.9977335928752</v>
      </c>
      <c r="Q34" s="47">
        <f t="shared" si="18"/>
        <v>6847.012391475032</v>
      </c>
      <c r="R34" s="47">
        <f t="shared" si="19"/>
        <v>9585.9456227472019</v>
      </c>
      <c r="T34" s="46">
        <f t="shared" si="9"/>
        <v>1369.0000000000521</v>
      </c>
      <c r="U34" s="46">
        <f t="shared" si="10"/>
        <v>4108.0000000032105</v>
      </c>
      <c r="V34" s="46">
        <f t="shared" si="11"/>
        <v>6847.0000000959681</v>
      </c>
      <c r="W34" s="46">
        <f t="shared" si="12"/>
        <v>9586.0000018480532</v>
      </c>
    </row>
    <row r="35" spans="1:23">
      <c r="A35" s="38">
        <f t="shared" si="20"/>
        <v>0.873</v>
      </c>
      <c r="B35" s="41">
        <f t="shared" si="2"/>
        <v>8.2287368291265005E-3</v>
      </c>
      <c r="C35" s="41">
        <f t="shared" si="13"/>
        <v>-6.4395228772666777E-2</v>
      </c>
      <c r="D35" s="41">
        <f t="shared" si="14"/>
        <v>0.35051700191501395</v>
      </c>
      <c r="E35" s="41">
        <f t="shared" si="15"/>
        <v>-1.5311071547122503</v>
      </c>
      <c r="F35" s="4"/>
      <c r="G35" s="32">
        <f t="shared" si="3"/>
        <v>0.99999999999880107</v>
      </c>
      <c r="H35" s="32">
        <f t="shared" si="4"/>
        <v>0.99999999999866251</v>
      </c>
      <c r="I35" s="32">
        <f t="shared" si="5"/>
        <v>0.99999999999448619</v>
      </c>
      <c r="J35" s="32">
        <f t="shared" si="6"/>
        <v>0.99999999991299793</v>
      </c>
      <c r="K35" s="24"/>
      <c r="L35" s="32">
        <f t="shared" si="7"/>
        <v>-9.7634324256343921E-13</v>
      </c>
      <c r="M35" s="32">
        <f t="shared" si="8"/>
        <v>-3.4684423053644411E-11</v>
      </c>
      <c r="N35"/>
      <c r="O35" s="47">
        <f t="shared" si="16"/>
        <v>1369.0003291494731</v>
      </c>
      <c r="P35" s="47">
        <f t="shared" si="17"/>
        <v>4107.9974241908494</v>
      </c>
      <c r="Q35" s="47">
        <f t="shared" si="18"/>
        <v>6847.014020680077</v>
      </c>
      <c r="R35" s="47">
        <f t="shared" si="19"/>
        <v>9585.9387557138107</v>
      </c>
      <c r="T35" s="46">
        <f t="shared" si="9"/>
        <v>1369.0000000000678</v>
      </c>
      <c r="U35" s="46">
        <f t="shared" si="10"/>
        <v>4108.0000000041464</v>
      </c>
      <c r="V35" s="46">
        <f t="shared" si="11"/>
        <v>6847.0000001228618</v>
      </c>
      <c r="W35" s="46">
        <f t="shared" si="12"/>
        <v>9586.0000023442899</v>
      </c>
    </row>
    <row r="36" spans="1:23">
      <c r="A36" s="38">
        <f t="shared" si="20"/>
        <v>0.874</v>
      </c>
      <c r="B36" s="41">
        <f t="shared" si="2"/>
        <v>9.3870643363833436E-3</v>
      </c>
      <c r="C36" s="41">
        <f t="shared" si="13"/>
        <v>-7.3143258972950584E-2</v>
      </c>
      <c r="D36" s="41">
        <f t="shared" si="14"/>
        <v>0.39636120675318293</v>
      </c>
      <c r="E36" s="41">
        <f t="shared" si="15"/>
        <v>-1.7233760162809555</v>
      </c>
      <c r="F36" s="4"/>
      <c r="G36" s="32">
        <f t="shared" si="3"/>
        <v>0.9999999999988004</v>
      </c>
      <c r="H36" s="32">
        <f t="shared" si="4"/>
        <v>0.99999999999862099</v>
      </c>
      <c r="I36" s="32">
        <f t="shared" si="5"/>
        <v>0.99999999999325762</v>
      </c>
      <c r="J36" s="32">
        <f t="shared" si="6"/>
        <v>0.99999999988955501</v>
      </c>
      <c r="K36" s="24"/>
      <c r="L36" s="32">
        <f t="shared" si="7"/>
        <v>-1.2647744588527472E-12</v>
      </c>
      <c r="M36" s="32">
        <f t="shared" si="8"/>
        <v>-4.4544022603960642E-11</v>
      </c>
      <c r="N36"/>
      <c r="O36" s="47">
        <f t="shared" si="16"/>
        <v>1369.0003754825734</v>
      </c>
      <c r="P36" s="47">
        <f t="shared" si="17"/>
        <v>4107.9970742696414</v>
      </c>
      <c r="Q36" s="47">
        <f t="shared" si="18"/>
        <v>6847.0158544482701</v>
      </c>
      <c r="R36" s="47">
        <f t="shared" si="19"/>
        <v>9585.9310649593481</v>
      </c>
      <c r="T36" s="46">
        <f t="shared" si="9"/>
        <v>1369.0000000000882</v>
      </c>
      <c r="U36" s="46">
        <f t="shared" si="10"/>
        <v>4108.0000000053496</v>
      </c>
      <c r="V36" s="46">
        <f t="shared" si="11"/>
        <v>6847.0000001571025</v>
      </c>
      <c r="W36" s="46">
        <f t="shared" si="12"/>
        <v>9586.0000029700241</v>
      </c>
    </row>
    <row r="37" spans="1:23">
      <c r="A37" s="38">
        <f t="shared" si="20"/>
        <v>0.875</v>
      </c>
      <c r="B37" s="41">
        <f t="shared" si="2"/>
        <v>1.0702354844057705E-2</v>
      </c>
      <c r="C37" s="41">
        <f t="shared" si="13"/>
        <v>-8.3030894146517986E-2</v>
      </c>
      <c r="D37" s="41">
        <f t="shared" si="14"/>
        <v>0.44792883564275893</v>
      </c>
      <c r="E37" s="41">
        <f t="shared" si="15"/>
        <v>-1.9385651042789656</v>
      </c>
      <c r="F37" s="4"/>
      <c r="G37" s="32">
        <f t="shared" si="3"/>
        <v>0.99999999999879952</v>
      </c>
      <c r="H37" s="32">
        <f t="shared" si="4"/>
        <v>0.99999999999856748</v>
      </c>
      <c r="I37" s="32">
        <f t="shared" si="5"/>
        <v>0.99999999999168654</v>
      </c>
      <c r="J37" s="32">
        <f t="shared" si="6"/>
        <v>0.99999999985985477</v>
      </c>
      <c r="K37" s="24"/>
      <c r="L37" s="32">
        <f t="shared" si="7"/>
        <v>-1.6368412736766141E-12</v>
      </c>
      <c r="M37" s="32">
        <f t="shared" si="8"/>
        <v>-5.7149356430621626E-11</v>
      </c>
      <c r="N37"/>
      <c r="O37" s="47">
        <f t="shared" si="16"/>
        <v>1369.0004280941937</v>
      </c>
      <c r="P37" s="47">
        <f t="shared" si="17"/>
        <v>4107.9966787642343</v>
      </c>
      <c r="Q37" s="47">
        <f t="shared" si="18"/>
        <v>6847.0179171534255</v>
      </c>
      <c r="R37" s="47">
        <f t="shared" si="19"/>
        <v>9585.922457395829</v>
      </c>
      <c r="T37" s="46">
        <f t="shared" si="9"/>
        <v>1369.0000000001146</v>
      </c>
      <c r="U37" s="46">
        <f t="shared" si="10"/>
        <v>4108.000000006894</v>
      </c>
      <c r="V37" s="46">
        <f t="shared" si="11"/>
        <v>6847.00000020064</v>
      </c>
      <c r="W37" s="46">
        <f t="shared" si="12"/>
        <v>9586.0000037580339</v>
      </c>
    </row>
    <row r="38" spans="1:23">
      <c r="A38" s="38">
        <f t="shared" si="20"/>
        <v>0.876</v>
      </c>
      <c r="B38" s="41">
        <f t="shared" si="2"/>
        <v>1.2195000666263004E-2</v>
      </c>
      <c r="C38" s="41">
        <f t="shared" si="13"/>
        <v>-9.4199770188636164E-2</v>
      </c>
      <c r="D38" s="41">
        <f t="shared" si="14"/>
        <v>0.50589754244451179</v>
      </c>
      <c r="E38" s="41">
        <f t="shared" si="15"/>
        <v>-2.1792465317618142</v>
      </c>
      <c r="F38" s="4"/>
      <c r="G38" s="32">
        <f t="shared" si="3"/>
        <v>0.99999999999879841</v>
      </c>
      <c r="H38" s="32">
        <f t="shared" si="4"/>
        <v>0.99999999999849853</v>
      </c>
      <c r="I38" s="32">
        <f t="shared" si="5"/>
        <v>0.99999999998968014</v>
      </c>
      <c r="J38" s="32">
        <f t="shared" si="6"/>
        <v>0.99999999982227439</v>
      </c>
      <c r="K38" s="24"/>
      <c r="L38" s="32">
        <f t="shared" si="7"/>
        <v>-2.1162306080700549E-12</v>
      </c>
      <c r="M38" s="32">
        <f t="shared" si="8"/>
        <v>-7.3245435827573666E-11</v>
      </c>
      <c r="N38"/>
      <c r="O38" s="47">
        <f t="shared" si="16"/>
        <v>1369.0004878000266</v>
      </c>
      <c r="P38" s="47">
        <f t="shared" si="17"/>
        <v>4107.9962320091927</v>
      </c>
      <c r="Q38" s="47">
        <f t="shared" si="18"/>
        <v>6847.0202359016976</v>
      </c>
      <c r="R38" s="47">
        <f t="shared" si="19"/>
        <v>9585.91283013873</v>
      </c>
      <c r="T38" s="46">
        <f t="shared" si="9"/>
        <v>1369.0000000001487</v>
      </c>
      <c r="U38" s="46">
        <f t="shared" si="10"/>
        <v>4108.0000000088739</v>
      </c>
      <c r="V38" s="46">
        <f t="shared" si="11"/>
        <v>6847.0000002559327</v>
      </c>
      <c r="W38" s="46">
        <f t="shared" si="12"/>
        <v>9586.0000047491158</v>
      </c>
    </row>
    <row r="39" spans="1:23">
      <c r="A39" s="38">
        <f t="shared" si="20"/>
        <v>0.877</v>
      </c>
      <c r="B39" s="41">
        <f t="shared" si="2"/>
        <v>1.3887921111943067E-2</v>
      </c>
      <c r="C39" s="41">
        <f t="shared" si="13"/>
        <v>-0.10680820598763972</v>
      </c>
      <c r="D39" s="41">
        <f t="shared" si="14"/>
        <v>0.57102040606188176</v>
      </c>
      <c r="E39" s="41">
        <f t="shared" si="15"/>
        <v>-2.4482609071469206</v>
      </c>
      <c r="F39" s="4"/>
      <c r="G39" s="32">
        <f t="shared" si="3"/>
        <v>0.99999999999879696</v>
      </c>
      <c r="H39" s="32">
        <f t="shared" si="4"/>
        <v>0.99999999999840983</v>
      </c>
      <c r="I39" s="32">
        <f t="shared" si="5"/>
        <v>0.99999999998712086</v>
      </c>
      <c r="J39" s="32">
        <f t="shared" si="6"/>
        <v>0.99999999977478327</v>
      </c>
      <c r="K39" s="24"/>
      <c r="L39" s="32">
        <f t="shared" si="7"/>
        <v>-2.7331726947872185E-12</v>
      </c>
      <c r="M39" s="32">
        <f t="shared" si="8"/>
        <v>-9.377388807520819E-11</v>
      </c>
      <c r="N39"/>
      <c r="O39" s="47">
        <f t="shared" si="16"/>
        <v>1369.0005555168445</v>
      </c>
      <c r="P39" s="47">
        <f t="shared" si="17"/>
        <v>4107.9957276717605</v>
      </c>
      <c r="Q39" s="47">
        <f t="shared" si="18"/>
        <v>6847.022840816242</v>
      </c>
      <c r="R39" s="47">
        <f t="shared" si="19"/>
        <v>9585.9020695637137</v>
      </c>
      <c r="T39" s="46">
        <f t="shared" si="9"/>
        <v>1369.0000000001928</v>
      </c>
      <c r="U39" s="46">
        <f t="shared" si="10"/>
        <v>4108.0000000114078</v>
      </c>
      <c r="V39" s="46">
        <f t="shared" si="11"/>
        <v>6847.0000003260639</v>
      </c>
      <c r="W39" s="46">
        <f t="shared" si="12"/>
        <v>9586.0000059939812</v>
      </c>
    </row>
    <row r="40" spans="1:23">
      <c r="A40" s="38">
        <f t="shared" si="20"/>
        <v>0.878</v>
      </c>
      <c r="B40" s="41">
        <f t="shared" si="2"/>
        <v>1.5806859162334021E-2</v>
      </c>
      <c r="C40" s="41">
        <f t="shared" si="13"/>
        <v>-0.12103304888934316</v>
      </c>
      <c r="D40" s="41">
        <f t="shared" si="14"/>
        <v>0.64413372300059424</v>
      </c>
      <c r="E40" s="41">
        <f t="shared" si="15"/>
        <v>-2.7487429320799572</v>
      </c>
      <c r="F40" s="4"/>
      <c r="G40" s="32">
        <f t="shared" si="3"/>
        <v>0.99999999999879507</v>
      </c>
      <c r="H40" s="32">
        <f t="shared" si="4"/>
        <v>0.9999999999982957</v>
      </c>
      <c r="I40" s="32">
        <f t="shared" si="5"/>
        <v>0.99999999998386024</v>
      </c>
      <c r="J40" s="32">
        <f t="shared" si="6"/>
        <v>0.99999999971484343</v>
      </c>
      <c r="K40" s="24"/>
      <c r="L40" s="32">
        <f t="shared" si="7"/>
        <v>-3.5262013300569295E-12</v>
      </c>
      <c r="M40" s="32">
        <f t="shared" si="8"/>
        <v>-1.1992332360341158E-10</v>
      </c>
      <c r="N40"/>
      <c r="O40" s="47">
        <f t="shared" si="16"/>
        <v>1369.0006322743666</v>
      </c>
      <c r="P40" s="47">
        <f t="shared" si="17"/>
        <v>4107.9951586780444</v>
      </c>
      <c r="Q40" s="47">
        <f t="shared" si="18"/>
        <v>6847.0257653489198</v>
      </c>
      <c r="R40" s="47">
        <f t="shared" si="19"/>
        <v>9585.8900502827164</v>
      </c>
      <c r="T40" s="46">
        <f t="shared" si="9"/>
        <v>1369.0000000002499</v>
      </c>
      <c r="U40" s="46">
        <f t="shared" si="10"/>
        <v>4108.0000000146492</v>
      </c>
      <c r="V40" s="46">
        <f t="shared" si="11"/>
        <v>6847.0000004149078</v>
      </c>
      <c r="W40" s="46">
        <f t="shared" si="12"/>
        <v>9586.0000075555872</v>
      </c>
    </row>
    <row r="41" spans="1:23">
      <c r="A41" s="38">
        <f t="shared" si="20"/>
        <v>0.879</v>
      </c>
      <c r="B41" s="41">
        <f t="shared" si="2"/>
        <v>1.7980710845147976E-2</v>
      </c>
      <c r="C41" s="41">
        <f t="shared" si="13"/>
        <v>-0.13707170937337906</v>
      </c>
      <c r="D41" s="41">
        <f t="shared" si="14"/>
        <v>0.72616553264417572</v>
      </c>
      <c r="E41" s="41">
        <f t="shared" si="15"/>
        <v>-3.0841491591592374</v>
      </c>
      <c r="F41" s="4"/>
      <c r="G41" s="32">
        <f t="shared" si="3"/>
        <v>0.99999999999879252</v>
      </c>
      <c r="H41" s="32">
        <f t="shared" si="4"/>
        <v>0.99999999999814926</v>
      </c>
      <c r="I41" s="32">
        <f t="shared" si="5"/>
        <v>0.99999999997971112</v>
      </c>
      <c r="J41" s="32">
        <f t="shared" si="6"/>
        <v>0.99999999963928754</v>
      </c>
      <c r="K41" s="24"/>
      <c r="L41" s="32">
        <f t="shared" si="7"/>
        <v>-4.5443744341749562E-12</v>
      </c>
      <c r="M41" s="32">
        <f t="shared" si="8"/>
        <v>-1.5319219737167857E-10</v>
      </c>
      <c r="N41"/>
      <c r="O41" s="47">
        <f t="shared" si="16"/>
        <v>1369.0007192284338</v>
      </c>
      <c r="P41" s="47">
        <f t="shared" si="17"/>
        <v>4107.9945171316249</v>
      </c>
      <c r="Q41" s="47">
        <f t="shared" si="18"/>
        <v>6847.0290466213055</v>
      </c>
      <c r="R41" s="47">
        <f t="shared" si="19"/>
        <v>9585.8766340336333</v>
      </c>
      <c r="T41" s="46">
        <f t="shared" si="9"/>
        <v>1369.0000000003233</v>
      </c>
      <c r="U41" s="46">
        <f t="shared" si="10"/>
        <v>4108.0000000187883</v>
      </c>
      <c r="V41" s="46">
        <f t="shared" si="11"/>
        <v>6847.0000005273159</v>
      </c>
      <c r="W41" s="46">
        <f t="shared" si="12"/>
        <v>9586.0000095119758</v>
      </c>
    </row>
    <row r="42" spans="1:23">
      <c r="A42" s="38">
        <f t="shared" si="20"/>
        <v>0.88</v>
      </c>
      <c r="B42" s="41">
        <f t="shared" si="2"/>
        <v>2.0441890643219697E-2</v>
      </c>
      <c r="C42" s="41">
        <f t="shared" si="13"/>
        <v>-0.15514440255304765</v>
      </c>
      <c r="D42" s="41">
        <f t="shared" si="14"/>
        <v>0.81814493580869796</v>
      </c>
      <c r="E42" s="41">
        <f t="shared" si="15"/>
        <v>-3.4582880606296205</v>
      </c>
      <c r="F42" s="4"/>
      <c r="G42" s="32">
        <f t="shared" si="3"/>
        <v>0.9999999999987893</v>
      </c>
      <c r="H42" s="32">
        <f t="shared" si="4"/>
        <v>0.99999999999796141</v>
      </c>
      <c r="I42" s="32">
        <f t="shared" si="5"/>
        <v>0.999999999974438</v>
      </c>
      <c r="J42" s="32">
        <f t="shared" si="6"/>
        <v>0.99999999954416774</v>
      </c>
      <c r="K42" s="24"/>
      <c r="L42" s="32">
        <f t="shared" si="7"/>
        <v>-5.8500716809937351E-12</v>
      </c>
      <c r="M42" s="32">
        <f t="shared" si="8"/>
        <v>-1.9546715709252122E-10</v>
      </c>
      <c r="N42"/>
      <c r="O42" s="47">
        <f t="shared" si="16"/>
        <v>1369.0008176756257</v>
      </c>
      <c r="P42" s="47">
        <f t="shared" si="17"/>
        <v>4107.9937942238976</v>
      </c>
      <c r="Q42" s="47">
        <f t="shared" si="18"/>
        <v>6847.0327257974322</v>
      </c>
      <c r="R42" s="47">
        <f t="shared" si="19"/>
        <v>9585.8616684775752</v>
      </c>
      <c r="T42" s="46">
        <f t="shared" si="9"/>
        <v>1369.0000000004179</v>
      </c>
      <c r="U42" s="46">
        <f t="shared" si="10"/>
        <v>4108.0000000240698</v>
      </c>
      <c r="V42" s="46">
        <f t="shared" si="11"/>
        <v>6847.0000006693608</v>
      </c>
      <c r="W42" s="46">
        <f t="shared" si="12"/>
        <v>9586.0000119597571</v>
      </c>
    </row>
    <row r="43" spans="1:23">
      <c r="A43" s="38">
        <f t="shared" si="20"/>
        <v>0.88100000000000001</v>
      </c>
      <c r="B43" s="41">
        <f t="shared" si="2"/>
        <v>2.322673658435323E-2</v>
      </c>
      <c r="C43" s="41">
        <f t="shared" si="13"/>
        <v>-0.17549661554428506</v>
      </c>
      <c r="D43" s="41">
        <f t="shared" si="14"/>
        <v>0.92121227122269655</v>
      </c>
      <c r="E43" s="41">
        <f t="shared" si="15"/>
        <v>-3.8753525663607489</v>
      </c>
      <c r="F43" s="4"/>
      <c r="G43" s="32">
        <f t="shared" si="3"/>
        <v>0.99999999999878508</v>
      </c>
      <c r="H43" s="32">
        <f t="shared" si="4"/>
        <v>0.99999999999772071</v>
      </c>
      <c r="I43" s="32">
        <f t="shared" si="5"/>
        <v>0.99999999996774436</v>
      </c>
      <c r="J43" s="32">
        <f t="shared" si="6"/>
        <v>0.99999999942457019</v>
      </c>
      <c r="K43" s="24"/>
      <c r="L43" s="32">
        <f t="shared" si="7"/>
        <v>-7.5225146118042755E-12</v>
      </c>
      <c r="M43" s="32">
        <f t="shared" si="8"/>
        <v>-2.4912056059479324E-10</v>
      </c>
      <c r="N43"/>
      <c r="O43" s="47">
        <f t="shared" si="16"/>
        <v>1369.0009290694634</v>
      </c>
      <c r="P43" s="47">
        <f t="shared" si="17"/>
        <v>4107.9929801353783</v>
      </c>
      <c r="Q43" s="47">
        <f t="shared" si="18"/>
        <v>6847.0368484908486</v>
      </c>
      <c r="R43" s="47">
        <f t="shared" si="19"/>
        <v>9585.8449858973454</v>
      </c>
      <c r="T43" s="46">
        <f t="shared" si="9"/>
        <v>1369.0000000005396</v>
      </c>
      <c r="U43" s="46">
        <f t="shared" si="10"/>
        <v>4108.0000000307991</v>
      </c>
      <c r="V43" s="46">
        <f t="shared" si="11"/>
        <v>6847.0000008486322</v>
      </c>
      <c r="W43" s="46">
        <f t="shared" si="12"/>
        <v>9586.0000150183569</v>
      </c>
    </row>
    <row r="44" spans="1:23">
      <c r="A44" s="38">
        <f t="shared" si="20"/>
        <v>0.88200000000000001</v>
      </c>
      <c r="B44" s="41">
        <f t="shared" si="2"/>
        <v>2.6375958993071248E-2</v>
      </c>
      <c r="C44" s="41">
        <f t="shared" si="13"/>
        <v>-0.19840182127739966</v>
      </c>
      <c r="D44" s="41">
        <f t="shared" si="14"/>
        <v>1.0366302188354271</v>
      </c>
      <c r="E44" s="41">
        <f t="shared" si="15"/>
        <v>-4.3399552365935525</v>
      </c>
      <c r="F44" s="4"/>
      <c r="G44" s="32">
        <f t="shared" si="3"/>
        <v>0.99999999999877964</v>
      </c>
      <c r="H44" s="32">
        <f t="shared" si="4"/>
        <v>0.99999999999741274</v>
      </c>
      <c r="I44" s="32">
        <f t="shared" si="5"/>
        <v>0.99999999995925803</v>
      </c>
      <c r="J44" s="32">
        <f t="shared" si="6"/>
        <v>0.99999999927438665</v>
      </c>
      <c r="K44" s="24"/>
      <c r="L44" s="32">
        <f t="shared" si="7"/>
        <v>-9.6621900880006092E-12</v>
      </c>
      <c r="M44" s="32">
        <f t="shared" si="8"/>
        <v>-3.1713168653851032E-10</v>
      </c>
      <c r="N44"/>
      <c r="O44" s="47">
        <f t="shared" si="16"/>
        <v>1369.0010550383597</v>
      </c>
      <c r="P44" s="47">
        <f t="shared" si="17"/>
        <v>4107.9920639271486</v>
      </c>
      <c r="Q44" s="47">
        <f t="shared" si="18"/>
        <v>6847.0414652087538</v>
      </c>
      <c r="R44" s="47">
        <f t="shared" si="19"/>
        <v>9585.8264017905367</v>
      </c>
      <c r="T44" s="46">
        <f t="shared" si="9"/>
        <v>1369.0000000006958</v>
      </c>
      <c r="U44" s="46">
        <f t="shared" si="10"/>
        <v>4108.0000000393629</v>
      </c>
      <c r="V44" s="46">
        <f t="shared" si="11"/>
        <v>6847.0000010746026</v>
      </c>
      <c r="W44" s="46">
        <f t="shared" si="12"/>
        <v>9586.0000188352114</v>
      </c>
    </row>
    <row r="45" spans="1:23">
      <c r="A45" s="38">
        <f t="shared" si="20"/>
        <v>0.88300000000000001</v>
      </c>
      <c r="B45" s="41">
        <f t="shared" si="2"/>
        <v>2.9935137245527415E-2</v>
      </c>
      <c r="C45" s="41">
        <f t="shared" si="13"/>
        <v>-0.22416446095100928</v>
      </c>
      <c r="D45" s="41">
        <f t="shared" si="14"/>
        <v>1.1657959032845719</v>
      </c>
      <c r="E45" s="41">
        <f t="shared" si="15"/>
        <v>-4.8571662420203863</v>
      </c>
      <c r="F45" s="4"/>
      <c r="G45" s="32">
        <f t="shared" si="3"/>
        <v>0.99999999999877265</v>
      </c>
      <c r="H45" s="32">
        <f t="shared" si="4"/>
        <v>0.99999999999701905</v>
      </c>
      <c r="I45" s="32">
        <f t="shared" si="5"/>
        <v>0.99999999994851196</v>
      </c>
      <c r="J45" s="32">
        <f t="shared" si="6"/>
        <v>0.99999999908603454</v>
      </c>
      <c r="K45" s="24"/>
      <c r="L45" s="32">
        <f t="shared" si="7"/>
        <v>-1.2396401702298779E-11</v>
      </c>
      <c r="M45" s="32">
        <f t="shared" si="8"/>
        <v>-4.0323718885876521E-10</v>
      </c>
      <c r="N45"/>
      <c r="O45" s="47">
        <f t="shared" si="16"/>
        <v>1369.0011974054898</v>
      </c>
      <c r="P45" s="47">
        <f t="shared" si="17"/>
        <v>4107.991033421562</v>
      </c>
      <c r="Q45" s="47">
        <f t="shared" si="18"/>
        <v>6847.0466318361314</v>
      </c>
      <c r="R45" s="47">
        <f t="shared" si="19"/>
        <v>9585.8057133503189</v>
      </c>
      <c r="T45" s="46">
        <f t="shared" si="9"/>
        <v>1369.0000000008961</v>
      </c>
      <c r="U45" s="46">
        <f t="shared" si="10"/>
        <v>4108.0000000502496</v>
      </c>
      <c r="V45" s="46">
        <f t="shared" si="11"/>
        <v>6847.0000013590798</v>
      </c>
      <c r="W45" s="46">
        <f t="shared" si="12"/>
        <v>9586.0000235920634</v>
      </c>
    </row>
    <row r="46" spans="1:23">
      <c r="A46" s="38">
        <f t="shared" si="20"/>
        <v>0.88400000000000001</v>
      </c>
      <c r="B46" s="41">
        <f t="shared" si="2"/>
        <v>3.3955269257670041E-2</v>
      </c>
      <c r="C46" s="41">
        <f t="shared" si="13"/>
        <v>-0.25312321905468371</v>
      </c>
      <c r="D46" s="41">
        <f t="shared" si="14"/>
        <v>1.3102540754473757</v>
      </c>
      <c r="E46" s="41">
        <f t="shared" si="15"/>
        <v>-5.4325543306964184</v>
      </c>
      <c r="F46" s="4"/>
      <c r="G46" s="32">
        <f t="shared" si="3"/>
        <v>0.99999999999876366</v>
      </c>
      <c r="H46" s="32">
        <f t="shared" si="4"/>
        <v>0.99999999999651656</v>
      </c>
      <c r="I46" s="32">
        <f t="shared" si="5"/>
        <v>0.99999999993492117</v>
      </c>
      <c r="J46" s="32">
        <f t="shared" si="6"/>
        <v>0.99999999885011392</v>
      </c>
      <c r="K46" s="24"/>
      <c r="L46" s="32">
        <f t="shared" si="7"/>
        <v>-1.5886227738808506E-11</v>
      </c>
      <c r="M46" s="32">
        <f t="shared" si="8"/>
        <v>-5.1211759409795915E-10</v>
      </c>
      <c r="N46"/>
      <c r="O46" s="47">
        <f t="shared" si="16"/>
        <v>1369.0013582107704</v>
      </c>
      <c r="P46" s="47">
        <f t="shared" si="17"/>
        <v>4107.9898750712382</v>
      </c>
      <c r="Q46" s="47">
        <f t="shared" si="18"/>
        <v>6847.0524101630181</v>
      </c>
      <c r="R46" s="47">
        <f t="shared" si="19"/>
        <v>9585.7826978267713</v>
      </c>
      <c r="T46" s="46">
        <f t="shared" si="9"/>
        <v>1369.000000001153</v>
      </c>
      <c r="U46" s="46">
        <f t="shared" si="10"/>
        <v>4108.0000000640712</v>
      </c>
      <c r="V46" s="46">
        <f t="shared" si="11"/>
        <v>6847.0000017167658</v>
      </c>
      <c r="W46" s="46">
        <f t="shared" si="12"/>
        <v>9586.0000295126465</v>
      </c>
    </row>
    <row r="47" spans="1:23">
      <c r="A47" s="38">
        <f t="shared" si="20"/>
        <v>0.88500000000000001</v>
      </c>
      <c r="B47" s="41">
        <f t="shared" si="2"/>
        <v>3.8493378855575758E-2</v>
      </c>
      <c r="C47" s="41">
        <f t="shared" si="13"/>
        <v>-0.28565461671847148</v>
      </c>
      <c r="D47" s="41">
        <f t="shared" si="14"/>
        <v>1.4717114547489836</v>
      </c>
      <c r="E47" s="41">
        <f t="shared" si="15"/>
        <v>-6.0722309679942388</v>
      </c>
      <c r="F47" s="4"/>
      <c r="G47" s="32">
        <f t="shared" si="3"/>
        <v>0.99999999999875211</v>
      </c>
      <c r="H47" s="32">
        <f t="shared" si="4"/>
        <v>0.99999999999587585</v>
      </c>
      <c r="I47" s="32">
        <f t="shared" si="5"/>
        <v>0.99999999991775346</v>
      </c>
      <c r="J47" s="32">
        <f t="shared" si="6"/>
        <v>0.99999999855498745</v>
      </c>
      <c r="K47" s="24"/>
      <c r="L47" s="32">
        <f t="shared" si="7"/>
        <v>-2.0335230731586022E-11</v>
      </c>
      <c r="M47" s="32">
        <f t="shared" si="8"/>
        <v>-6.4962815808549319E-10</v>
      </c>
      <c r="N47"/>
      <c r="O47" s="47">
        <f t="shared" si="16"/>
        <v>1369.0015397351542</v>
      </c>
      <c r="P47" s="47">
        <f t="shared" si="17"/>
        <v>4107.9885738153316</v>
      </c>
      <c r="Q47" s="47">
        <f t="shared" si="18"/>
        <v>6847.0588684581899</v>
      </c>
      <c r="R47" s="47">
        <f t="shared" si="19"/>
        <v>9585.7571107612803</v>
      </c>
      <c r="T47" s="46">
        <f t="shared" si="9"/>
        <v>1369.0000000014818</v>
      </c>
      <c r="U47" s="46">
        <f t="shared" si="10"/>
        <v>4108.000000081599</v>
      </c>
      <c r="V47" s="46">
        <f t="shared" si="11"/>
        <v>6847.0000021659343</v>
      </c>
      <c r="W47" s="46">
        <f t="shared" si="12"/>
        <v>9586.0000368719884</v>
      </c>
    </row>
    <row r="48" spans="1:23">
      <c r="A48" s="38">
        <f t="shared" si="20"/>
        <v>0.88600000000000001</v>
      </c>
      <c r="B48" s="41">
        <f t="shared" si="2"/>
        <v>4.3613186627503436E-2</v>
      </c>
      <c r="C48" s="41">
        <f t="shared" si="13"/>
        <v>-0.32217695108693295</v>
      </c>
      <c r="D48" s="41">
        <f t="shared" si="14"/>
        <v>1.6520523197988117</v>
      </c>
      <c r="E48" s="41">
        <f t="shared" si="15"/>
        <v>-6.7828978422354806</v>
      </c>
      <c r="F48" s="4"/>
      <c r="G48" s="32">
        <f t="shared" si="3"/>
        <v>0.99999999999873734</v>
      </c>
      <c r="H48" s="32">
        <f t="shared" si="4"/>
        <v>0.99999999999505984</v>
      </c>
      <c r="I48" s="32">
        <f t="shared" si="5"/>
        <v>0.99999999989609412</v>
      </c>
      <c r="J48" s="32">
        <f t="shared" si="6"/>
        <v>0.9999999981862675</v>
      </c>
      <c r="K48" s="24"/>
      <c r="L48" s="32">
        <f t="shared" si="7"/>
        <v>-2.6000345390960337E-11</v>
      </c>
      <c r="M48" s="32">
        <f t="shared" si="8"/>
        <v>-8.2308423906433587E-10</v>
      </c>
      <c r="N48"/>
      <c r="O48" s="47">
        <f t="shared" si="16"/>
        <v>1369.001744527465</v>
      </c>
      <c r="P48" s="47">
        <f t="shared" si="17"/>
        <v>4107.9871129219564</v>
      </c>
      <c r="Q48" s="47">
        <f t="shared" si="18"/>
        <v>6847.0660820927924</v>
      </c>
      <c r="R48" s="47">
        <f t="shared" si="19"/>
        <v>9585.7286840863107</v>
      </c>
      <c r="T48" s="46">
        <f t="shared" si="9"/>
        <v>1369.0000000019022</v>
      </c>
      <c r="U48" s="46">
        <f t="shared" si="10"/>
        <v>4108.0000001037979</v>
      </c>
      <c r="V48" s="46">
        <f t="shared" si="11"/>
        <v>6847.0000027292772</v>
      </c>
      <c r="W48" s="46">
        <f t="shared" si="12"/>
        <v>9586.0000460077026</v>
      </c>
    </row>
    <row r="49" spans="1:23">
      <c r="A49" s="38">
        <f t="shared" si="20"/>
        <v>0.88700000000000001</v>
      </c>
      <c r="B49" s="41">
        <f t="shared" si="2"/>
        <v>4.9385850341483843E-2</v>
      </c>
      <c r="C49" s="41">
        <f t="shared" si="13"/>
        <v>-0.36315461046526831</v>
      </c>
      <c r="D49" s="41">
        <f t="shared" si="14"/>
        <v>1.853355439957391</v>
      </c>
      <c r="E49" s="41">
        <f t="shared" si="15"/>
        <v>-7.5718979346777138</v>
      </c>
      <c r="F49" s="4"/>
      <c r="G49" s="32">
        <f t="shared" si="3"/>
        <v>0.99999999999871836</v>
      </c>
      <c r="H49" s="32">
        <f t="shared" si="4"/>
        <v>0.99999999999402189</v>
      </c>
      <c r="I49" s="32">
        <f t="shared" si="5"/>
        <v>0.99999999986880139</v>
      </c>
      <c r="J49" s="32">
        <f t="shared" si="6"/>
        <v>0.99999999772619053</v>
      </c>
      <c r="K49" s="24"/>
      <c r="L49" s="32">
        <f t="shared" si="7"/>
        <v>-3.3205472005138896E-11</v>
      </c>
      <c r="M49" s="32">
        <f t="shared" si="8"/>
        <v>-1.0416135736988922E-9</v>
      </c>
      <c r="N49"/>
      <c r="O49" s="47">
        <f t="shared" si="16"/>
        <v>1369.0019754340137</v>
      </c>
      <c r="P49" s="47">
        <f t="shared" si="17"/>
        <v>4107.9854738155818</v>
      </c>
      <c r="Q49" s="47">
        <f t="shared" si="18"/>
        <v>6847.0741342175979</v>
      </c>
      <c r="R49" s="47">
        <f t="shared" si="19"/>
        <v>9585.6971240826133</v>
      </c>
      <c r="T49" s="46">
        <f t="shared" si="9"/>
        <v>1369.000000002439</v>
      </c>
      <c r="U49" s="46">
        <f t="shared" si="10"/>
        <v>4108.0000001318813</v>
      </c>
      <c r="V49" s="46">
        <f t="shared" si="11"/>
        <v>6847.0000034349268</v>
      </c>
      <c r="W49" s="46">
        <f t="shared" si="12"/>
        <v>9586.0000573336383</v>
      </c>
    </row>
    <row r="50" spans="1:23">
      <c r="A50" s="38">
        <f t="shared" si="20"/>
        <v>0.88800000000000001</v>
      </c>
      <c r="B50" s="41">
        <f t="shared" si="2"/>
        <v>5.5890781532054783E-2</v>
      </c>
      <c r="C50" s="41">
        <f t="shared" si="13"/>
        <v>-0.40910279714813713</v>
      </c>
      <c r="D50" s="41">
        <f t="shared" si="14"/>
        <v>2.0779124455876472</v>
      </c>
      <c r="E50" s="41">
        <f t="shared" si="15"/>
        <v>-8.4472703581120587</v>
      </c>
      <c r="F50" s="4"/>
      <c r="G50" s="32">
        <f t="shared" si="3"/>
        <v>0.99999999999869393</v>
      </c>
      <c r="H50" s="32">
        <f t="shared" si="4"/>
        <v>0.99999999999270306</v>
      </c>
      <c r="I50" s="32">
        <f t="shared" si="5"/>
        <v>0.99999999983445209</v>
      </c>
      <c r="J50" s="32">
        <f t="shared" si="6"/>
        <v>0.99999999715285415</v>
      </c>
      <c r="K50" s="24"/>
      <c r="L50" s="32">
        <f t="shared" si="7"/>
        <v>-4.2358425443869962E-11</v>
      </c>
      <c r="M50" s="32">
        <f t="shared" si="8"/>
        <v>-1.3165905381939577E-9</v>
      </c>
      <c r="N50"/>
      <c r="O50" s="47">
        <f t="shared" si="16"/>
        <v>1369.0022356312613</v>
      </c>
      <c r="P50" s="47">
        <f t="shared" si="17"/>
        <v>4107.9836358881139</v>
      </c>
      <c r="Q50" s="47">
        <f t="shared" si="18"/>
        <v>6847.0831164978235</v>
      </c>
      <c r="R50" s="47">
        <f t="shared" si="19"/>
        <v>9585.6621091856759</v>
      </c>
      <c r="T50" s="46">
        <f t="shared" si="9"/>
        <v>1369.0000000031239</v>
      </c>
      <c r="U50" s="46">
        <f t="shared" si="10"/>
        <v>4108.0000001673652</v>
      </c>
      <c r="V50" s="46">
        <f t="shared" si="11"/>
        <v>6847.0000043177197</v>
      </c>
      <c r="W50" s="46">
        <f t="shared" si="12"/>
        <v>9586.0000713563768</v>
      </c>
    </row>
    <row r="51" spans="1:23">
      <c r="A51" s="38">
        <f t="shared" si="20"/>
        <v>0.88900000000000001</v>
      </c>
      <c r="B51" s="41">
        <f t="shared" si="2"/>
        <v>6.321654541698854E-2</v>
      </c>
      <c r="C51" s="41">
        <f t="shared" si="13"/>
        <v>-0.4605926921197866</v>
      </c>
      <c r="D51" s="41">
        <f t="shared" si="14"/>
        <v>2.3282477399978436</v>
      </c>
      <c r="E51" s="41">
        <f t="shared" si="15"/>
        <v>-9.4178091733351419</v>
      </c>
      <c r="F51" s="4"/>
      <c r="G51" s="32">
        <f t="shared" si="3"/>
        <v>0.99999999999866274</v>
      </c>
      <c r="H51" s="32">
        <f t="shared" si="4"/>
        <v>0.9999999999910294</v>
      </c>
      <c r="I51" s="32">
        <f t="shared" si="5"/>
        <v>0.99999999979127485</v>
      </c>
      <c r="J51" s="32">
        <f t="shared" si="6"/>
        <v>0.99999999643929038</v>
      </c>
      <c r="K51" s="24"/>
      <c r="L51" s="32">
        <f t="shared" si="7"/>
        <v>-5.3972040497777651E-11</v>
      </c>
      <c r="M51" s="32">
        <f t="shared" si="8"/>
        <v>-1.6621707313709766E-9</v>
      </c>
      <c r="N51"/>
      <c r="O51" s="47">
        <f t="shared" si="16"/>
        <v>1369.0025286618168</v>
      </c>
      <c r="P51" s="47">
        <f t="shared" si="17"/>
        <v>4107.9815762923154</v>
      </c>
      <c r="Q51" s="47">
        <f t="shared" si="18"/>
        <v>6847.0931299096001</v>
      </c>
      <c r="R51" s="47">
        <f t="shared" si="19"/>
        <v>9585.6232876330669</v>
      </c>
      <c r="T51" s="46">
        <f t="shared" si="9"/>
        <v>1369.0000000039963</v>
      </c>
      <c r="U51" s="46">
        <f t="shared" si="10"/>
        <v>4108.000000212146</v>
      </c>
      <c r="V51" s="46">
        <f t="shared" si="11"/>
        <v>6847.0000054207376</v>
      </c>
      <c r="W51" s="46">
        <f t="shared" si="12"/>
        <v>9586.0000886951293</v>
      </c>
    </row>
    <row r="52" spans="1:23">
      <c r="A52" s="38">
        <f t="shared" si="20"/>
        <v>0.89</v>
      </c>
      <c r="B52" s="41">
        <f t="shared" si="2"/>
        <v>7.1461851901501686E-2</v>
      </c>
      <c r="C52" s="41">
        <f t="shared" si="13"/>
        <v>-0.51825709820873789</v>
      </c>
      <c r="D52" s="41">
        <f t="shared" si="14"/>
        <v>2.607140061417796</v>
      </c>
      <c r="E52" s="41">
        <f t="shared" si="15"/>
        <v>-10.49312639709084</v>
      </c>
      <c r="F52" s="4"/>
      <c r="G52" s="32">
        <f t="shared" si="3"/>
        <v>0.99999999999862277</v>
      </c>
      <c r="H52" s="32">
        <f t="shared" si="4"/>
        <v>0.99999999998890798</v>
      </c>
      <c r="I52" s="32">
        <f t="shared" si="5"/>
        <v>0.99999999973706744</v>
      </c>
      <c r="J52" s="32">
        <f t="shared" si="6"/>
        <v>0.99999999555233909</v>
      </c>
      <c r="K52" s="24"/>
      <c r="L52" s="32">
        <f t="shared" si="7"/>
        <v>-6.8690418397535112E-11</v>
      </c>
      <c r="M52" s="32">
        <f t="shared" si="8"/>
        <v>-2.095948139472662E-9</v>
      </c>
      <c r="N52"/>
      <c r="O52" s="47">
        <f t="shared" si="16"/>
        <v>1369.002858474076</v>
      </c>
      <c r="P52" s="47">
        <f t="shared" si="17"/>
        <v>4107.9792697160719</v>
      </c>
      <c r="Q52" s="47">
        <f t="shared" si="18"/>
        <v>6847.1042856024569</v>
      </c>
      <c r="R52" s="47">
        <f t="shared" si="19"/>
        <v>9585.5802749441173</v>
      </c>
      <c r="T52" s="46">
        <f t="shared" si="9"/>
        <v>1369.0000000051068</v>
      </c>
      <c r="U52" s="46">
        <f t="shared" si="10"/>
        <v>4108.0000002685902</v>
      </c>
      <c r="V52" s="46">
        <f t="shared" si="11"/>
        <v>6847.0000067971796</v>
      </c>
      <c r="W52" s="46">
        <f t="shared" si="12"/>
        <v>9586.0001101057023</v>
      </c>
    </row>
    <row r="53" spans="1:23">
      <c r="A53" s="38">
        <f t="shared" si="20"/>
        <v>0.89100000000000001</v>
      </c>
      <c r="B53" s="41">
        <f t="shared" si="2"/>
        <v>8.0736646065453957E-2</v>
      </c>
      <c r="C53" s="41">
        <f t="shared" si="13"/>
        <v>-0.58279660079243611</v>
      </c>
      <c r="D53" s="41">
        <f t="shared" si="14"/>
        <v>2.9176458087409198</v>
      </c>
      <c r="E53" s="41">
        <f t="shared" si="15"/>
        <v>-11.683719418614199</v>
      </c>
      <c r="F53" s="4"/>
      <c r="G53" s="32">
        <f t="shared" si="3"/>
        <v>0.9999999999985717</v>
      </c>
      <c r="H53" s="32">
        <f t="shared" si="4"/>
        <v>0.99999999998622213</v>
      </c>
      <c r="I53" s="32">
        <f t="shared" si="5"/>
        <v>0.9999999996690957</v>
      </c>
      <c r="J53" s="32">
        <f t="shared" si="6"/>
        <v>0.99999999445128207</v>
      </c>
      <c r="K53" s="24"/>
      <c r="L53" s="32">
        <f t="shared" si="7"/>
        <v>-8.7321524093086166E-11</v>
      </c>
      <c r="M53" s="32">
        <f t="shared" si="8"/>
        <v>-2.6397618632420426E-9</v>
      </c>
      <c r="N53"/>
      <c r="O53" s="47">
        <f t="shared" si="16"/>
        <v>1369.0032294658427</v>
      </c>
      <c r="P53" s="47">
        <f t="shared" si="17"/>
        <v>4107.9766881359683</v>
      </c>
      <c r="Q53" s="47">
        <f t="shared" si="18"/>
        <v>6847.1167058323499</v>
      </c>
      <c r="R53" s="47">
        <f t="shared" si="19"/>
        <v>9585.532651223255</v>
      </c>
      <c r="T53" s="46">
        <f t="shared" si="9"/>
        <v>1369.0000000065183</v>
      </c>
      <c r="U53" s="46">
        <f t="shared" si="10"/>
        <v>4108.0000003396517</v>
      </c>
      <c r="V53" s="46">
        <f t="shared" si="11"/>
        <v>6847.0000085126567</v>
      </c>
      <c r="W53" s="46">
        <f t="shared" si="12"/>
        <v>9586.0001365092994</v>
      </c>
    </row>
    <row r="54" spans="1:23">
      <c r="A54" s="38">
        <f t="shared" si="20"/>
        <v>0.89200000000000002</v>
      </c>
      <c r="B54" s="41">
        <f t="shared" si="2"/>
        <v>9.1163307210426495E-2</v>
      </c>
      <c r="C54" s="41">
        <f t="shared" si="13"/>
        <v>-0.65498628777732026</v>
      </c>
      <c r="D54" s="41">
        <f t="shared" si="14"/>
        <v>3.2631242501846525</v>
      </c>
      <c r="E54" s="41">
        <f t="shared" si="15"/>
        <v>-13.001043044525689</v>
      </c>
      <c r="F54" s="4"/>
      <c r="G54" s="32">
        <f t="shared" si="3"/>
        <v>0.99999999999850653</v>
      </c>
      <c r="H54" s="32">
        <f t="shared" si="4"/>
        <v>0.99999999998282563</v>
      </c>
      <c r="I54" s="32">
        <f t="shared" si="5"/>
        <v>0.99999999958396912</v>
      </c>
      <c r="J54" s="32">
        <f t="shared" si="6"/>
        <v>0.99999999308618903</v>
      </c>
      <c r="K54" s="24"/>
      <c r="L54" s="32">
        <f t="shared" si="7"/>
        <v>-1.1087761779355325E-10</v>
      </c>
      <c r="M54" s="32">
        <f t="shared" si="8"/>
        <v>-3.320685059420136E-9</v>
      </c>
      <c r="N54"/>
      <c r="O54" s="47">
        <f t="shared" si="16"/>
        <v>1369.0036465322885</v>
      </c>
      <c r="P54" s="47">
        <f t="shared" si="17"/>
        <v>4107.9738005484887</v>
      </c>
      <c r="Q54" s="47">
        <f t="shared" si="18"/>
        <v>6847.1305249700072</v>
      </c>
      <c r="R54" s="47">
        <f t="shared" si="19"/>
        <v>9585.4799582782198</v>
      </c>
      <c r="T54" s="46">
        <f t="shared" si="9"/>
        <v>1369.0000000083107</v>
      </c>
      <c r="U54" s="46">
        <f t="shared" si="10"/>
        <v>4108.0000004290068</v>
      </c>
      <c r="V54" s="46">
        <f t="shared" si="11"/>
        <v>6847.0000106479802</v>
      </c>
      <c r="W54" s="46">
        <f t="shared" si="12"/>
        <v>9586.0001690271201</v>
      </c>
    </row>
    <row r="55" spans="1:23">
      <c r="A55" s="38">
        <f t="shared" si="20"/>
        <v>0.89300000000000002</v>
      </c>
      <c r="B55" s="41">
        <f t="shared" si="2"/>
        <v>0.10287796627029827</v>
      </c>
      <c r="C55" s="41">
        <f t="shared" si="13"/>
        <v>-0.73568307332722138</v>
      </c>
      <c r="D55" s="41">
        <f t="shared" si="14"/>
        <v>3.6472647394387527</v>
      </c>
      <c r="E55" s="41">
        <f t="shared" si="15"/>
        <v>-14.457586393381852</v>
      </c>
      <c r="F55" s="4"/>
      <c r="G55" s="32">
        <f t="shared" si="3"/>
        <v>0.99999999999842337</v>
      </c>
      <c r="H55" s="32">
        <f t="shared" si="4"/>
        <v>0.9999999999785355</v>
      </c>
      <c r="I55" s="32">
        <f t="shared" si="5"/>
        <v>0.9999999994774893</v>
      </c>
      <c r="J55" s="32">
        <f t="shared" si="6"/>
        <v>0.99999999139591778</v>
      </c>
      <c r="K55" s="24"/>
      <c r="L55" s="32">
        <f t="shared" si="7"/>
        <v>-1.4062533764209086E-10</v>
      </c>
      <c r="M55" s="32">
        <f t="shared" si="8"/>
        <v>-4.172235551516839E-9</v>
      </c>
      <c r="N55"/>
      <c r="O55" s="47">
        <f t="shared" si="16"/>
        <v>1369.0041151186508</v>
      </c>
      <c r="P55" s="47">
        <f t="shared" si="17"/>
        <v>4107.9705726770671</v>
      </c>
      <c r="Q55" s="47">
        <f t="shared" si="18"/>
        <v>6847.1458905895779</v>
      </c>
      <c r="R55" s="47">
        <f t="shared" si="19"/>
        <v>9585.4216965442647</v>
      </c>
      <c r="T55" s="46">
        <f t="shared" si="9"/>
        <v>1369.0000000105838</v>
      </c>
      <c r="U55" s="46">
        <f t="shared" si="10"/>
        <v>4108.0000005412294</v>
      </c>
      <c r="V55" s="46">
        <f t="shared" si="11"/>
        <v>6847.0000133025396</v>
      </c>
      <c r="W55" s="46">
        <f t="shared" si="12"/>
        <v>9586.000209021804</v>
      </c>
    </row>
    <row r="56" spans="1:23">
      <c r="A56" s="38">
        <f t="shared" si="20"/>
        <v>0.89400000000000002</v>
      </c>
      <c r="B56" s="41">
        <f t="shared" si="2"/>
        <v>0.11603195216299279</v>
      </c>
      <c r="C56" s="41">
        <f t="shared" si="13"/>
        <v>-0.82583367267665875</v>
      </c>
      <c r="D56" s="41">
        <f t="shared" si="14"/>
        <v>4.0741160692495653</v>
      </c>
      <c r="E56" s="41">
        <f t="shared" si="15"/>
        <v>-16.066954861544019</v>
      </c>
      <c r="F56" s="4"/>
      <c r="G56" s="32">
        <f t="shared" si="3"/>
        <v>0.99999999999831757</v>
      </c>
      <c r="H56" s="32">
        <f t="shared" si="4"/>
        <v>0.99999999997312317</v>
      </c>
      <c r="I56" s="32">
        <f t="shared" si="5"/>
        <v>0.99999999934446393</v>
      </c>
      <c r="J56" s="32">
        <f t="shared" si="6"/>
        <v>0.99999998930569978</v>
      </c>
      <c r="K56" s="24"/>
      <c r="L56" s="32">
        <f t="shared" si="7"/>
        <v>-1.7814765552637369E-10</v>
      </c>
      <c r="M56" s="32">
        <f t="shared" si="8"/>
        <v>-5.2358557105945368E-9</v>
      </c>
      <c r="N56"/>
      <c r="O56" s="47">
        <f t="shared" si="16"/>
        <v>1369.0046412780864</v>
      </c>
      <c r="P56" s="47">
        <f t="shared" si="17"/>
        <v>4107.9669666530926</v>
      </c>
      <c r="Q56" s="47">
        <f t="shared" si="18"/>
        <v>6847.16296464277</v>
      </c>
      <c r="R56" s="47">
        <f t="shared" si="19"/>
        <v>9585.357321805539</v>
      </c>
      <c r="T56" s="46">
        <f t="shared" si="9"/>
        <v>1369.0000000134635</v>
      </c>
      <c r="U56" s="46">
        <f t="shared" si="10"/>
        <v>4108.000000682001</v>
      </c>
      <c r="V56" s="46">
        <f t="shared" si="11"/>
        <v>6847.000016598422</v>
      </c>
      <c r="W56" s="46">
        <f t="shared" si="12"/>
        <v>9586.000258147038</v>
      </c>
    </row>
    <row r="57" spans="1:23">
      <c r="A57" s="38">
        <f t="shared" si="20"/>
        <v>0.89500000000000002</v>
      </c>
      <c r="B57" s="41">
        <f t="shared" si="2"/>
        <v>0.13079337848437447</v>
      </c>
      <c r="C57" s="41">
        <f t="shared" si="13"/>
        <v>-0.92648327834316813</v>
      </c>
      <c r="D57" s="41">
        <f t="shared" si="14"/>
        <v>4.5481180976878743</v>
      </c>
      <c r="E57" s="41">
        <f t="shared" si="15"/>
        <v>-17.843957381023312</v>
      </c>
      <c r="F57" s="4"/>
      <c r="G57" s="32">
        <f t="shared" si="3"/>
        <v>0.9999999999981829</v>
      </c>
      <c r="H57" s="32">
        <f t="shared" si="4"/>
        <v>0.99999999996630318</v>
      </c>
      <c r="I57" s="32">
        <f t="shared" si="5"/>
        <v>0.9999999991784797</v>
      </c>
      <c r="J57" s="32">
        <f t="shared" si="6"/>
        <v>0.99999998672422941</v>
      </c>
      <c r="K57" s="24"/>
      <c r="L57" s="32">
        <f t="shared" si="7"/>
        <v>-2.2542041961173827E-10</v>
      </c>
      <c r="M57" s="32">
        <f t="shared" si="8"/>
        <v>-6.5627189447984364E-9</v>
      </c>
      <c r="N57"/>
      <c r="O57" s="47">
        <f t="shared" si="16"/>
        <v>1369.0052317351394</v>
      </c>
      <c r="P57" s="47">
        <f t="shared" si="17"/>
        <v>4107.9629406688664</v>
      </c>
      <c r="Q57" s="47">
        <f t="shared" si="18"/>
        <v>6847.1819247239073</v>
      </c>
      <c r="R57" s="47">
        <f t="shared" si="19"/>
        <v>9585.28624170476</v>
      </c>
      <c r="T57" s="46">
        <f t="shared" si="9"/>
        <v>1369.0000000171069</v>
      </c>
      <c r="U57" s="46">
        <f t="shared" si="10"/>
        <v>4108.0000008583711</v>
      </c>
      <c r="V57" s="46">
        <f t="shared" si="11"/>
        <v>6847.0000206853783</v>
      </c>
      <c r="W57" s="46">
        <f t="shared" si="12"/>
        <v>9586.0003184068155</v>
      </c>
    </row>
    <row r="58" spans="1:23">
      <c r="A58" s="38">
        <f t="shared" si="20"/>
        <v>0.89600000000000002</v>
      </c>
      <c r="B58" s="41">
        <f t="shared" si="2"/>
        <v>0.14734888281975028</v>
      </c>
      <c r="C58" s="41">
        <f t="shared" si="13"/>
        <v>-1.0387849911411497</v>
      </c>
      <c r="D58" s="41">
        <f t="shared" si="14"/>
        <v>5.0741357875244413</v>
      </c>
      <c r="E58" s="41">
        <f t="shared" si="15"/>
        <v>-19.804699187436942</v>
      </c>
      <c r="F58" s="4"/>
      <c r="G58" s="32">
        <f t="shared" si="3"/>
        <v>0.99999999999801181</v>
      </c>
      <c r="H58" s="32">
        <f t="shared" si="4"/>
        <v>0.99999999995771949</v>
      </c>
      <c r="I58" s="32">
        <f t="shared" si="5"/>
        <v>0.99999999897162595</v>
      </c>
      <c r="J58" s="32">
        <f t="shared" si="6"/>
        <v>0.99999998354016129</v>
      </c>
      <c r="K58" s="24"/>
      <c r="L58" s="32">
        <f t="shared" si="7"/>
        <v>-2.849067927859906E-10</v>
      </c>
      <c r="M58" s="32">
        <f t="shared" si="8"/>
        <v>-8.2159317580970621E-9</v>
      </c>
      <c r="N58"/>
      <c r="O58" s="47">
        <f t="shared" si="16"/>
        <v>1369.0058939553128</v>
      </c>
      <c r="P58" s="47">
        <f t="shared" si="17"/>
        <v>4107.9584486003541</v>
      </c>
      <c r="Q58" s="47">
        <f t="shared" si="18"/>
        <v>6847.2029654315011</v>
      </c>
      <c r="R58" s="47">
        <f t="shared" si="19"/>
        <v>9585.2078120325023</v>
      </c>
      <c r="T58" s="46">
        <f t="shared" si="9"/>
        <v>1369.0000000217117</v>
      </c>
      <c r="U58" s="46">
        <f t="shared" si="10"/>
        <v>4108.0000010790745</v>
      </c>
      <c r="V58" s="46">
        <f t="shared" si="11"/>
        <v>6847.0000257468537</v>
      </c>
      <c r="W58" s="46">
        <f t="shared" si="12"/>
        <v>9586.0003922261094</v>
      </c>
    </row>
    <row r="59" spans="1:23">
      <c r="A59" s="38">
        <f t="shared" si="20"/>
        <v>0.89700000000000002</v>
      </c>
      <c r="B59" s="41">
        <f t="shared" si="2"/>
        <v>0.16590553187588539</v>
      </c>
      <c r="C59" s="41">
        <f t="shared" si="13"/>
        <v>-1.1640100625943015</v>
      </c>
      <c r="D59" s="41">
        <f t="shared" si="14"/>
        <v>5.6574958041403436</v>
      </c>
      <c r="E59" s="41">
        <f t="shared" si="15"/>
        <v>-21.966680311990181</v>
      </c>
      <c r="F59" s="4"/>
      <c r="G59" s="32">
        <f t="shared" si="3"/>
        <v>0.99999999999779465</v>
      </c>
      <c r="H59" s="32">
        <f t="shared" si="4"/>
        <v>0.99999999994692879</v>
      </c>
      <c r="I59" s="32">
        <f t="shared" si="5"/>
        <v>0.99999999871415746</v>
      </c>
      <c r="J59" s="32">
        <f t="shared" si="6"/>
        <v>0.99999997961790021</v>
      </c>
      <c r="K59" s="24"/>
      <c r="L59" s="32">
        <f t="shared" si="7"/>
        <v>-3.5967361674273465E-10</v>
      </c>
      <c r="M59" s="32">
        <f t="shared" si="8"/>
        <v>-1.0273214185094544E-8</v>
      </c>
      <c r="N59"/>
      <c r="O59" s="47">
        <f t="shared" si="16"/>
        <v>1369.0066362212751</v>
      </c>
      <c r="P59" s="47">
        <f t="shared" si="17"/>
        <v>4107.9534395974961</v>
      </c>
      <c r="Q59" s="47">
        <f t="shared" si="18"/>
        <v>6847.2262998321658</v>
      </c>
      <c r="R59" s="47">
        <f t="shared" si="19"/>
        <v>9585.1213327875212</v>
      </c>
      <c r="T59" s="46">
        <f t="shared" si="9"/>
        <v>1369.0000000275247</v>
      </c>
      <c r="U59" s="46">
        <f t="shared" si="10"/>
        <v>4108.0000013549197</v>
      </c>
      <c r="V59" s="46">
        <f t="shared" si="11"/>
        <v>6847.0000320072586</v>
      </c>
      <c r="W59" s="46">
        <f t="shared" si="12"/>
        <v>9586.0004825350443</v>
      </c>
    </row>
    <row r="60" spans="1:23">
      <c r="A60" s="38">
        <f t="shared" si="20"/>
        <v>0.89800000000000002</v>
      </c>
      <c r="B60" s="41">
        <f t="shared" si="2"/>
        <v>0.18669290661864615</v>
      </c>
      <c r="C60" s="41">
        <f t="shared" si="13"/>
        <v>-1.3035590086390052</v>
      </c>
      <c r="D60" s="41">
        <f t="shared" si="14"/>
        <v>6.3040258221751504</v>
      </c>
      <c r="E60" s="41">
        <f t="shared" si="15"/>
        <v>-24.348900005304017</v>
      </c>
      <c r="F60" s="4"/>
      <c r="G60" s="32">
        <f t="shared" si="3"/>
        <v>0.99999999999751943</v>
      </c>
      <c r="H60" s="32">
        <f t="shared" si="4"/>
        <v>0.99999999993337962</v>
      </c>
      <c r="I60" s="32">
        <f t="shared" si="5"/>
        <v>0.99999999839408482</v>
      </c>
      <c r="J60" s="32">
        <f t="shared" si="6"/>
        <v>0.99999997479254976</v>
      </c>
      <c r="K60" s="24"/>
      <c r="L60" s="32">
        <f t="shared" si="7"/>
        <v>-4.5353460178988402E-10</v>
      </c>
      <c r="M60" s="32">
        <f t="shared" si="8"/>
        <v>-1.2830157877589414E-8</v>
      </c>
      <c r="N60"/>
      <c r="O60" s="47">
        <f t="shared" si="16"/>
        <v>1369.0074677162647</v>
      </c>
      <c r="P60" s="47">
        <f t="shared" si="17"/>
        <v>4107.9478576396541</v>
      </c>
      <c r="Q60" s="47">
        <f t="shared" si="18"/>
        <v>6847.2521610328868</v>
      </c>
      <c r="R60" s="47">
        <f t="shared" si="19"/>
        <v>9585.0260439997874</v>
      </c>
      <c r="T60" s="46">
        <f t="shared" si="9"/>
        <v>1369.0000000348543</v>
      </c>
      <c r="U60" s="46">
        <f t="shared" si="10"/>
        <v>4108.0000016992662</v>
      </c>
      <c r="V60" s="46">
        <f t="shared" si="11"/>
        <v>6847.0000397407412</v>
      </c>
      <c r="W60" s="46">
        <f t="shared" si="12"/>
        <v>9586.0005928689316</v>
      </c>
    </row>
    <row r="61" spans="1:23">
      <c r="A61" s="38">
        <f t="shared" si="20"/>
        <v>0.89900000000000002</v>
      </c>
      <c r="B61" s="41">
        <f t="shared" si="2"/>
        <v>0.20996538263995207</v>
      </c>
      <c r="C61" s="41">
        <f t="shared" si="13"/>
        <v>-1.458973657899828</v>
      </c>
      <c r="D61" s="41">
        <f t="shared" si="14"/>
        <v>7.0200966956038577</v>
      </c>
      <c r="E61" s="41">
        <f t="shared" si="15"/>
        <v>-26.971967292744299</v>
      </c>
      <c r="F61" s="4"/>
      <c r="G61" s="32">
        <f t="shared" si="3"/>
        <v>0.99999999999717093</v>
      </c>
      <c r="H61" s="32">
        <f t="shared" si="4"/>
        <v>0.99999999991638699</v>
      </c>
      <c r="I61" s="32">
        <f t="shared" si="5"/>
        <v>0.99999999799667738</v>
      </c>
      <c r="J61" s="32">
        <f t="shared" si="6"/>
        <v>0.99999996886386044</v>
      </c>
      <c r="K61" s="24"/>
      <c r="L61" s="32">
        <f t="shared" si="7"/>
        <v>-5.7122629220397199E-10</v>
      </c>
      <c r="M61" s="32">
        <f t="shared" si="8"/>
        <v>-1.6004180672825852E-8</v>
      </c>
      <c r="N61"/>
      <c r="O61" s="47">
        <f t="shared" si="16"/>
        <v>1369.0083986153056</v>
      </c>
      <c r="P61" s="47">
        <f t="shared" si="17"/>
        <v>4107.9416410536842</v>
      </c>
      <c r="Q61" s="47">
        <f t="shared" si="18"/>
        <v>6847.280803867824</v>
      </c>
      <c r="R61" s="47">
        <f t="shared" si="19"/>
        <v>9584.9211213082908</v>
      </c>
      <c r="T61" s="46">
        <f t="shared" si="9"/>
        <v>1369.0000000440855</v>
      </c>
      <c r="U61" s="46">
        <f t="shared" si="10"/>
        <v>4108.0000021286041</v>
      </c>
      <c r="V61" s="46">
        <f t="shared" si="11"/>
        <v>6847.000049281758</v>
      </c>
      <c r="W61" s="46">
        <f t="shared" si="12"/>
        <v>9586.0007274870204</v>
      </c>
    </row>
    <row r="62" spans="1:23">
      <c r="A62" s="38">
        <f t="shared" si="20"/>
        <v>0.9</v>
      </c>
      <c r="B62" s="41">
        <f t="shared" si="2"/>
        <v>0.23600462207417316</v>
      </c>
      <c r="C62" s="41">
        <f t="shared" si="13"/>
        <v>-1.6319502012920613</v>
      </c>
      <c r="D62" s="41">
        <f t="shared" si="14"/>
        <v>7.812667650068704</v>
      </c>
      <c r="E62" s="41">
        <f t="shared" si="15"/>
        <v>-29.858217850480877</v>
      </c>
      <c r="F62" s="4"/>
      <c r="G62" s="32">
        <f t="shared" si="3"/>
        <v>0.99999999999673006</v>
      </c>
      <c r="H62" s="32">
        <f t="shared" si="4"/>
        <v>0.99999999989510091</v>
      </c>
      <c r="I62" s="32">
        <f t="shared" si="5"/>
        <v>0.99999999750385982</v>
      </c>
      <c r="J62" s="32">
        <f t="shared" si="6"/>
        <v>0.99999996158899029</v>
      </c>
      <c r="K62" s="24"/>
      <c r="L62" s="32">
        <f t="shared" si="7"/>
        <v>-7.1862402109016476E-10</v>
      </c>
      <c r="M62" s="32">
        <f t="shared" si="8"/>
        <v>-1.9939319651010819E-8</v>
      </c>
      <c r="N62"/>
      <c r="O62" s="47">
        <f t="shared" si="16"/>
        <v>1369.009440184883</v>
      </c>
      <c r="P62" s="47">
        <f t="shared" si="17"/>
        <v>4107.9347219919482</v>
      </c>
      <c r="Q62" s="47">
        <f t="shared" si="18"/>
        <v>6847.3125067060028</v>
      </c>
      <c r="R62" s="47">
        <f t="shared" si="19"/>
        <v>9584.8056712859816</v>
      </c>
      <c r="T62" s="46">
        <f t="shared" si="9"/>
        <v>1369.0000000556981</v>
      </c>
      <c r="U62" s="46">
        <f t="shared" si="10"/>
        <v>4108.0000026632615</v>
      </c>
      <c r="V62" s="46">
        <f t="shared" si="11"/>
        <v>6847.0000610377756</v>
      </c>
      <c r="W62" s="46">
        <f t="shared" si="12"/>
        <v>9586.000891513173</v>
      </c>
    </row>
    <row r="63" spans="1:23">
      <c r="A63" s="38">
        <f t="shared" si="20"/>
        <v>0.90100000000000002</v>
      </c>
      <c r="B63" s="41">
        <f t="shared" si="2"/>
        <v>0.26512229453981545</v>
      </c>
      <c r="C63" s="41">
        <f t="shared" si="13"/>
        <v>-1.8243533132548575</v>
      </c>
      <c r="D63" s="41">
        <f t="shared" si="14"/>
        <v>8.6893346600036541</v>
      </c>
      <c r="E63" s="41">
        <f t="shared" si="15"/>
        <v>-33.031837378608252</v>
      </c>
      <c r="F63" s="4"/>
      <c r="G63" s="32">
        <f t="shared" si="3"/>
        <v>0.99999999999617306</v>
      </c>
      <c r="H63" s="32">
        <f t="shared" si="4"/>
        <v>0.99999999986846833</v>
      </c>
      <c r="I63" s="32">
        <f t="shared" si="5"/>
        <v>0.99999999689348207</v>
      </c>
      <c r="J63" s="32">
        <f t="shared" si="6"/>
        <v>0.99999995267385855</v>
      </c>
      <c r="K63" s="24"/>
      <c r="L63" s="32">
        <f t="shared" si="7"/>
        <v>-9.0300658870472313E-10</v>
      </c>
      <c r="M63" s="32">
        <f t="shared" si="8"/>
        <v>-2.4812032114142267E-8</v>
      </c>
      <c r="N63"/>
      <c r="O63" s="47">
        <f t="shared" si="16"/>
        <v>1369.0106048917817</v>
      </c>
      <c r="P63" s="47">
        <f t="shared" si="17"/>
        <v>4107.9270258674696</v>
      </c>
      <c r="Q63" s="47">
        <f t="shared" si="18"/>
        <v>6847.3475733863997</v>
      </c>
      <c r="R63" s="47">
        <f t="shared" si="19"/>
        <v>9584.6787265048551</v>
      </c>
      <c r="T63" s="46">
        <f t="shared" si="9"/>
        <v>1369.0000000702898</v>
      </c>
      <c r="U63" s="46">
        <f t="shared" si="10"/>
        <v>4108.0000033282649</v>
      </c>
      <c r="V63" s="46">
        <f t="shared" si="11"/>
        <v>6847.0000755045367</v>
      </c>
      <c r="W63" s="46">
        <f t="shared" si="12"/>
        <v>9586.00109110228</v>
      </c>
    </row>
    <row r="64" spans="1:23">
      <c r="A64" s="38">
        <f t="shared" si="20"/>
        <v>0.90200000000000002</v>
      </c>
      <c r="B64" s="41">
        <f t="shared" si="2"/>
        <v>0.29766304579839847</v>
      </c>
      <c r="C64" s="41">
        <f t="shared" si="13"/>
        <v>-2.0382314185295765</v>
      </c>
      <c r="D64" s="41">
        <f t="shared" si="14"/>
        <v>9.658382176298975</v>
      </c>
      <c r="E64" s="41">
        <f t="shared" si="15"/>
        <v>-36.518991632077402</v>
      </c>
      <c r="F64" s="4"/>
      <c r="G64" s="32">
        <f t="shared" si="3"/>
        <v>0.99999999999547018</v>
      </c>
      <c r="H64" s="32">
        <f t="shared" si="4"/>
        <v>0.99999999983518573</v>
      </c>
      <c r="I64" s="32">
        <f t="shared" si="5"/>
        <v>0.99999999613843671</v>
      </c>
      <c r="J64" s="32">
        <f t="shared" si="6"/>
        <v>0.9999999417628358</v>
      </c>
      <c r="K64" s="24"/>
      <c r="L64" s="32">
        <f t="shared" si="7"/>
        <v>-1.1333802230131748E-9</v>
      </c>
      <c r="M64" s="32">
        <f t="shared" si="8"/>
        <v>-3.0838206310598228E-8</v>
      </c>
      <c r="N64"/>
      <c r="O64" s="47">
        <f t="shared" si="16"/>
        <v>1369.0119065218319</v>
      </c>
      <c r="P64" s="47">
        <f t="shared" si="17"/>
        <v>4107.9184707432587</v>
      </c>
      <c r="Q64" s="47">
        <f t="shared" si="18"/>
        <v>6847.3863352870521</v>
      </c>
      <c r="R64" s="47">
        <f t="shared" si="19"/>
        <v>9584.5392403347178</v>
      </c>
      <c r="T64" s="46">
        <f t="shared" si="9"/>
        <v>1369.0000000886032</v>
      </c>
      <c r="U64" s="46">
        <f t="shared" si="10"/>
        <v>4108.0000041543872</v>
      </c>
      <c r="V64" s="46">
        <f t="shared" si="11"/>
        <v>6847.0000932843459</v>
      </c>
      <c r="W64" s="46">
        <f t="shared" si="12"/>
        <v>9586.0013336367501</v>
      </c>
    </row>
    <row r="65" spans="1:23">
      <c r="A65" s="38">
        <f t="shared" si="20"/>
        <v>0.90300000000000002</v>
      </c>
      <c r="B65" s="41">
        <f t="shared" si="2"/>
        <v>0.33400773409988066</v>
      </c>
      <c r="C65" s="41">
        <f t="shared" si="13"/>
        <v>-2.2758331820581317</v>
      </c>
      <c r="D65" s="41">
        <f t="shared" si="14"/>
        <v>10.728838372881006</v>
      </c>
      <c r="E65" s="41">
        <f t="shared" si="15"/>
        <v>-40.34796325171309</v>
      </c>
      <c r="F65" s="4"/>
      <c r="G65" s="32">
        <f t="shared" si="3"/>
        <v>0.99999999999458411</v>
      </c>
      <c r="H65" s="32">
        <f t="shared" si="4"/>
        <v>0.99999999979364185</v>
      </c>
      <c r="I65" s="32">
        <f t="shared" si="5"/>
        <v>0.99999999520559324</v>
      </c>
      <c r="J65" s="32">
        <f t="shared" si="6"/>
        <v>0.99999992842646834</v>
      </c>
      <c r="K65" s="24"/>
      <c r="L65" s="32">
        <f t="shared" si="7"/>
        <v>-1.4208745686213866E-9</v>
      </c>
      <c r="M65" s="32">
        <f t="shared" si="8"/>
        <v>-3.8281621922350111E-8</v>
      </c>
      <c r="N65"/>
      <c r="O65" s="47">
        <f t="shared" si="16"/>
        <v>1369.0133603093641</v>
      </c>
      <c r="P65" s="47">
        <f t="shared" si="17"/>
        <v>4107.9089666727177</v>
      </c>
      <c r="Q65" s="47">
        <f t="shared" si="18"/>
        <v>6847.4291535349148</v>
      </c>
      <c r="R65" s="47">
        <f t="shared" si="19"/>
        <v>9584.386081469931</v>
      </c>
      <c r="T65" s="46">
        <f t="shared" si="9"/>
        <v>1369.0000001115611</v>
      </c>
      <c r="U65" s="46">
        <f t="shared" si="10"/>
        <v>4108.0000051794168</v>
      </c>
      <c r="V65" s="46">
        <f t="shared" si="11"/>
        <v>6847.0001151079732</v>
      </c>
      <c r="W65" s="46">
        <f t="shared" si="12"/>
        <v>9586.0016279581378</v>
      </c>
    </row>
    <row r="66" spans="1:23">
      <c r="A66" s="38">
        <f t="shared" si="20"/>
        <v>0.90400000000000003</v>
      </c>
      <c r="B66" s="41">
        <f t="shared" si="2"/>
        <v>0.37457695552342002</v>
      </c>
      <c r="C66" s="41">
        <f t="shared" si="13"/>
        <v>-2.5396253032687266</v>
      </c>
      <c r="D66" s="41">
        <f t="shared" si="14"/>
        <v>11.910534082535701</v>
      </c>
      <c r="E66" s="41">
        <f t="shared" si="15"/>
        <v>-44.549295515990863</v>
      </c>
      <c r="F66" s="4"/>
      <c r="G66" s="32">
        <f t="shared" si="3"/>
        <v>0.99999999999346845</v>
      </c>
      <c r="H66" s="32">
        <f t="shared" si="4"/>
        <v>0.99999999974184772</v>
      </c>
      <c r="I66" s="32">
        <f t="shared" si="5"/>
        <v>0.99999999405451356</v>
      </c>
      <c r="J66" s="32">
        <f t="shared" si="6"/>
        <v>0.99999991214688699</v>
      </c>
      <c r="K66" s="24"/>
      <c r="L66" s="32">
        <f t="shared" si="7"/>
        <v>-1.7792260680663701E-9</v>
      </c>
      <c r="M66" s="32">
        <f t="shared" si="8"/>
        <v>-4.7464145282021185E-8</v>
      </c>
      <c r="N66"/>
      <c r="O66" s="47">
        <f t="shared" si="16"/>
        <v>1369.0149830782209</v>
      </c>
      <c r="P66" s="47">
        <f t="shared" si="17"/>
        <v>4107.8984149878688</v>
      </c>
      <c r="Q66" s="47">
        <f t="shared" si="18"/>
        <v>6847.4764213633016</v>
      </c>
      <c r="R66" s="47">
        <f t="shared" si="19"/>
        <v>9584.2180281793608</v>
      </c>
      <c r="T66" s="46">
        <f t="shared" si="9"/>
        <v>1369.000000140308</v>
      </c>
      <c r="U66" s="46">
        <f t="shared" si="10"/>
        <v>4108.0000064496962</v>
      </c>
      <c r="V66" s="46">
        <f t="shared" si="11"/>
        <v>6847.0001418608217</v>
      </c>
      <c r="W66" s="46">
        <f t="shared" si="12"/>
        <v>9586.0019846397317</v>
      </c>
    </row>
    <row r="67" spans="1:23">
      <c r="A67" s="38">
        <f t="shared" si="20"/>
        <v>0.90500000000000003</v>
      </c>
      <c r="B67" s="41">
        <f t="shared" si="2"/>
        <v>0.41983488102415478</v>
      </c>
      <c r="C67" s="41">
        <f t="shared" si="13"/>
        <v>-2.8323116997237348</v>
      </c>
      <c r="D67" s="41">
        <f t="shared" si="14"/>
        <v>13.214165593491831</v>
      </c>
      <c r="E67" s="41">
        <f t="shared" si="15"/>
        <v>-49.155943109308168</v>
      </c>
      <c r="F67" s="4"/>
      <c r="G67" s="32">
        <f t="shared" si="3"/>
        <v>0.99999999999206535</v>
      </c>
      <c r="H67" s="32">
        <f t="shared" si="4"/>
        <v>0.99999999967735076</v>
      </c>
      <c r="I67" s="32">
        <f t="shared" si="5"/>
        <v>0.99999999263590533</v>
      </c>
      <c r="J67" s="32">
        <f t="shared" si="6"/>
        <v>0.99999989230048969</v>
      </c>
      <c r="K67" s="24"/>
      <c r="L67" s="32">
        <f t="shared" si="7"/>
        <v>-2.2253672275957855E-9</v>
      </c>
      <c r="M67" s="32">
        <f t="shared" si="8"/>
        <v>-5.877799709554183E-8</v>
      </c>
      <c r="N67"/>
      <c r="O67" s="47">
        <f t="shared" si="16"/>
        <v>1369.0167933952409</v>
      </c>
      <c r="P67" s="47">
        <f t="shared" si="17"/>
        <v>4107.8867075320113</v>
      </c>
      <c r="Q67" s="47">
        <f t="shared" si="18"/>
        <v>6847.5285666237396</v>
      </c>
      <c r="R67" s="47">
        <f t="shared" si="19"/>
        <v>9584.0337622756269</v>
      </c>
      <c r="T67" s="46">
        <f t="shared" si="9"/>
        <v>1369.0000001762614</v>
      </c>
      <c r="U67" s="46">
        <f t="shared" si="10"/>
        <v>4108.0000080219897</v>
      </c>
      <c r="V67" s="46">
        <f t="shared" si="11"/>
        <v>6847.0001746141725</v>
      </c>
      <c r="W67" s="46">
        <f t="shared" si="12"/>
        <v>9586.0024163067428</v>
      </c>
    </row>
    <row r="68" spans="1:23">
      <c r="A68" s="38">
        <f t="shared" si="20"/>
        <v>0.90600000000000003</v>
      </c>
      <c r="B68" s="41">
        <f t="shared" si="2"/>
        <v>0.47029342936105384</v>
      </c>
      <c r="C68" s="41">
        <f t="shared" si="13"/>
        <v>-3.1568541688055802</v>
      </c>
      <c r="D68" s="41">
        <f t="shared" si="14"/>
        <v>14.651361478597087</v>
      </c>
      <c r="E68" s="41">
        <f t="shared" si="15"/>
        <v>-54.203429973969953</v>
      </c>
      <c r="F68" s="4"/>
      <c r="G68" s="32">
        <f t="shared" si="3"/>
        <v>0.99999999999030276</v>
      </c>
      <c r="H68" s="32">
        <f t="shared" si="4"/>
        <v>0.99999999959713082</v>
      </c>
      <c r="I68" s="32">
        <f t="shared" si="5"/>
        <v>0.99999999088976366</v>
      </c>
      <c r="J68" s="32">
        <f t="shared" si="6"/>
        <v>0.99999986813742225</v>
      </c>
      <c r="K68" s="24"/>
      <c r="L68" s="32">
        <f t="shared" si="7"/>
        <v>-2.7801439915734978E-9</v>
      </c>
      <c r="M68" s="32">
        <f t="shared" si="8"/>
        <v>-7.2700492373486612E-8</v>
      </c>
      <c r="N68"/>
      <c r="O68" s="47">
        <f t="shared" si="16"/>
        <v>1369.0188117371745</v>
      </c>
      <c r="P68" s="47">
        <f t="shared" si="17"/>
        <v>4107.8737258332476</v>
      </c>
      <c r="Q68" s="47">
        <f t="shared" si="18"/>
        <v>6847.5860544591442</v>
      </c>
      <c r="R68" s="47">
        <f t="shared" si="19"/>
        <v>9583.831862801042</v>
      </c>
      <c r="T68" s="46">
        <f t="shared" si="9"/>
        <v>1369.0000002211759</v>
      </c>
      <c r="U68" s="46">
        <f t="shared" si="10"/>
        <v>4108.0000099657282</v>
      </c>
      <c r="V68" s="46">
        <f t="shared" si="11"/>
        <v>6847.0002146623929</v>
      </c>
      <c r="W68" s="46">
        <f t="shared" si="12"/>
        <v>9586.0029380118212</v>
      </c>
    </row>
    <row r="69" spans="1:23">
      <c r="A69" s="38">
        <f t="shared" si="20"/>
        <v>0.90700000000000003</v>
      </c>
      <c r="B69" s="41">
        <f t="shared" si="2"/>
        <v>0.526516801607537</v>
      </c>
      <c r="C69" s="41">
        <f t="shared" si="13"/>
        <v>-3.5164946197890252</v>
      </c>
      <c r="D69" s="41">
        <f t="shared" si="14"/>
        <v>16.234753628264269</v>
      </c>
      <c r="E69" s="41">
        <f t="shared" si="15"/>
        <v>-59.73001428081033</v>
      </c>
      <c r="F69" s="4"/>
      <c r="G69" s="32">
        <f t="shared" si="3"/>
        <v>0.99999999998809097</v>
      </c>
      <c r="H69" s="32">
        <f t="shared" si="4"/>
        <v>0.99999999949747354</v>
      </c>
      <c r="I69" s="32">
        <f t="shared" si="5"/>
        <v>0.99999998874313978</v>
      </c>
      <c r="J69" s="32">
        <f t="shared" si="6"/>
        <v>0.99999983875730403</v>
      </c>
      <c r="K69" s="24"/>
      <c r="L69" s="32">
        <f t="shared" si="7"/>
        <v>-3.4691878950312843E-9</v>
      </c>
      <c r="M69" s="32">
        <f t="shared" si="8"/>
        <v>-8.9811724761175453E-8</v>
      </c>
      <c r="N69"/>
      <c r="O69" s="47">
        <f t="shared" si="16"/>
        <v>1369.0210606720643</v>
      </c>
      <c r="P69" s="47">
        <f t="shared" si="17"/>
        <v>4107.8593402152082</v>
      </c>
      <c r="Q69" s="47">
        <f t="shared" si="18"/>
        <v>6847.6493901451304</v>
      </c>
      <c r="R69" s="47">
        <f t="shared" si="19"/>
        <v>9583.6107994287668</v>
      </c>
      <c r="T69" s="46">
        <f t="shared" si="9"/>
        <v>1369.0000002772199</v>
      </c>
      <c r="U69" s="46">
        <f t="shared" si="10"/>
        <v>4108.0000123657346</v>
      </c>
      <c r="V69" s="46">
        <f t="shared" si="11"/>
        <v>6847.0002635672254</v>
      </c>
      <c r="W69" s="46">
        <f t="shared" si="12"/>
        <v>9586.0035676746065</v>
      </c>
    </row>
    <row r="70" spans="1:23">
      <c r="A70" s="38">
        <f t="shared" si="20"/>
        <v>0.90800000000000003</v>
      </c>
      <c r="B70" s="41">
        <f t="shared" si="2"/>
        <v>0.58912640453459597</v>
      </c>
      <c r="C70" s="41">
        <f t="shared" si="13"/>
        <v>-3.9147789722651947</v>
      </c>
      <c r="D70" s="41">
        <f t="shared" si="14"/>
        <v>17.978052656615983</v>
      </c>
      <c r="E70" s="41">
        <f t="shared" si="15"/>
        <v>-65.776860517039097</v>
      </c>
      <c r="F70" s="4"/>
      <c r="G70" s="32">
        <f t="shared" si="3"/>
        <v>0.99999999998531874</v>
      </c>
      <c r="H70" s="32">
        <f t="shared" si="4"/>
        <v>0.99999999937381623</v>
      </c>
      <c r="I70" s="32">
        <f t="shared" si="5"/>
        <v>0.99999998610746754</v>
      </c>
      <c r="J70" s="32">
        <f t="shared" si="6"/>
        <v>0.99999980308055791</v>
      </c>
      <c r="K70" s="24"/>
      <c r="L70" s="32">
        <f t="shared" si="7"/>
        <v>-4.3239749505552903E-9</v>
      </c>
      <c r="M70" s="32">
        <f t="shared" si="8"/>
        <v>-1.1081575214701458E-7</v>
      </c>
      <c r="N70"/>
      <c r="O70" s="47">
        <f t="shared" si="16"/>
        <v>1369.0235650561815</v>
      </c>
      <c r="P70" s="47">
        <f t="shared" si="17"/>
        <v>4107.8434088411095</v>
      </c>
      <c r="Q70" s="47">
        <f t="shared" si="18"/>
        <v>6847.7191221062649</v>
      </c>
      <c r="R70" s="47">
        <f t="shared" si="19"/>
        <v>9583.3689255793179</v>
      </c>
      <c r="T70" s="46">
        <f t="shared" si="9"/>
        <v>1369.00000034707</v>
      </c>
      <c r="U70" s="46">
        <f t="shared" si="10"/>
        <v>4108.0000153254941</v>
      </c>
      <c r="V70" s="46">
        <f t="shared" si="11"/>
        <v>6847.0003232103772</v>
      </c>
      <c r="W70" s="46">
        <f t="shared" si="12"/>
        <v>9586.0043265953791</v>
      </c>
    </row>
    <row r="71" spans="1:23">
      <c r="A71" s="38">
        <f t="shared" si="20"/>
        <v>0.90900000000000003</v>
      </c>
      <c r="B71" s="41">
        <f t="shared" si="2"/>
        <v>0.65880619180470923</v>
      </c>
      <c r="C71" s="41">
        <f t="shared" si="13"/>
        <v>-4.3555828204177498</v>
      </c>
      <c r="D71" s="41">
        <f t="shared" si="14"/>
        <v>19.896127847304882</v>
      </c>
      <c r="E71" s="41">
        <f t="shared" si="15"/>
        <v>-72.38821864935484</v>
      </c>
      <c r="F71" s="4"/>
      <c r="G71" s="32">
        <f t="shared" si="3"/>
        <v>0.99999999998184808</v>
      </c>
      <c r="H71" s="32">
        <f t="shared" si="4"/>
        <v>0.99999999922056126</v>
      </c>
      <c r="I71" s="32">
        <f t="shared" si="5"/>
        <v>0.99999998287536374</v>
      </c>
      <c r="J71" s="32">
        <f t="shared" si="6"/>
        <v>0.99999975981460409</v>
      </c>
      <c r="K71" s="24"/>
      <c r="L71" s="32">
        <f t="shared" si="7"/>
        <v>-5.3831095027678715E-9</v>
      </c>
      <c r="M71" s="32">
        <f t="shared" si="8"/>
        <v>-1.3656593918838711E-7</v>
      </c>
      <c r="N71"/>
      <c r="O71" s="47">
        <f t="shared" si="16"/>
        <v>1369.0263522476721</v>
      </c>
      <c r="P71" s="47">
        <f t="shared" si="17"/>
        <v>4107.825776687183</v>
      </c>
      <c r="Q71" s="47">
        <f t="shared" si="18"/>
        <v>6847.795845113892</v>
      </c>
      <c r="R71" s="47">
        <f t="shared" si="19"/>
        <v>9583.1044712540261</v>
      </c>
      <c r="T71" s="46">
        <f t="shared" si="9"/>
        <v>1369.0000004340257</v>
      </c>
      <c r="U71" s="46">
        <f t="shared" si="10"/>
        <v>4108.0000189711018</v>
      </c>
      <c r="V71" s="46">
        <f t="shared" si="11"/>
        <v>6847.0003958559037</v>
      </c>
      <c r="W71" s="46">
        <f t="shared" si="12"/>
        <v>9586.005240054199</v>
      </c>
    </row>
    <row r="72" spans="1:23">
      <c r="A72" s="38">
        <f t="shared" si="20"/>
        <v>0.91</v>
      </c>
      <c r="B72" s="41">
        <f t="shared" si="2"/>
        <v>0.73630845362190567</v>
      </c>
      <c r="C72" s="41">
        <f t="shared" si="13"/>
        <v>-4.8431389660709465</v>
      </c>
      <c r="D72" s="41">
        <f t="shared" si="14"/>
        <v>22.005091801197459</v>
      </c>
      <c r="E72" s="41">
        <f t="shared" si="15"/>
        <v>-79.611610275348355</v>
      </c>
      <c r="F72" s="4"/>
      <c r="G72" s="32">
        <f t="shared" si="3"/>
        <v>0.99999999997750777</v>
      </c>
      <c r="H72" s="32">
        <f t="shared" si="4"/>
        <v>0.99999999903085024</v>
      </c>
      <c r="I72" s="32">
        <f t="shared" si="5"/>
        <v>0.9999999789168047</v>
      </c>
      <c r="J72" s="32">
        <f t="shared" si="6"/>
        <v>0.99999970741406208</v>
      </c>
      <c r="K72" s="24"/>
      <c r="L72" s="32">
        <f t="shared" si="7"/>
        <v>-6.693878724642127E-9</v>
      </c>
      <c r="M72" s="32">
        <f t="shared" si="8"/>
        <v>-1.680952273433645E-7</v>
      </c>
      <c r="N72"/>
      <c r="O72" s="47">
        <f t="shared" si="16"/>
        <v>1369.0294523381449</v>
      </c>
      <c r="P72" s="47">
        <f t="shared" si="17"/>
        <v>4107.8062744413573</v>
      </c>
      <c r="Q72" s="47">
        <f t="shared" si="18"/>
        <v>6847.8802036720481</v>
      </c>
      <c r="R72" s="47">
        <f t="shared" si="19"/>
        <v>9582.8155355889867</v>
      </c>
      <c r="T72" s="46">
        <f t="shared" si="9"/>
        <v>1369.0000005421502</v>
      </c>
      <c r="U72" s="46">
        <f t="shared" si="10"/>
        <v>4108.0000234559948</v>
      </c>
      <c r="V72" s="46">
        <f t="shared" si="11"/>
        <v>6847.0004842240651</v>
      </c>
      <c r="W72" s="46">
        <f t="shared" si="12"/>
        <v>9586.0063380084903</v>
      </c>
    </row>
    <row r="73" spans="1:23">
      <c r="A73" s="38">
        <f t="shared" si="20"/>
        <v>0.91100000000000003</v>
      </c>
      <c r="B73" s="41">
        <f t="shared" si="2"/>
        <v>0.82246008724704744</v>
      </c>
      <c r="C73" s="41">
        <f t="shared" si="13"/>
        <v>-5.3820669267012251</v>
      </c>
      <c r="D73" s="41">
        <f t="shared" si="14"/>
        <v>24.322389942363134</v>
      </c>
      <c r="E73" s="41">
        <f t="shared" si="15"/>
        <v>-87.498021626571116</v>
      </c>
      <c r="F73" s="4"/>
      <c r="G73" s="32">
        <f t="shared" si="3"/>
        <v>0.99999999997208622</v>
      </c>
      <c r="H73" s="32">
        <f t="shared" si="4"/>
        <v>0.99999999879629031</v>
      </c>
      <c r="I73" s="32">
        <f t="shared" si="5"/>
        <v>0.99999997407456409</v>
      </c>
      <c r="J73" s="32">
        <f t="shared" si="6"/>
        <v>0.99999964403397712</v>
      </c>
      <c r="K73" s="24"/>
      <c r="L73" s="32">
        <f t="shared" si="7"/>
        <v>-8.3141322362369049E-9</v>
      </c>
      <c r="M73" s="32">
        <f t="shared" si="8"/>
        <v>-2.0665223653098388E-7</v>
      </c>
      <c r="N73"/>
      <c r="O73" s="47">
        <f t="shared" si="16"/>
        <v>1369.03289840349</v>
      </c>
      <c r="P73" s="47">
        <f t="shared" si="17"/>
        <v>4107.784717322932</v>
      </c>
      <c r="Q73" s="47">
        <f t="shared" si="18"/>
        <v>6847.9728955976943</v>
      </c>
      <c r="R73" s="47">
        <f t="shared" si="19"/>
        <v>9582.5000791349376</v>
      </c>
      <c r="T73" s="46">
        <f t="shared" si="9"/>
        <v>1369.0000006764405</v>
      </c>
      <c r="U73" s="46">
        <f t="shared" si="10"/>
        <v>4108.0000289666441</v>
      </c>
      <c r="V73" s="46">
        <f t="shared" si="11"/>
        <v>6847.0005915786523</v>
      </c>
      <c r="W73" s="46">
        <f t="shared" si="12"/>
        <v>9586.007655903788</v>
      </c>
    </row>
    <row r="74" spans="1:23">
      <c r="A74" s="38">
        <f t="shared" si="20"/>
        <v>0.91200000000000003</v>
      </c>
      <c r="B74" s="41">
        <f t="shared" si="2"/>
        <v>0.91816938260460779</v>
      </c>
      <c r="C74" s="41">
        <f t="shared" si="13"/>
        <v>-5.9774045276885781</v>
      </c>
      <c r="D74" s="41">
        <f t="shared" si="14"/>
        <v>26.866895031462796</v>
      </c>
      <c r="E74" s="41">
        <f t="shared" si="15"/>
        <v>-96.102103232134382</v>
      </c>
      <c r="F74" s="4"/>
      <c r="G74" s="32">
        <f t="shared" si="3"/>
        <v>0.99999999996532185</v>
      </c>
      <c r="H74" s="32">
        <f t="shared" si="4"/>
        <v>0.99999999850662391</v>
      </c>
      <c r="I74" s="32">
        <f t="shared" si="5"/>
        <v>0.99999996815877756</v>
      </c>
      <c r="J74" s="32">
        <f t="shared" si="6"/>
        <v>0.99999956747493923</v>
      </c>
      <c r="K74" s="24"/>
      <c r="L74" s="32">
        <f t="shared" si="7"/>
        <v>-1.0314551731642174E-8</v>
      </c>
      <c r="M74" s="32">
        <f t="shared" si="8"/>
        <v>-2.5374425736579957E-7</v>
      </c>
      <c r="N74"/>
      <c r="O74" s="47">
        <f t="shared" si="16"/>
        <v>1369.0367267753043</v>
      </c>
      <c r="P74" s="47">
        <f t="shared" si="17"/>
        <v>4107.7609038188921</v>
      </c>
      <c r="Q74" s="47">
        <f t="shared" si="18"/>
        <v>6848.0746758012583</v>
      </c>
      <c r="R74" s="47">
        <f t="shared" si="19"/>
        <v>9582.155915870715</v>
      </c>
      <c r="T74" s="46">
        <f t="shared" si="9"/>
        <v>1369.000000843035</v>
      </c>
      <c r="U74" s="46">
        <f t="shared" si="10"/>
        <v>4108.0000357293648</v>
      </c>
      <c r="V74" s="46">
        <f t="shared" si="11"/>
        <v>6847.0007218300489</v>
      </c>
      <c r="W74" s="46">
        <f t="shared" si="12"/>
        <v>9586.009235614245</v>
      </c>
    </row>
    <row r="75" spans="1:23">
      <c r="A75" s="38">
        <f t="shared" si="20"/>
        <v>0.91300000000000003</v>
      </c>
      <c r="B75" s="41">
        <f t="shared" si="2"/>
        <v>1.0244333590747852</v>
      </c>
      <c r="C75" s="41">
        <f t="shared" si="13"/>
        <v>-6.6346416909431332</v>
      </c>
      <c r="D75" s="41">
        <f t="shared" si="14"/>
        <v>29.65900682655224</v>
      </c>
      <c r="E75" s="41">
        <f t="shared" si="15"/>
        <v>-105.48237599219459</v>
      </c>
      <c r="F75" s="4"/>
      <c r="G75" s="32">
        <f t="shared" si="3"/>
        <v>0.99999999995689148</v>
      </c>
      <c r="H75" s="32">
        <f t="shared" si="4"/>
        <v>0.99999999814933027</v>
      </c>
      <c r="I75" s="32">
        <f t="shared" si="5"/>
        <v>0.99999996094047705</v>
      </c>
      <c r="J75" s="32">
        <f t="shared" si="6"/>
        <v>0.99999947511879672</v>
      </c>
      <c r="K75" s="24"/>
      <c r="L75" s="32">
        <f t="shared" si="7"/>
        <v>-1.2781387773996274E-8</v>
      </c>
      <c r="M75" s="32">
        <f t="shared" si="8"/>
        <v>-3.1118837206381508E-7</v>
      </c>
      <c r="N75"/>
      <c r="O75" s="47">
        <f t="shared" si="16"/>
        <v>1369.0409773343629</v>
      </c>
      <c r="P75" s="47">
        <f t="shared" si="17"/>
        <v>4107.7346143323621</v>
      </c>
      <c r="Q75" s="47">
        <f t="shared" si="18"/>
        <v>6848.1863602730618</v>
      </c>
      <c r="R75" s="47">
        <f t="shared" si="19"/>
        <v>9581.7807049603125</v>
      </c>
      <c r="T75" s="46">
        <f t="shared" si="9"/>
        <v>1369.0000010494637</v>
      </c>
      <c r="U75" s="46">
        <f t="shared" si="10"/>
        <v>4108.0000440184704</v>
      </c>
      <c r="V75" s="46">
        <f t="shared" si="11"/>
        <v>6847.0008796566863</v>
      </c>
      <c r="W75" s="46">
        <f t="shared" si="12"/>
        <v>9586.0111265316445</v>
      </c>
    </row>
    <row r="76" spans="1:23">
      <c r="A76" s="38">
        <f t="shared" si="20"/>
        <v>0.91400000000000003</v>
      </c>
      <c r="B76" s="41">
        <f t="shared" ref="B76:B139" si="21">B$4*EXP(-B$5*(ABS(A76-1.105))^2)</f>
        <v>1.1423456914781636</v>
      </c>
      <c r="C76" s="41">
        <f t="shared" ref="C76:C139" si="22">C$4*EXP(-C$5*(ABS(A76-1.105))^2) *(A76-1.105)</f>
        <v>-7.3597565346296498</v>
      </c>
      <c r="D76" s="41">
        <f t="shared" ref="D76:D139" si="23">D$4*EXP(-D$5*(ABS(A76-1.105))^2)*(D$7*(A76-1.105)^2 - 2)</f>
        <v>32.720757020353133</v>
      </c>
      <c r="E76" s="41">
        <f t="shared" ref="E76:E139" si="24">E$4*EXP(-E$5*(ABS(A76-1.105))^2)*(E$8*(A76-1.105)^3 - E$6*(A76-1.105))</f>
        <v>-115.7014433459766</v>
      </c>
      <c r="F76" s="4"/>
      <c r="G76" s="32">
        <f t="shared" ref="G76:G139" si="25">B76^2*10^(-11)+G77</f>
        <v>0.99999999994639688</v>
      </c>
      <c r="H76" s="32">
        <f t="shared" ref="H76:H139" si="26">C76^2*10^(-11)+H77</f>
        <v>0.9999999977091456</v>
      </c>
      <c r="I76" s="32">
        <f t="shared" ref="I76:I139" si="27">D76^2*10^(-11)+I77</f>
        <v>0.99999995214391024</v>
      </c>
      <c r="J76" s="32">
        <f t="shared" ref="J76:J139" si="28">E76^2*10^(-11)+J77</f>
        <v>0.99999936385348032</v>
      </c>
      <c r="K76" s="24"/>
      <c r="L76" s="32">
        <f t="shared" ref="L76:L139" si="29">B76*D76*10^(-10)+L77</f>
        <v>-1.5819755373010963E-8</v>
      </c>
      <c r="M76" s="32">
        <f t="shared" ref="M76:M139" si="30">C76*E76*10^(-10)+M77</f>
        <v>-3.8117214900557044E-7</v>
      </c>
      <c r="N76"/>
      <c r="O76" s="47">
        <f t="shared" si="16"/>
        <v>1369.0456938276591</v>
      </c>
      <c r="P76" s="47">
        <f t="shared" si="17"/>
        <v>4107.7056097386148</v>
      </c>
      <c r="Q76" s="47">
        <f t="shared" si="18"/>
        <v>6848.3088302808137</v>
      </c>
      <c r="R76" s="47">
        <f t="shared" si="19"/>
        <v>9581.3719422661616</v>
      </c>
      <c r="T76" s="46">
        <f t="shared" ref="T76:T139" si="31">T$9*($B$4*EXP(-$B$5*(ABS($A76-1.105))^2))^2 +1369</f>
        <v>1369.0000013049537</v>
      </c>
      <c r="U76" s="46">
        <f t="shared" ref="U76:U139" si="32">U$9*($C$4*EXP(-$C$5*(ABS($A76-1.105))^2) *($A76-1.105))^2+4108</f>
        <v>4108.0000541660165</v>
      </c>
      <c r="V76" s="46">
        <f t="shared" ref="V76:V139" si="33">V$9*($D$4*EXP(-$D$5*(ABS($A76-1.105))^2)*($D$7*($A76-1.105)^2 - 2))^2 + 6847</f>
        <v>6847.0010706479397</v>
      </c>
      <c r="W76" s="46">
        <f t="shared" ref="W76:W139" si="34">W$9*($E$4*EXP(-$E$5*(ABS($A76-1.105))^2)*($E$8*($A76-1.105)^3 - $E$6*($A76-1.105)))^2 + 9586</f>
        <v>9586.0133868239918</v>
      </c>
    </row>
    <row r="77" spans="1:23">
      <c r="A77" s="38">
        <f t="shared" si="20"/>
        <v>0.91500000000000004</v>
      </c>
      <c r="B77" s="41">
        <f t="shared" si="21"/>
        <v>1.2731052652147146</v>
      </c>
      <c r="C77" s="41">
        <f t="shared" si="22"/>
        <v>-8.1592539009831864</v>
      </c>
      <c r="D77" s="41">
        <f t="shared" si="23"/>
        <v>36.07591957006111</v>
      </c>
      <c r="E77" s="41">
        <f t="shared" si="24"/>
        <v>-126.82620914898507</v>
      </c>
      <c r="F77" s="4"/>
      <c r="G77" s="32">
        <f t="shared" si="25"/>
        <v>0.99999999993334732</v>
      </c>
      <c r="H77" s="32">
        <f t="shared" si="26"/>
        <v>0.99999999716748544</v>
      </c>
      <c r="I77" s="32">
        <f t="shared" si="27"/>
        <v>0.99999994143743087</v>
      </c>
      <c r="J77" s="32">
        <f t="shared" si="28"/>
        <v>0.99999922998524038</v>
      </c>
      <c r="K77" s="24"/>
      <c r="L77" s="32">
        <f t="shared" si="29"/>
        <v>-1.955759695342139E-8</v>
      </c>
      <c r="M77" s="32">
        <f t="shared" si="30"/>
        <v>-4.6632559437873381E-7</v>
      </c>
      <c r="N77"/>
      <c r="O77" s="47">
        <f t="shared" ref="O77:O140" si="35">O$9*B$4*EXP(-B$5*(ABS($A77-1.105))^2) +1369</f>
        <v>1369.0509242106086</v>
      </c>
      <c r="P77" s="47">
        <f t="shared" ref="P77:P140" si="36">P$9*C$4*EXP(-C$5*(ABS($A77-1.105))^2) *(A77-1.105)+4108</f>
        <v>4107.673629843961</v>
      </c>
      <c r="Q77" s="47">
        <f t="shared" ref="Q77:Q140" si="37">Q$9*D$4*EXP(-D$5*(ABS($A77-1.105))^2)*(D$7*(A77-1.105)^2 - 2) + 6847</f>
        <v>6848.4430367828027</v>
      </c>
      <c r="R77" s="47">
        <f t="shared" ref="R77:R140" si="38">R$9*E$4*EXP(-E$5*(ABS($A77-1.105))^2)*(E$8*(A77-1.105)^3 - E$6*(A77-1.105)) + 9586</f>
        <v>9580.926951634041</v>
      </c>
      <c r="T77" s="46">
        <f t="shared" si="31"/>
        <v>1369.0000016207971</v>
      </c>
      <c r="U77" s="46">
        <f t="shared" si="32"/>
        <v>4108.0000665734242</v>
      </c>
      <c r="V77" s="46">
        <f t="shared" si="33"/>
        <v>6847.0013014719725</v>
      </c>
      <c r="W77" s="46">
        <f t="shared" si="34"/>
        <v>9586.0160848873275</v>
      </c>
    </row>
    <row r="78" spans="1:23">
      <c r="A78" s="38">
        <f t="shared" ref="A78:A141" si="39">A77+0.001</f>
        <v>0.91600000000000004</v>
      </c>
      <c r="B78" s="41">
        <f t="shared" si="21"/>
        <v>1.4180254025086336</v>
      </c>
      <c r="C78" s="41">
        <f t="shared" si="22"/>
        <v>-9.0402064311102581</v>
      </c>
      <c r="D78" s="41">
        <f t="shared" si="23"/>
        <v>39.75012652059953</v>
      </c>
      <c r="E78" s="41">
        <f t="shared" si="24"/>
        <v>-138.92810079861735</v>
      </c>
      <c r="F78" s="4"/>
      <c r="G78" s="32">
        <f t="shared" si="25"/>
        <v>0.99999999991713939</v>
      </c>
      <c r="H78" s="32">
        <f t="shared" si="26"/>
        <v>0.9999999965017512</v>
      </c>
      <c r="I78" s="32">
        <f t="shared" si="27"/>
        <v>0.99999992842271113</v>
      </c>
      <c r="J78" s="32">
        <f t="shared" si="28"/>
        <v>0.99999906913636716</v>
      </c>
      <c r="K78" s="24"/>
      <c r="L78" s="32">
        <f t="shared" si="29"/>
        <v>-2.4150441268632128E-8</v>
      </c>
      <c r="M78" s="32">
        <f t="shared" si="30"/>
        <v>-5.6980631855331038E-7</v>
      </c>
      <c r="N78"/>
      <c r="O78" s="47">
        <f t="shared" si="35"/>
        <v>1369.0567210161003</v>
      </c>
      <c r="P78" s="47">
        <f t="shared" si="36"/>
        <v>4107.6383917427556</v>
      </c>
      <c r="Q78" s="47">
        <f t="shared" si="37"/>
        <v>6848.5900050608243</v>
      </c>
      <c r="R78" s="47">
        <f t="shared" si="38"/>
        <v>9580.4428759680559</v>
      </c>
      <c r="T78" s="46">
        <f t="shared" si="31"/>
        <v>1369.0000020107962</v>
      </c>
      <c r="U78" s="46">
        <f t="shared" si="32"/>
        <v>4108.0000817253322</v>
      </c>
      <c r="V78" s="46">
        <f t="shared" si="33"/>
        <v>6847.0015800725587</v>
      </c>
      <c r="W78" s="46">
        <f t="shared" si="34"/>
        <v>9586.0193010171915</v>
      </c>
    </row>
    <row r="79" spans="1:23">
      <c r="A79" s="38">
        <f t="shared" si="39"/>
        <v>0.91700000000000004</v>
      </c>
      <c r="B79" s="41">
        <f t="shared" si="21"/>
        <v>1.5785438037288402</v>
      </c>
      <c r="C79" s="41">
        <f t="shared" si="22"/>
        <v>-10.010298307148394</v>
      </c>
      <c r="D79" s="41">
        <f t="shared" si="23"/>
        <v>43.770989404744412</v>
      </c>
      <c r="E79" s="41">
        <f t="shared" si="24"/>
        <v>-152.08329706644949</v>
      </c>
      <c r="F79" s="4"/>
      <c r="G79" s="32">
        <f t="shared" si="25"/>
        <v>0.99999999989703148</v>
      </c>
      <c r="H79" s="32">
        <f t="shared" si="26"/>
        <v>0.99999999568449782</v>
      </c>
      <c r="I79" s="32">
        <f t="shared" si="27"/>
        <v>0.99999991262198551</v>
      </c>
      <c r="J79" s="32">
        <f t="shared" si="28"/>
        <v>0.9999988761261952</v>
      </c>
      <c r="K79" s="24"/>
      <c r="L79" s="32">
        <f t="shared" si="29"/>
        <v>-2.9787110184546353E-8</v>
      </c>
      <c r="M79" s="32">
        <f t="shared" si="30"/>
        <v>-6.9540018958346985E-7</v>
      </c>
      <c r="N79"/>
      <c r="O79" s="47">
        <f t="shared" si="35"/>
        <v>1369.0631417521492</v>
      </c>
      <c r="P79" s="47">
        <f t="shared" si="36"/>
        <v>4107.5995880677137</v>
      </c>
      <c r="Q79" s="47">
        <f t="shared" si="37"/>
        <v>6848.7508395761897</v>
      </c>
      <c r="R79" s="47">
        <f t="shared" si="38"/>
        <v>9579.9166681173429</v>
      </c>
      <c r="T79" s="46">
        <f t="shared" si="31"/>
        <v>1369.0000024918006</v>
      </c>
      <c r="U79" s="46">
        <f t="shared" si="32"/>
        <v>4108.0001002060726</v>
      </c>
      <c r="V79" s="46">
        <f t="shared" si="33"/>
        <v>6847.0019158995137</v>
      </c>
      <c r="W79" s="46">
        <f t="shared" si="34"/>
        <v>9586.0231293292472</v>
      </c>
    </row>
    <row r="80" spans="1:23">
      <c r="A80" s="38">
        <f t="shared" si="39"/>
        <v>0.91800000000000004</v>
      </c>
      <c r="B80" s="41">
        <f t="shared" si="21"/>
        <v>1.7562332497942978</v>
      </c>
      <c r="C80" s="41">
        <f t="shared" si="22"/>
        <v>-11.077871783155357</v>
      </c>
      <c r="D80" s="41">
        <f t="shared" si="23"/>
        <v>48.168226283587465</v>
      </c>
      <c r="E80" s="41">
        <f t="shared" si="24"/>
        <v>-166.37296000897337</v>
      </c>
      <c r="F80" s="4"/>
      <c r="G80" s="32">
        <f t="shared" si="25"/>
        <v>0.99999999987211352</v>
      </c>
      <c r="H80" s="32">
        <f t="shared" si="26"/>
        <v>0.99999999468243705</v>
      </c>
      <c r="I80" s="32">
        <f t="shared" si="27"/>
        <v>0.99999989346299034</v>
      </c>
      <c r="J80" s="32">
        <f t="shared" si="28"/>
        <v>0.99999864483290268</v>
      </c>
      <c r="K80" s="24"/>
      <c r="L80" s="32">
        <f t="shared" si="29"/>
        <v>-3.6696552595340353E-8</v>
      </c>
      <c r="M80" s="32">
        <f t="shared" si="30"/>
        <v>-8.4764010670045236E-7</v>
      </c>
      <c r="N80"/>
      <c r="O80" s="47">
        <f t="shared" si="35"/>
        <v>1369.0702493299918</v>
      </c>
      <c r="P80" s="47">
        <f t="shared" si="36"/>
        <v>4107.5568851286735</v>
      </c>
      <c r="Q80" s="47">
        <f t="shared" si="37"/>
        <v>6848.9267290513435</v>
      </c>
      <c r="R80" s="47">
        <f t="shared" si="38"/>
        <v>9579.3450815996403</v>
      </c>
      <c r="T80" s="46">
        <f t="shared" si="31"/>
        <v>1369.0000030843553</v>
      </c>
      <c r="U80" s="46">
        <f t="shared" si="32"/>
        <v>4108.0001227192433</v>
      </c>
      <c r="V80" s="46">
        <f t="shared" si="33"/>
        <v>6847.0023201780232</v>
      </c>
      <c r="W80" s="46">
        <f t="shared" si="34"/>
        <v>9586.0276799618223</v>
      </c>
    </row>
    <row r="81" spans="1:23">
      <c r="A81" s="38">
        <f t="shared" si="39"/>
        <v>0.91900000000000004</v>
      </c>
      <c r="B81" s="41">
        <f t="shared" si="21"/>
        <v>1.9528131137249396</v>
      </c>
      <c r="C81" s="41">
        <f t="shared" si="22"/>
        <v>-12.251976626555576</v>
      </c>
      <c r="D81" s="41">
        <f t="shared" si="23"/>
        <v>52.973794468219239</v>
      </c>
      <c r="E81" s="41">
        <f t="shared" si="24"/>
        <v>-181.88347023648862</v>
      </c>
      <c r="F81" s="4"/>
      <c r="G81" s="32">
        <f t="shared" si="25"/>
        <v>0.99999999984126997</v>
      </c>
      <c r="H81" s="32">
        <f t="shared" si="26"/>
        <v>0.9999999934552446</v>
      </c>
      <c r="I81" s="32">
        <f t="shared" si="27"/>
        <v>0.99999987026121007</v>
      </c>
      <c r="J81" s="32">
        <f t="shared" si="28"/>
        <v>0.99999836803328446</v>
      </c>
      <c r="K81" s="24"/>
      <c r="L81" s="32">
        <f t="shared" si="29"/>
        <v>-4.515601665362555E-8</v>
      </c>
      <c r="M81" s="32">
        <f t="shared" si="30"/>
        <v>-1.0319459386167965E-6</v>
      </c>
      <c r="N81"/>
      <c r="O81" s="47">
        <f t="shared" si="35"/>
        <v>1369.0781125245489</v>
      </c>
      <c r="P81" s="47">
        <f t="shared" si="36"/>
        <v>4107.5099209349373</v>
      </c>
      <c r="Q81" s="47">
        <f t="shared" si="37"/>
        <v>6849.1189517787288</v>
      </c>
      <c r="R81" s="47">
        <f t="shared" si="38"/>
        <v>9578.7246611905412</v>
      </c>
      <c r="T81" s="46">
        <f t="shared" si="31"/>
        <v>1369.000003813479</v>
      </c>
      <c r="U81" s="46">
        <f t="shared" si="32"/>
        <v>4108.0001501109309</v>
      </c>
      <c r="V81" s="46">
        <f t="shared" si="33"/>
        <v>6847.0028062229003</v>
      </c>
      <c r="W81" s="46">
        <f t="shared" si="34"/>
        <v>9586.0330815967445</v>
      </c>
    </row>
    <row r="82" spans="1:23">
      <c r="A82" s="38">
        <f t="shared" si="39"/>
        <v>0.92</v>
      </c>
      <c r="B82" s="41">
        <f t="shared" si="21"/>
        <v>2.1701617314533341</v>
      </c>
      <c r="C82" s="41">
        <f t="shared" si="22"/>
        <v>-13.542422591821953</v>
      </c>
      <c r="D82" s="41">
        <f t="shared" si="23"/>
        <v>58.222028938155866</v>
      </c>
      <c r="E82" s="41">
        <f t="shared" si="24"/>
        <v>-198.70666472224826</v>
      </c>
      <c r="F82" s="4"/>
      <c r="G82" s="32">
        <f t="shared" si="25"/>
        <v>0.99999999980313514</v>
      </c>
      <c r="H82" s="32">
        <f t="shared" si="26"/>
        <v>0.99999999195413525</v>
      </c>
      <c r="I82" s="32">
        <f t="shared" si="27"/>
        <v>0.99999984219898108</v>
      </c>
      <c r="J82" s="32">
        <f t="shared" si="28"/>
        <v>0.99999803721731706</v>
      </c>
      <c r="K82" s="24"/>
      <c r="L82" s="32">
        <f t="shared" si="29"/>
        <v>-5.5500808705756368E-8</v>
      </c>
      <c r="M82" s="32">
        <f t="shared" si="30"/>
        <v>-1.254789141226224E-6</v>
      </c>
      <c r="N82"/>
      <c r="O82" s="47">
        <f t="shared" si="35"/>
        <v>1369.0868064692581</v>
      </c>
      <c r="P82" s="47">
        <f t="shared" si="36"/>
        <v>4107.4583030963267</v>
      </c>
      <c r="Q82" s="47">
        <f t="shared" si="37"/>
        <v>6849.3288811575267</v>
      </c>
      <c r="R82" s="47">
        <f t="shared" si="38"/>
        <v>9578.05173341111</v>
      </c>
      <c r="T82" s="46">
        <f t="shared" si="31"/>
        <v>1369.0000047096019</v>
      </c>
      <c r="U82" s="46">
        <f t="shared" si="32"/>
        <v>4108.0001833972101</v>
      </c>
      <c r="V82" s="46">
        <f t="shared" si="33"/>
        <v>6847.003389804654</v>
      </c>
      <c r="W82" s="46">
        <f t="shared" si="34"/>
        <v>9586.0394843386057</v>
      </c>
    </row>
    <row r="83" spans="1:23">
      <c r="A83" s="38">
        <f t="shared" si="39"/>
        <v>0.92100000000000004</v>
      </c>
      <c r="B83" s="41">
        <f t="shared" si="21"/>
        <v>2.4103296840584587</v>
      </c>
      <c r="C83" s="41">
        <f t="shared" si="22"/>
        <v>-14.959835047247582</v>
      </c>
      <c r="D83" s="41">
        <f t="shared" si="23"/>
        <v>63.949786443753631</v>
      </c>
      <c r="E83" s="41">
        <f t="shared" si="24"/>
        <v>-216.94007623087151</v>
      </c>
      <c r="F83" s="4"/>
      <c r="G83" s="32">
        <f t="shared" si="25"/>
        <v>0.99999999975603915</v>
      </c>
      <c r="H83" s="32">
        <f t="shared" si="26"/>
        <v>0.99999999012016316</v>
      </c>
      <c r="I83" s="32">
        <f t="shared" si="27"/>
        <v>0.99999980830093449</v>
      </c>
      <c r="J83" s="32">
        <f t="shared" si="28"/>
        <v>0.99999764237393096</v>
      </c>
      <c r="K83" s="24"/>
      <c r="L83" s="32">
        <f t="shared" si="29"/>
        <v>-6.8135930618671812E-8</v>
      </c>
      <c r="M83" s="32">
        <f t="shared" si="30"/>
        <v>-1.5238861037742407E-6</v>
      </c>
      <c r="N83"/>
      <c r="O83" s="47">
        <f t="shared" si="35"/>
        <v>1369.0964131873623</v>
      </c>
      <c r="P83" s="47">
        <f t="shared" si="36"/>
        <v>4107.4016065981104</v>
      </c>
      <c r="Q83" s="47">
        <f t="shared" si="37"/>
        <v>6849.5579914577502</v>
      </c>
      <c r="R83" s="47">
        <f t="shared" si="38"/>
        <v>9577.3223969507653</v>
      </c>
      <c r="T83" s="46">
        <f t="shared" si="31"/>
        <v>1369.0000058096891</v>
      </c>
      <c r="U83" s="46">
        <f t="shared" si="32"/>
        <v>4108.0002237966646</v>
      </c>
      <c r="V83" s="46">
        <f t="shared" si="33"/>
        <v>6847.0040895751863</v>
      </c>
      <c r="W83" s="46">
        <f t="shared" si="34"/>
        <v>9586.0470629966749</v>
      </c>
    </row>
    <row r="84" spans="1:23">
      <c r="A84" s="38">
        <f t="shared" si="39"/>
        <v>0.92200000000000004</v>
      </c>
      <c r="B84" s="41">
        <f t="shared" si="21"/>
        <v>2.6755540456090867</v>
      </c>
      <c r="C84" s="41">
        <f t="shared" si="22"/>
        <v>-16.515713874093279</v>
      </c>
      <c r="D84" s="41">
        <f t="shared" si="23"/>
        <v>70.196595248515791</v>
      </c>
      <c r="E84" s="41">
        <f t="shared" si="24"/>
        <v>-236.68717333661721</v>
      </c>
      <c r="F84" s="4"/>
      <c r="G84" s="32">
        <f t="shared" si="25"/>
        <v>0.99999999969794229</v>
      </c>
      <c r="H84" s="32">
        <f t="shared" si="26"/>
        <v>0.99999998788219646</v>
      </c>
      <c r="I84" s="32">
        <f t="shared" si="27"/>
        <v>0.99999976740518259</v>
      </c>
      <c r="J84" s="32">
        <f t="shared" si="28"/>
        <v>0.99999717174396419</v>
      </c>
      <c r="K84" s="24"/>
      <c r="L84" s="32">
        <f t="shared" si="29"/>
        <v>-8.354993747412967E-8</v>
      </c>
      <c r="M84" s="32">
        <f t="shared" si="30"/>
        <v>-1.8484248793293559E-6</v>
      </c>
      <c r="N84"/>
      <c r="O84" s="47">
        <f t="shared" si="35"/>
        <v>1369.1070221618243</v>
      </c>
      <c r="P84" s="47">
        <f t="shared" si="36"/>
        <v>4107.3393714450367</v>
      </c>
      <c r="Q84" s="47">
        <f t="shared" si="37"/>
        <v>6849.8078638099405</v>
      </c>
      <c r="R84" s="47">
        <f t="shared" si="38"/>
        <v>9576.5325130665351</v>
      </c>
      <c r="T84" s="46">
        <f t="shared" si="31"/>
        <v>1369.0000071585894</v>
      </c>
      <c r="U84" s="46">
        <f t="shared" si="32"/>
        <v>4108.0002727688052</v>
      </c>
      <c r="V84" s="46">
        <f t="shared" si="33"/>
        <v>6847.0049275619849</v>
      </c>
      <c r="W84" s="46">
        <f t="shared" si="34"/>
        <v>9586.0560208180214</v>
      </c>
    </row>
    <row r="85" spans="1:23">
      <c r="A85" s="38">
        <f t="shared" si="39"/>
        <v>0.92300000000000004</v>
      </c>
      <c r="B85" s="41">
        <f t="shared" si="21"/>
        <v>2.9682736527972415</v>
      </c>
      <c r="C85" s="41">
        <f t="shared" si="22"/>
        <v>-18.222495755009053</v>
      </c>
      <c r="D85" s="41">
        <f t="shared" si="23"/>
        <v>77.004810432659724</v>
      </c>
      <c r="E85" s="41">
        <f t="shared" si="24"/>
        <v>-258.05759988851889</v>
      </c>
      <c r="F85" s="4"/>
      <c r="G85" s="32">
        <f t="shared" si="25"/>
        <v>0.99999999962635644</v>
      </c>
      <c r="H85" s="32">
        <f t="shared" si="26"/>
        <v>0.99999998515450839</v>
      </c>
      <c r="I85" s="32">
        <f t="shared" si="27"/>
        <v>0.99999971812956279</v>
      </c>
      <c r="J85" s="32">
        <f t="shared" si="28"/>
        <v>0.99999661153578401</v>
      </c>
      <c r="K85" s="24"/>
      <c r="L85" s="32">
        <f t="shared" si="29"/>
        <v>-1.0233141591464467E-7</v>
      </c>
      <c r="M85" s="32">
        <f t="shared" si="30"/>
        <v>-2.239330642578905E-6</v>
      </c>
      <c r="N85"/>
      <c r="O85" s="47">
        <f t="shared" si="35"/>
        <v>1369.1187309461118</v>
      </c>
      <c r="P85" s="47">
        <f t="shared" si="36"/>
        <v>4107.2711001697999</v>
      </c>
      <c r="Q85" s="47">
        <f t="shared" si="37"/>
        <v>6850.0801924173065</v>
      </c>
      <c r="R85" s="47">
        <f t="shared" si="38"/>
        <v>9575.677696004459</v>
      </c>
      <c r="T85" s="46">
        <f t="shared" si="31"/>
        <v>1369.0000088106485</v>
      </c>
      <c r="U85" s="46">
        <f t="shared" si="32"/>
        <v>4108.0003320593514</v>
      </c>
      <c r="V85" s="46">
        <f t="shared" si="33"/>
        <v>6847.0059297408297</v>
      </c>
      <c r="W85" s="46">
        <f t="shared" si="34"/>
        <v>9586.0665937248596</v>
      </c>
    </row>
    <row r="86" spans="1:23">
      <c r="A86" s="38">
        <f t="shared" si="39"/>
        <v>0.92400000000000004</v>
      </c>
      <c r="B86" s="41">
        <f t="shared" si="21"/>
        <v>3.2911454544872725</v>
      </c>
      <c r="C86" s="41">
        <f t="shared" si="22"/>
        <v>-20.093619965343056</v>
      </c>
      <c r="D86" s="41">
        <f t="shared" si="23"/>
        <v>84.419774641451866</v>
      </c>
      <c r="E86" s="41">
        <f t="shared" si="24"/>
        <v>-281.16741266085955</v>
      </c>
      <c r="F86" s="4"/>
      <c r="G86" s="32">
        <f t="shared" si="25"/>
        <v>0.99999999953824992</v>
      </c>
      <c r="H86" s="32">
        <f t="shared" si="26"/>
        <v>0.99999998183391492</v>
      </c>
      <c r="I86" s="32">
        <f t="shared" si="27"/>
        <v>0.99999965883215447</v>
      </c>
      <c r="J86" s="32">
        <f t="shared" si="28"/>
        <v>0.99999594559853544</v>
      </c>
      <c r="K86" s="24"/>
      <c r="L86" s="32">
        <f t="shared" si="29"/>
        <v>-1.2518855090923566E-7</v>
      </c>
      <c r="M86" s="32">
        <f t="shared" si="30"/>
        <v>-2.7095759944305412E-6</v>
      </c>
      <c r="N86"/>
      <c r="O86" s="47">
        <f t="shared" si="35"/>
        <v>1369.1316458181795</v>
      </c>
      <c r="P86" s="47">
        <f t="shared" si="36"/>
        <v>4107.1962552013865</v>
      </c>
      <c r="Q86" s="47">
        <f t="shared" si="37"/>
        <v>6850.3767909856579</v>
      </c>
      <c r="R86" s="47">
        <f t="shared" si="38"/>
        <v>9574.7533034935659</v>
      </c>
      <c r="T86" s="46">
        <f t="shared" si="31"/>
        <v>1369.0000108316383</v>
      </c>
      <c r="U86" s="46">
        <f t="shared" si="32"/>
        <v>4108.0004037535637</v>
      </c>
      <c r="V86" s="46">
        <f t="shared" si="33"/>
        <v>6847.0071266983505</v>
      </c>
      <c r="W86" s="46">
        <f t="shared" si="34"/>
        <v>9586.0790551139416</v>
      </c>
    </row>
    <row r="87" spans="1:23">
      <c r="A87" s="38">
        <f t="shared" si="39"/>
        <v>0.92500000000000004</v>
      </c>
      <c r="B87" s="41">
        <f t="shared" si="21"/>
        <v>3.6470620011878352</v>
      </c>
      <c r="C87" s="41">
        <f t="shared" si="22"/>
        <v>-22.143597776691337</v>
      </c>
      <c r="D87" s="41">
        <f t="shared" si="23"/>
        <v>92.489984120517988</v>
      </c>
      <c r="E87" s="41">
        <f t="shared" si="24"/>
        <v>-306.13931580431614</v>
      </c>
      <c r="F87" s="4"/>
      <c r="G87" s="32">
        <f t="shared" si="25"/>
        <v>0.99999999942993356</v>
      </c>
      <c r="H87" s="32">
        <f t="shared" si="26"/>
        <v>0.99999997779637928</v>
      </c>
      <c r="I87" s="32">
        <f t="shared" si="27"/>
        <v>0.99999958756517093</v>
      </c>
      <c r="J87" s="32">
        <f t="shared" si="28"/>
        <v>0.999995155047396</v>
      </c>
      <c r="K87" s="24"/>
      <c r="L87" s="32">
        <f t="shared" si="29"/>
        <v>-1.5297232666724109E-7</v>
      </c>
      <c r="M87" s="32">
        <f t="shared" si="30"/>
        <v>-3.2745431080951509E-6</v>
      </c>
      <c r="N87"/>
      <c r="O87" s="47">
        <f t="shared" si="35"/>
        <v>1369.1458824800475</v>
      </c>
      <c r="P87" s="47">
        <f t="shared" si="36"/>
        <v>4107.1142560889321</v>
      </c>
      <c r="Q87" s="47">
        <f t="shared" si="37"/>
        <v>6850.6995993648206</v>
      </c>
      <c r="R87" s="47">
        <f t="shared" si="38"/>
        <v>9573.7544273678268</v>
      </c>
      <c r="T87" s="46">
        <f t="shared" si="31"/>
        <v>1369.0000133010612</v>
      </c>
      <c r="U87" s="46">
        <f t="shared" si="32"/>
        <v>4108.0004903389226</v>
      </c>
      <c r="V87" s="46">
        <f t="shared" si="33"/>
        <v>6847.0085543971627</v>
      </c>
      <c r="W87" s="46">
        <f t="shared" si="34"/>
        <v>9586.0937212806803</v>
      </c>
    </row>
    <row r="88" spans="1:23">
      <c r="A88" s="38">
        <f t="shared" si="39"/>
        <v>0.92600000000000005</v>
      </c>
      <c r="B88" s="41">
        <f t="shared" si="21"/>
        <v>4.0391701362550991</v>
      </c>
      <c r="C88" s="41">
        <f t="shared" si="22"/>
        <v>-24.388085576723402</v>
      </c>
      <c r="D88" s="41">
        <f t="shared" si="23"/>
        <v>101.26725983549024</v>
      </c>
      <c r="E88" s="41">
        <f t="shared" si="24"/>
        <v>-333.10289058569811</v>
      </c>
      <c r="F88" s="4"/>
      <c r="G88" s="32">
        <f t="shared" si="25"/>
        <v>0.99999999929692296</v>
      </c>
      <c r="H88" s="32">
        <f t="shared" si="26"/>
        <v>0.99999997289299003</v>
      </c>
      <c r="I88" s="32">
        <f t="shared" si="27"/>
        <v>0.99999950202119936</v>
      </c>
      <c r="J88" s="32">
        <f t="shared" si="28"/>
        <v>0.99999421783458919</v>
      </c>
      <c r="K88" s="24"/>
      <c r="L88" s="32">
        <f t="shared" si="29"/>
        <v>-1.8670399732488183E-7</v>
      </c>
      <c r="M88" s="32">
        <f t="shared" si="30"/>
        <v>-3.952445695375377E-6</v>
      </c>
      <c r="N88"/>
      <c r="O88" s="47">
        <f t="shared" si="35"/>
        <v>1369.1615668054501</v>
      </c>
      <c r="P88" s="47">
        <f t="shared" si="36"/>
        <v>4107.0244765769312</v>
      </c>
      <c r="Q88" s="47">
        <f t="shared" si="37"/>
        <v>6851.0506903934192</v>
      </c>
      <c r="R88" s="47">
        <f t="shared" si="38"/>
        <v>9572.6758843765729</v>
      </c>
      <c r="T88" s="46">
        <f t="shared" si="31"/>
        <v>1369.0000163148954</v>
      </c>
      <c r="U88" s="46">
        <f t="shared" si="32"/>
        <v>4108.0005947787186</v>
      </c>
      <c r="V88" s="46">
        <f t="shared" si="33"/>
        <v>6847.0102550579149</v>
      </c>
      <c r="W88" s="46">
        <f t="shared" si="34"/>
        <v>9586.1109575357168</v>
      </c>
    </row>
    <row r="89" spans="1:23">
      <c r="A89" s="38">
        <f t="shared" si="39"/>
        <v>0.92700000000000005</v>
      </c>
      <c r="B89" s="41">
        <f t="shared" si="21"/>
        <v>4.4708909523371974</v>
      </c>
      <c r="C89" s="41">
        <f t="shared" si="22"/>
        <v>-26.843961802856782</v>
      </c>
      <c r="D89" s="41">
        <f t="shared" si="23"/>
        <v>110.80692342486404</v>
      </c>
      <c r="E89" s="41">
        <f t="shared" si="24"/>
        <v>-362.19481877296647</v>
      </c>
      <c r="F89" s="4"/>
      <c r="G89" s="32">
        <f t="shared" si="25"/>
        <v>0.99999999913377402</v>
      </c>
      <c r="H89" s="32">
        <f t="shared" si="26"/>
        <v>0.99999996694520288</v>
      </c>
      <c r="I89" s="32">
        <f t="shared" si="27"/>
        <v>0.99999939947062022</v>
      </c>
      <c r="J89" s="32">
        <f t="shared" si="28"/>
        <v>0.99999310825923204</v>
      </c>
      <c r="K89" s="24"/>
      <c r="L89" s="32">
        <f t="shared" si="29"/>
        <v>-2.2760756649567161E-7</v>
      </c>
      <c r="M89" s="32">
        <f t="shared" si="30"/>
        <v>-4.7648198755211708E-6</v>
      </c>
      <c r="N89"/>
      <c r="O89" s="47">
        <f t="shared" si="35"/>
        <v>1369.1788356380935</v>
      </c>
      <c r="P89" s="47">
        <f t="shared" si="36"/>
        <v>4106.9262415278854</v>
      </c>
      <c r="Q89" s="47">
        <f t="shared" si="37"/>
        <v>6851.4322769369946</v>
      </c>
      <c r="R89" s="47">
        <f t="shared" si="38"/>
        <v>9571.5122072490813</v>
      </c>
      <c r="T89" s="46">
        <f t="shared" si="31"/>
        <v>1369.0000199888659</v>
      </c>
      <c r="U89" s="46">
        <f t="shared" si="32"/>
        <v>4108.0007205982856</v>
      </c>
      <c r="V89" s="46">
        <f t="shared" si="33"/>
        <v>6847.0122781742784</v>
      </c>
      <c r="W89" s="46">
        <f t="shared" si="34"/>
        <v>9586.131185086746</v>
      </c>
    </row>
    <row r="90" spans="1:23">
      <c r="A90" s="38">
        <f t="shared" si="39"/>
        <v>0.92800000000000005</v>
      </c>
      <c r="B90" s="41">
        <f t="shared" si="21"/>
        <v>4.9459410781524946</v>
      </c>
      <c r="C90" s="41">
        <f t="shared" si="22"/>
        <v>-29.529407779664137</v>
      </c>
      <c r="D90" s="41">
        <f t="shared" si="23"/>
        <v>121.16797768273734</v>
      </c>
      <c r="E90" s="41">
        <f t="shared" si="24"/>
        <v>-393.55909788768321</v>
      </c>
      <c r="F90" s="4"/>
      <c r="G90" s="32">
        <f t="shared" si="25"/>
        <v>0.99999999893388536</v>
      </c>
      <c r="H90" s="32">
        <f t="shared" si="26"/>
        <v>0.99999995973922007</v>
      </c>
      <c r="I90" s="32">
        <f t="shared" si="27"/>
        <v>0.99999927668887745</v>
      </c>
      <c r="J90" s="32">
        <f t="shared" si="28"/>
        <v>0.99999179640836455</v>
      </c>
      <c r="K90" s="24"/>
      <c r="L90" s="32">
        <f t="shared" si="29"/>
        <v>-2.7714813363532614E-7</v>
      </c>
      <c r="M90" s="32">
        <f t="shared" si="30"/>
        <v>-5.7370942635545852E-6</v>
      </c>
      <c r="N90"/>
      <c r="O90" s="47">
        <f t="shared" si="35"/>
        <v>1369.1978376431261</v>
      </c>
      <c r="P90" s="47">
        <f t="shared" si="36"/>
        <v>4106.8188236888136</v>
      </c>
      <c r="Q90" s="47">
        <f t="shared" si="37"/>
        <v>6851.8467191073096</v>
      </c>
      <c r="R90" s="47">
        <f t="shared" si="38"/>
        <v>9570.2576360844923</v>
      </c>
      <c r="T90" s="46">
        <f t="shared" si="31"/>
        <v>1369.0000244623332</v>
      </c>
      <c r="U90" s="46">
        <f t="shared" si="32"/>
        <v>4108.0008719859234</v>
      </c>
      <c r="V90" s="46">
        <f t="shared" si="33"/>
        <v>6847.0146816788156</v>
      </c>
      <c r="W90" s="46">
        <f t="shared" si="34"/>
        <v>9586.1548887635308</v>
      </c>
    </row>
    <row r="91" spans="1:23">
      <c r="A91" s="38">
        <f t="shared" si="39"/>
        <v>0.92900000000000005</v>
      </c>
      <c r="B91" s="41">
        <f t="shared" si="21"/>
        <v>5.4683553621364505</v>
      </c>
      <c r="C91" s="41">
        <f t="shared" si="22"/>
        <v>-32.463992540893223</v>
      </c>
      <c r="D91" s="41">
        <f t="shared" si="23"/>
        <v>132.41329121213849</v>
      </c>
      <c r="E91" s="41">
        <f t="shared" si="24"/>
        <v>-427.34724640982773</v>
      </c>
      <c r="F91" s="4"/>
      <c r="G91" s="32">
        <f t="shared" si="25"/>
        <v>0.99999999868926204</v>
      </c>
      <c r="H91" s="32">
        <f t="shared" si="26"/>
        <v>0.99999995101936079</v>
      </c>
      <c r="I91" s="32">
        <f t="shared" si="27"/>
        <v>0.99999912987208928</v>
      </c>
      <c r="J91" s="32">
        <f t="shared" si="28"/>
        <v>0.99999024752072929</v>
      </c>
      <c r="K91" s="24"/>
      <c r="L91" s="32">
        <f t="shared" si="29"/>
        <v>-3.3707710145309769E-7</v>
      </c>
      <c r="M91" s="32">
        <f t="shared" si="30"/>
        <v>-6.8992509722468006E-6</v>
      </c>
      <c r="N91"/>
      <c r="O91" s="47">
        <f t="shared" si="35"/>
        <v>1369.2187342144855</v>
      </c>
      <c r="P91" s="47">
        <f t="shared" si="36"/>
        <v>4106.7014402983641</v>
      </c>
      <c r="Q91" s="47">
        <f t="shared" si="37"/>
        <v>6852.2965316484851</v>
      </c>
      <c r="R91" s="47">
        <f t="shared" si="38"/>
        <v>9568.9061101436073</v>
      </c>
      <c r="T91" s="46">
        <f t="shared" si="31"/>
        <v>1369.0000299029105</v>
      </c>
      <c r="U91" s="46">
        <f t="shared" si="32"/>
        <v>4108.0010539108116</v>
      </c>
      <c r="V91" s="46">
        <f t="shared" si="33"/>
        <v>6847.0175332796898</v>
      </c>
      <c r="W91" s="46">
        <f t="shared" si="34"/>
        <v>9586.1826256690147</v>
      </c>
    </row>
    <row r="92" spans="1:23">
      <c r="A92" s="38">
        <f t="shared" si="39"/>
        <v>0.93</v>
      </c>
      <c r="B92" s="41">
        <f t="shared" si="21"/>
        <v>6.0425110207698012</v>
      </c>
      <c r="C92" s="41">
        <f t="shared" si="22"/>
        <v>-35.668761706569228</v>
      </c>
      <c r="D92" s="41">
        <f t="shared" si="23"/>
        <v>144.60978682985845</v>
      </c>
      <c r="E92" s="41">
        <f t="shared" si="24"/>
        <v>-463.71849688061917</v>
      </c>
      <c r="F92" s="4"/>
      <c r="G92" s="32">
        <f t="shared" si="25"/>
        <v>0.9999999983902329</v>
      </c>
      <c r="H92" s="32">
        <f t="shared" si="26"/>
        <v>0.99999994048025265</v>
      </c>
      <c r="I92" s="32">
        <f t="shared" si="27"/>
        <v>0.99999895453929233</v>
      </c>
      <c r="J92" s="32">
        <f t="shared" si="28"/>
        <v>0.9999884212640392</v>
      </c>
      <c r="K92" s="24"/>
      <c r="L92" s="32">
        <f t="shared" si="29"/>
        <v>-4.0948539455490099E-7</v>
      </c>
      <c r="M92" s="32">
        <f t="shared" si="30"/>
        <v>-8.2865907542287909E-6</v>
      </c>
      <c r="N92"/>
      <c r="O92" s="47">
        <f t="shared" si="35"/>
        <v>1369.2417004408308</v>
      </c>
      <c r="P92" s="47">
        <f t="shared" si="36"/>
        <v>4106.573249531737</v>
      </c>
      <c r="Q92" s="47">
        <f t="shared" si="37"/>
        <v>6852.7843914731948</v>
      </c>
      <c r="R92" s="47">
        <f t="shared" si="38"/>
        <v>9567.4512601247752</v>
      </c>
      <c r="T92" s="46">
        <f t="shared" si="31"/>
        <v>1369.0000365119395</v>
      </c>
      <c r="U92" s="46">
        <f t="shared" si="32"/>
        <v>4108.0012722605616</v>
      </c>
      <c r="V92" s="46">
        <f t="shared" si="33"/>
        <v>6847.0209119904466</v>
      </c>
      <c r="W92" s="46">
        <f t="shared" si="34"/>
        <v>9586.2150348443483</v>
      </c>
    </row>
    <row r="93" spans="1:23">
      <c r="A93" s="38">
        <f t="shared" si="39"/>
        <v>0.93100000000000005</v>
      </c>
      <c r="B93" s="41">
        <f t="shared" si="21"/>
        <v>6.6731533204913065</v>
      </c>
      <c r="C93" s="41">
        <f t="shared" si="22"/>
        <v>-39.166330473750328</v>
      </c>
      <c r="D93" s="41">
        <f t="shared" si="23"/>
        <v>157.82863324010339</v>
      </c>
      <c r="E93" s="41">
        <f t="shared" si="24"/>
        <v>-502.83997470847805</v>
      </c>
      <c r="F93" s="4"/>
      <c r="G93" s="32">
        <f t="shared" si="25"/>
        <v>0.99999999802511352</v>
      </c>
      <c r="H93" s="32">
        <f t="shared" si="26"/>
        <v>0.99999992775764701</v>
      </c>
      <c r="I93" s="32">
        <f t="shared" si="27"/>
        <v>0.99999874541938782</v>
      </c>
      <c r="J93" s="32">
        <f t="shared" si="28"/>
        <v>0.99998627091559567</v>
      </c>
      <c r="K93" s="24"/>
      <c r="L93" s="32">
        <f t="shared" si="29"/>
        <v>-4.9686601761796012E-7</v>
      </c>
      <c r="M93" s="32">
        <f t="shared" si="30"/>
        <v>-9.9406172106451178E-6</v>
      </c>
      <c r="N93"/>
      <c r="O93" s="47">
        <f t="shared" si="35"/>
        <v>1369.2669261328197</v>
      </c>
      <c r="P93" s="47">
        <f t="shared" si="36"/>
        <v>4106.4333467810502</v>
      </c>
      <c r="Q93" s="47">
        <f t="shared" si="37"/>
        <v>6853.3131453296037</v>
      </c>
      <c r="R93" s="47">
        <f t="shared" si="38"/>
        <v>9565.8864010116613</v>
      </c>
      <c r="T93" s="46">
        <f t="shared" si="31"/>
        <v>1369.0000445309752</v>
      </c>
      <c r="U93" s="46">
        <f t="shared" si="32"/>
        <v>4108.0015340014425</v>
      </c>
      <c r="V93" s="46">
        <f t="shared" si="33"/>
        <v>6847.0249098774702</v>
      </c>
      <c r="W93" s="46">
        <f t="shared" si="34"/>
        <v>9586.2528480401652</v>
      </c>
    </row>
    <row r="94" spans="1:23">
      <c r="A94" s="38">
        <f t="shared" si="39"/>
        <v>0.93200000000000005</v>
      </c>
      <c r="B94" s="41">
        <f t="shared" si="21"/>
        <v>7.3654228629749428</v>
      </c>
      <c r="C94" s="41">
        <f t="shared" si="22"/>
        <v>-42.980980766029234</v>
      </c>
      <c r="D94" s="41">
        <f t="shared" si="23"/>
        <v>172.14543942687268</v>
      </c>
      <c r="E94" s="41">
        <f t="shared" si="24"/>
        <v>-544.88686034235104</v>
      </c>
      <c r="F94" s="4"/>
      <c r="G94" s="32">
        <f t="shared" si="25"/>
        <v>0.99999999757980373</v>
      </c>
      <c r="H94" s="32">
        <f t="shared" si="26"/>
        <v>0.99999991241763253</v>
      </c>
      <c r="I94" s="32">
        <f t="shared" si="27"/>
        <v>0.99999849632061311</v>
      </c>
      <c r="J94" s="32">
        <f t="shared" si="28"/>
        <v>0.99998374243519406</v>
      </c>
      <c r="K94" s="24"/>
      <c r="L94" s="32">
        <f t="shared" si="29"/>
        <v>-6.0218748441544017E-7</v>
      </c>
      <c r="M94" s="32">
        <f t="shared" si="30"/>
        <v>-1.1910056873129568E-5</v>
      </c>
      <c r="N94"/>
      <c r="O94" s="47">
        <f t="shared" si="35"/>
        <v>1369.2946169145191</v>
      </c>
      <c r="P94" s="47">
        <f t="shared" si="36"/>
        <v>4106.2807607693585</v>
      </c>
      <c r="Q94" s="47">
        <f t="shared" si="37"/>
        <v>6853.8858175770747</v>
      </c>
      <c r="R94" s="47">
        <f t="shared" si="38"/>
        <v>9564.2045255863068</v>
      </c>
      <c r="T94" s="46">
        <f t="shared" si="31"/>
        <v>1369.000054249454</v>
      </c>
      <c r="U94" s="46">
        <f t="shared" si="32"/>
        <v>4108.0018473647078</v>
      </c>
      <c r="V94" s="46">
        <f t="shared" si="33"/>
        <v>6847.0296340523155</v>
      </c>
      <c r="W94" s="46">
        <f t="shared" si="34"/>
        <v>9586.2969016905736</v>
      </c>
    </row>
    <row r="95" spans="1:23">
      <c r="A95" s="38">
        <f t="shared" si="39"/>
        <v>0.93300000000000005</v>
      </c>
      <c r="B95" s="41">
        <f t="shared" si="21"/>
        <v>8.1248845441862194</v>
      </c>
      <c r="C95" s="41">
        <f t="shared" si="22"/>
        <v>-47.138762571726616</v>
      </c>
      <c r="D95" s="41">
        <f t="shared" si="23"/>
        <v>187.64045114377461</v>
      </c>
      <c r="E95" s="41">
        <f t="shared" si="24"/>
        <v>-590.04253233622205</v>
      </c>
      <c r="F95" s="4"/>
      <c r="G95" s="32">
        <f t="shared" si="25"/>
        <v>0.99999999703730924</v>
      </c>
      <c r="H95" s="32">
        <f t="shared" si="26"/>
        <v>0.99999989394398547</v>
      </c>
      <c r="I95" s="32">
        <f t="shared" si="27"/>
        <v>0.99999819998008999</v>
      </c>
      <c r="J95" s="32">
        <f t="shared" si="28"/>
        <v>0.99998077341828828</v>
      </c>
      <c r="K95" s="24"/>
      <c r="L95" s="32">
        <f t="shared" si="29"/>
        <v>-7.2897987994659584E-7</v>
      </c>
      <c r="M95" s="32">
        <f t="shared" si="30"/>
        <v>-1.4252034039533233E-5</v>
      </c>
      <c r="N95"/>
      <c r="O95" s="47">
        <f t="shared" si="35"/>
        <v>1369.3249953817674</v>
      </c>
      <c r="P95" s="47">
        <f t="shared" si="36"/>
        <v>4106.1144494971313</v>
      </c>
      <c r="Q95" s="47">
        <f t="shared" si="37"/>
        <v>6854.5056180457514</v>
      </c>
      <c r="R95" s="47">
        <f t="shared" si="38"/>
        <v>9562.3982987065519</v>
      </c>
      <c r="T95" s="46">
        <f t="shared" si="31"/>
        <v>1369.0000660137489</v>
      </c>
      <c r="U95" s="46">
        <f t="shared" si="32"/>
        <v>4108.0022220629371</v>
      </c>
      <c r="V95" s="46">
        <f t="shared" si="33"/>
        <v>6847.0352089389053</v>
      </c>
      <c r="W95" s="46">
        <f t="shared" si="34"/>
        <v>9586.348150189966</v>
      </c>
    </row>
    <row r="96" spans="1:23">
      <c r="A96" s="38">
        <f t="shared" si="39"/>
        <v>0.93400000000000005</v>
      </c>
      <c r="B96" s="41">
        <f t="shared" si="21"/>
        <v>8.9575582579976771</v>
      </c>
      <c r="C96" s="41">
        <f t="shared" si="22"/>
        <v>-51.667599483828035</v>
      </c>
      <c r="D96" s="41">
        <f t="shared" si="23"/>
        <v>204.39874880511476</v>
      </c>
      <c r="E96" s="41">
        <f t="shared" si="24"/>
        <v>-638.49868868986641</v>
      </c>
      <c r="F96" s="4"/>
      <c r="G96" s="32">
        <f t="shared" si="25"/>
        <v>0.99999999637717174</v>
      </c>
      <c r="H96" s="32">
        <f t="shared" si="26"/>
        <v>0.99999987172335614</v>
      </c>
      <c r="I96" s="32">
        <f t="shared" si="27"/>
        <v>0.9999978478907009</v>
      </c>
      <c r="J96" s="32">
        <f t="shared" si="28"/>
        <v>0.99997729191638862</v>
      </c>
      <c r="K96" s="24"/>
      <c r="L96" s="32">
        <f t="shared" si="29"/>
        <v>-8.8143558008281424E-7</v>
      </c>
      <c r="M96" s="32">
        <f t="shared" si="30"/>
        <v>-1.7033421523434983E-5</v>
      </c>
      <c r="N96"/>
      <c r="O96" s="47">
        <f t="shared" si="35"/>
        <v>1369.3583023303199</v>
      </c>
      <c r="P96" s="47">
        <f t="shared" si="36"/>
        <v>4105.9332960206466</v>
      </c>
      <c r="Q96" s="47">
        <f t="shared" si="37"/>
        <v>6855.175949952205</v>
      </c>
      <c r="R96" s="47">
        <f t="shared" si="38"/>
        <v>9560.4600524524049</v>
      </c>
      <c r="T96" s="46">
        <f t="shared" si="31"/>
        <v>1369.0000802378499</v>
      </c>
      <c r="U96" s="46">
        <f t="shared" si="32"/>
        <v>4108.002669540836</v>
      </c>
      <c r="V96" s="46">
        <f t="shared" si="33"/>
        <v>6847.0417788485129</v>
      </c>
      <c r="W96" s="46">
        <f t="shared" si="34"/>
        <v>9586.4076805754594</v>
      </c>
    </row>
    <row r="97" spans="1:23">
      <c r="A97" s="38">
        <f t="shared" si="39"/>
        <v>0.93500000000000005</v>
      </c>
      <c r="B97" s="41">
        <f t="shared" si="21"/>
        <v>9.8699514152085559</v>
      </c>
      <c r="C97" s="41">
        <f t="shared" si="22"/>
        <v>-56.597398435988737</v>
      </c>
      <c r="D97" s="41">
        <f t="shared" si="23"/>
        <v>222.51044600361988</v>
      </c>
      <c r="E97" s="41">
        <f t="shared" si="24"/>
        <v>-690.45544371485903</v>
      </c>
      <c r="F97" s="4"/>
      <c r="G97" s="32">
        <f t="shared" si="25"/>
        <v>0.99999999557479324</v>
      </c>
      <c r="H97" s="32">
        <f t="shared" si="26"/>
        <v>0.99999984502794781</v>
      </c>
      <c r="I97" s="32">
        <f t="shared" si="27"/>
        <v>0.99999743010221576</v>
      </c>
      <c r="J97" s="32">
        <f t="shared" si="28"/>
        <v>0.99997321511063408</v>
      </c>
      <c r="K97" s="24"/>
      <c r="L97" s="32">
        <f t="shared" si="29"/>
        <v>-1.0645269501111791E-6</v>
      </c>
      <c r="M97" s="32">
        <f t="shared" si="30"/>
        <v>-2.0332390975252724E-5</v>
      </c>
      <c r="N97"/>
      <c r="O97" s="47">
        <f t="shared" si="35"/>
        <v>1369.3947980566084</v>
      </c>
      <c r="P97" s="47">
        <f t="shared" si="36"/>
        <v>4105.7361040625601</v>
      </c>
      <c r="Q97" s="47">
        <f t="shared" si="37"/>
        <v>6855.9004178401447</v>
      </c>
      <c r="R97" s="47">
        <f t="shared" si="38"/>
        <v>9558.3817822514065</v>
      </c>
      <c r="T97" s="46">
        <f t="shared" si="31"/>
        <v>1369.0000974159409</v>
      </c>
      <c r="U97" s="46">
        <f t="shared" si="32"/>
        <v>4108.0032032655099</v>
      </c>
      <c r="V97" s="46">
        <f t="shared" si="33"/>
        <v>6847.0495108985806</v>
      </c>
      <c r="W97" s="46">
        <f t="shared" si="34"/>
        <v>9586.4767287197556</v>
      </c>
    </row>
    <row r="98" spans="1:23">
      <c r="A98" s="38">
        <f t="shared" si="39"/>
        <v>0.93600000000000005</v>
      </c>
      <c r="B98" s="41">
        <f t="shared" si="21"/>
        <v>10.869093348546123</v>
      </c>
      <c r="C98" s="41">
        <f t="shared" si="22"/>
        <v>-61.960163608287928</v>
      </c>
      <c r="D98" s="41">
        <f t="shared" si="23"/>
        <v>242.07088779822391</v>
      </c>
      <c r="E98" s="41">
        <f t="shared" si="24"/>
        <v>-746.12139754271971</v>
      </c>
      <c r="F98" s="4"/>
      <c r="G98" s="32">
        <f t="shared" si="25"/>
        <v>0.99999999460063382</v>
      </c>
      <c r="H98" s="32">
        <f t="shared" si="26"/>
        <v>0.99999981299529273</v>
      </c>
      <c r="I98" s="32">
        <f t="shared" si="27"/>
        <v>0.99999693499322995</v>
      </c>
      <c r="J98" s="32">
        <f t="shared" si="28"/>
        <v>0.99996844782343652</v>
      </c>
      <c r="K98" s="24"/>
      <c r="L98" s="32">
        <f t="shared" si="29"/>
        <v>-1.2841436792543905E-6</v>
      </c>
      <c r="M98" s="32">
        <f t="shared" si="30"/>
        <v>-2.4240189160275451E-5</v>
      </c>
      <c r="N98"/>
      <c r="O98" s="47">
        <f t="shared" si="35"/>
        <v>1369.4347637339417</v>
      </c>
      <c r="P98" s="47">
        <f t="shared" si="36"/>
        <v>4105.5215934556682</v>
      </c>
      <c r="Q98" s="47">
        <f t="shared" si="37"/>
        <v>6856.6828355119287</v>
      </c>
      <c r="R98" s="47">
        <f t="shared" si="38"/>
        <v>9556.1551440982912</v>
      </c>
      <c r="T98" s="46">
        <f t="shared" si="31"/>
        <v>1369.0001181371902</v>
      </c>
      <c r="U98" s="46">
        <f t="shared" si="32"/>
        <v>4108.0038390618747</v>
      </c>
      <c r="V98" s="46">
        <f t="shared" si="33"/>
        <v>6847.0585983147193</v>
      </c>
      <c r="W98" s="46">
        <f t="shared" si="34"/>
        <v>9586.5566971398712</v>
      </c>
    </row>
    <row r="99" spans="1:23">
      <c r="A99" s="38">
        <f t="shared" si="39"/>
        <v>0.93700000000000006</v>
      </c>
      <c r="B99" s="41">
        <f t="shared" si="21"/>
        <v>11.962571673594928</v>
      </c>
      <c r="C99" s="41">
        <f t="shared" si="22"/>
        <v>-67.790114453791958</v>
      </c>
      <c r="D99" s="41">
        <f t="shared" si="23"/>
        <v>263.18084783016224</v>
      </c>
      <c r="E99" s="41">
        <f t="shared" si="24"/>
        <v>-805.71367526530651</v>
      </c>
      <c r="F99" s="4"/>
      <c r="G99" s="32">
        <f t="shared" si="25"/>
        <v>0.99999999341926193</v>
      </c>
      <c r="H99" s="32">
        <f t="shared" si="26"/>
        <v>0.99999977460467393</v>
      </c>
      <c r="I99" s="32">
        <f t="shared" si="27"/>
        <v>0.99999634901008272</v>
      </c>
      <c r="J99" s="32">
        <f t="shared" si="28"/>
        <v>0.99996288085203777</v>
      </c>
      <c r="K99" s="24"/>
      <c r="L99" s="32">
        <f t="shared" si="29"/>
        <v>-1.5472527868988235E-6</v>
      </c>
      <c r="M99" s="32">
        <f t="shared" si="30"/>
        <v>-2.8863169546614586E-5</v>
      </c>
      <c r="N99"/>
      <c r="O99" s="47">
        <f t="shared" si="35"/>
        <v>1369.4785028669437</v>
      </c>
      <c r="P99" s="47">
        <f t="shared" si="36"/>
        <v>4105.2883954218487</v>
      </c>
      <c r="Q99" s="47">
        <f t="shared" si="37"/>
        <v>6857.5272339132061</v>
      </c>
      <c r="R99" s="47">
        <f t="shared" si="38"/>
        <v>9553.7714529893874</v>
      </c>
      <c r="T99" s="46">
        <f t="shared" si="31"/>
        <v>1369.000143103121</v>
      </c>
      <c r="U99" s="46">
        <f t="shared" si="32"/>
        <v>4108.0045954996176</v>
      </c>
      <c r="V99" s="46">
        <f t="shared" si="33"/>
        <v>6847.0692641586647</v>
      </c>
      <c r="W99" s="46">
        <f t="shared" si="34"/>
        <v>9586.6491745265103</v>
      </c>
    </row>
    <row r="100" spans="1:23">
      <c r="A100" s="38">
        <f t="shared" si="39"/>
        <v>0.93800000000000006</v>
      </c>
      <c r="B100" s="41">
        <f t="shared" si="21"/>
        <v>13.158570674568958</v>
      </c>
      <c r="C100" s="41">
        <f t="shared" si="22"/>
        <v>-74.123807772301319</v>
      </c>
      <c r="D100" s="41">
        <f t="shared" si="23"/>
        <v>285.94672323736359</v>
      </c>
      <c r="E100" s="41">
        <f t="shared" si="24"/>
        <v>-869.45793257741889</v>
      </c>
      <c r="F100" s="4"/>
      <c r="G100" s="32">
        <f t="shared" si="25"/>
        <v>0.99999999198823075</v>
      </c>
      <c r="H100" s="32">
        <f t="shared" si="26"/>
        <v>0.99999972864967779</v>
      </c>
      <c r="I100" s="32">
        <f t="shared" si="27"/>
        <v>0.99999565636849608</v>
      </c>
      <c r="J100" s="32">
        <f t="shared" si="28"/>
        <v>0.99995638910677265</v>
      </c>
      <c r="K100" s="24"/>
      <c r="L100" s="32">
        <f t="shared" si="29"/>
        <v>-1.8620847624274032E-6</v>
      </c>
      <c r="M100" s="32">
        <f t="shared" si="30"/>
        <v>-3.4325111772936637E-5</v>
      </c>
      <c r="N100"/>
      <c r="O100" s="47">
        <f t="shared" si="35"/>
        <v>1369.5263428269827</v>
      </c>
      <c r="P100" s="47">
        <f t="shared" si="36"/>
        <v>4105.0350476891081</v>
      </c>
      <c r="Q100" s="47">
        <f t="shared" si="37"/>
        <v>6858.4378689294945</v>
      </c>
      <c r="R100" s="47">
        <f t="shared" si="38"/>
        <v>9551.2216826969034</v>
      </c>
      <c r="T100" s="46">
        <f t="shared" si="31"/>
        <v>1369.0001731479822</v>
      </c>
      <c r="U100" s="46">
        <f t="shared" si="32"/>
        <v>4108.0054943388786</v>
      </c>
      <c r="V100" s="46">
        <f t="shared" si="33"/>
        <v>6847.08176552853</v>
      </c>
      <c r="W100" s="46">
        <f t="shared" si="34"/>
        <v>9586.7559570965223</v>
      </c>
    </row>
    <row r="101" spans="1:23">
      <c r="A101" s="38">
        <f t="shared" si="39"/>
        <v>0.93900000000000006</v>
      </c>
      <c r="B101" s="41">
        <f t="shared" si="21"/>
        <v>14.465911782377791</v>
      </c>
      <c r="C101" s="41">
        <f t="shared" si="22"/>
        <v>-81.000263730862997</v>
      </c>
      <c r="D101" s="41">
        <f t="shared" si="23"/>
        <v>310.48072624612803</v>
      </c>
      <c r="E101" s="41">
        <f t="shared" si="24"/>
        <v>-937.58832467972741</v>
      </c>
      <c r="F101" s="4"/>
      <c r="G101" s="32">
        <f t="shared" si="25"/>
        <v>0.9999999902567509</v>
      </c>
      <c r="H101" s="32">
        <f t="shared" si="26"/>
        <v>0.99999967370628895</v>
      </c>
      <c r="I101" s="32">
        <f t="shared" si="27"/>
        <v>0.99999483871321082</v>
      </c>
      <c r="J101" s="32">
        <f t="shared" si="28"/>
        <v>0.99994882953580744</v>
      </c>
      <c r="K101" s="24"/>
      <c r="L101" s="32">
        <f t="shared" si="29"/>
        <v>-2.2383497791154291E-6</v>
      </c>
      <c r="M101" s="32">
        <f t="shared" si="30"/>
        <v>-4.0769865038983751E-5</v>
      </c>
      <c r="N101"/>
      <c r="O101" s="47">
        <f t="shared" si="35"/>
        <v>1369.5786364712951</v>
      </c>
      <c r="P101" s="47">
        <f t="shared" si="36"/>
        <v>4104.7599894507657</v>
      </c>
      <c r="Q101" s="47">
        <f t="shared" si="37"/>
        <v>6859.4192290498449</v>
      </c>
      <c r="R101" s="47">
        <f t="shared" si="38"/>
        <v>9548.4964670128102</v>
      </c>
      <c r="T101" s="46">
        <f t="shared" si="31"/>
        <v>1369.0002092626037</v>
      </c>
      <c r="U101" s="46">
        <f t="shared" si="32"/>
        <v>4108.0065610427246</v>
      </c>
      <c r="V101" s="46">
        <f t="shared" si="33"/>
        <v>6847.0963982813701</v>
      </c>
      <c r="W101" s="46">
        <f t="shared" si="34"/>
        <v>9586.879071866575</v>
      </c>
    </row>
    <row r="102" spans="1:23">
      <c r="A102" s="38">
        <f t="shared" si="39"/>
        <v>0.94000000000000006</v>
      </c>
      <c r="B102" s="41">
        <f t="shared" si="21"/>
        <v>15.894096210502147</v>
      </c>
      <c r="C102" s="41">
        <f t="shared" si="22"/>
        <v>-88.461095701654315</v>
      </c>
      <c r="D102" s="41">
        <f t="shared" si="23"/>
        <v>336.90107122557805</v>
      </c>
      <c r="E102" s="41">
        <f t="shared" si="24"/>
        <v>-1010.3474350980038</v>
      </c>
      <c r="F102" s="4"/>
      <c r="G102" s="32">
        <f t="shared" si="25"/>
        <v>0.99999998816412483</v>
      </c>
      <c r="H102" s="32">
        <f t="shared" si="26"/>
        <v>0.99999960809586175</v>
      </c>
      <c r="I102" s="32">
        <f t="shared" si="27"/>
        <v>0.99999387473039714</v>
      </c>
      <c r="J102" s="32">
        <f t="shared" si="28"/>
        <v>0.99994003881714166</v>
      </c>
      <c r="K102" s="24"/>
      <c r="L102" s="32">
        <f t="shared" si="29"/>
        <v>-2.6874884587159368E-6</v>
      </c>
      <c r="M102" s="32">
        <f t="shared" si="30"/>
        <v>-4.8364355195987341E-5</v>
      </c>
      <c r="N102"/>
      <c r="O102" s="47">
        <f t="shared" si="35"/>
        <v>1369.6357638484201</v>
      </c>
      <c r="P102" s="47">
        <f t="shared" si="36"/>
        <v>4104.4615561719338</v>
      </c>
      <c r="Q102" s="47">
        <f t="shared" si="37"/>
        <v>6860.4760428490235</v>
      </c>
      <c r="R102" s="47">
        <f t="shared" si="38"/>
        <v>9545.5861025960803</v>
      </c>
      <c r="T102" s="46">
        <f t="shared" si="31"/>
        <v>1369.0002526222943</v>
      </c>
      <c r="U102" s="46">
        <f t="shared" si="32"/>
        <v>4108.0078253654528</v>
      </c>
      <c r="V102" s="46">
        <f t="shared" si="33"/>
        <v>6847.1135023317929</v>
      </c>
      <c r="W102" s="46">
        <f t="shared" si="34"/>
        <v>9587.0208019396086</v>
      </c>
    </row>
    <row r="103" spans="1:23">
      <c r="A103" s="38">
        <f t="shared" si="39"/>
        <v>0.94100000000000006</v>
      </c>
      <c r="B103" s="41">
        <f t="shared" si="21"/>
        <v>17.453349811752712</v>
      </c>
      <c r="C103" s="41">
        <f t="shared" si="22"/>
        <v>-96.550643756659156</v>
      </c>
      <c r="D103" s="41">
        <f t="shared" si="23"/>
        <v>365.33215589479602</v>
      </c>
      <c r="E103" s="41">
        <f t="shared" si="24"/>
        <v>-1087.9861609840689</v>
      </c>
      <c r="F103" s="4"/>
      <c r="G103" s="32">
        <f t="shared" si="25"/>
        <v>0.99999998563790193</v>
      </c>
      <c r="H103" s="32">
        <f t="shared" si="26"/>
        <v>0.99999952984220719</v>
      </c>
      <c r="I103" s="32">
        <f t="shared" si="27"/>
        <v>0.99999273970707925</v>
      </c>
      <c r="J103" s="32">
        <f t="shared" si="28"/>
        <v>0.99992983079774556</v>
      </c>
      <c r="K103" s="24"/>
      <c r="L103" s="32">
        <f t="shared" si="29"/>
        <v>-3.2229622626639942E-6</v>
      </c>
      <c r="M103" s="32">
        <f t="shared" si="30"/>
        <v>-5.7301999310799894E-5</v>
      </c>
      <c r="N103"/>
      <c r="O103" s="47">
        <f t="shared" si="35"/>
        <v>1369.69813399247</v>
      </c>
      <c r="P103" s="47">
        <f t="shared" si="36"/>
        <v>4104.1379742497338</v>
      </c>
      <c r="Q103" s="47">
        <f t="shared" si="37"/>
        <v>6861.6132862357917</v>
      </c>
      <c r="R103" s="47">
        <f t="shared" si="38"/>
        <v>9542.4805535606374</v>
      </c>
      <c r="T103" s="46">
        <f t="shared" si="31"/>
        <v>1369.0003046194197</v>
      </c>
      <c r="U103" s="46">
        <f t="shared" si="32"/>
        <v>4108.00932202681</v>
      </c>
      <c r="V103" s="46">
        <f t="shared" si="33"/>
        <v>6847.1334675841308</v>
      </c>
      <c r="W103" s="46">
        <f t="shared" si="34"/>
        <v>9587.1837138864921</v>
      </c>
    </row>
    <row r="104" spans="1:23">
      <c r="A104" s="38">
        <f t="shared" si="39"/>
        <v>0.94200000000000006</v>
      </c>
      <c r="B104" s="41">
        <f t="shared" si="21"/>
        <v>19.154670215998721</v>
      </c>
      <c r="C104" s="41">
        <f t="shared" si="22"/>
        <v>-105.31611162511122</v>
      </c>
      <c r="D104" s="41">
        <f t="shared" si="23"/>
        <v>395.90473527528718</v>
      </c>
      <c r="E104" s="41">
        <f t="shared" si="24"/>
        <v>-1170.7635513864902</v>
      </c>
      <c r="F104" s="4"/>
      <c r="G104" s="32">
        <f t="shared" si="25"/>
        <v>0.99999998259170775</v>
      </c>
      <c r="H104" s="32">
        <f t="shared" si="26"/>
        <v>0.99999943662193913</v>
      </c>
      <c r="I104" s="32">
        <f t="shared" si="27"/>
        <v>0.99999140503123796</v>
      </c>
      <c r="J104" s="32">
        <f t="shared" si="28"/>
        <v>0.99991799365888068</v>
      </c>
      <c r="K104" s="24"/>
      <c r="L104" s="32">
        <f t="shared" si="29"/>
        <v>-3.8605892540953591E-6</v>
      </c>
      <c r="M104" s="32">
        <f t="shared" si="30"/>
        <v>-6.7806575734934697E-5</v>
      </c>
      <c r="N104"/>
      <c r="O104" s="47">
        <f t="shared" si="35"/>
        <v>1369.76618680864</v>
      </c>
      <c r="P104" s="47">
        <f t="shared" si="36"/>
        <v>4103.7873555349952</v>
      </c>
      <c r="Q104" s="47">
        <f t="shared" si="37"/>
        <v>6862.8361894110112</v>
      </c>
      <c r="R104" s="47">
        <f t="shared" si="38"/>
        <v>9539.1694579445411</v>
      </c>
      <c r="T104" s="46">
        <f t="shared" si="31"/>
        <v>1369.0003669013911</v>
      </c>
      <c r="U104" s="46">
        <f t="shared" si="32"/>
        <v>4108.0110914833676</v>
      </c>
      <c r="V104" s="46">
        <f t="shared" si="33"/>
        <v>6847.1567405594133</v>
      </c>
      <c r="W104" s="46">
        <f t="shared" si="34"/>
        <v>9587.3706872932544</v>
      </c>
    </row>
    <row r="105" spans="1:23">
      <c r="A105" s="38">
        <f t="shared" si="39"/>
        <v>0.94300000000000006</v>
      </c>
      <c r="B105" s="41">
        <f t="shared" si="21"/>
        <v>21.009876305382328</v>
      </c>
      <c r="C105" s="41">
        <f t="shared" si="22"/>
        <v>-114.80770688395452</v>
      </c>
      <c r="D105" s="41">
        <f t="shared" si="23"/>
        <v>428.75608688291072</v>
      </c>
      <c r="E105" s="41">
        <f t="shared" si="24"/>
        <v>-1258.946594916765</v>
      </c>
      <c r="F105" s="4"/>
      <c r="G105" s="32">
        <f t="shared" si="25"/>
        <v>0.99999997892269388</v>
      </c>
      <c r="H105" s="32">
        <f t="shared" si="26"/>
        <v>0.99999932570710548</v>
      </c>
      <c r="I105" s="32">
        <f t="shared" si="27"/>
        <v>0.99998983762564386</v>
      </c>
      <c r="J105" s="32">
        <f t="shared" si="28"/>
        <v>0.99990428678594812</v>
      </c>
      <c r="K105" s="24"/>
      <c r="L105" s="32">
        <f t="shared" si="29"/>
        <v>-4.6189317182103988E-6</v>
      </c>
      <c r="M105" s="32">
        <f t="shared" si="30"/>
        <v>-8.0136602221377821E-5</v>
      </c>
      <c r="N105"/>
      <c r="O105" s="47">
        <f t="shared" si="35"/>
        <v>1369.8403950522154</v>
      </c>
      <c r="P105" s="47">
        <f t="shared" si="36"/>
        <v>4103.4076917246421</v>
      </c>
      <c r="Q105" s="47">
        <f t="shared" si="37"/>
        <v>6864.1502434753165</v>
      </c>
      <c r="R105" s="47">
        <f t="shared" si="38"/>
        <v>9535.6421362033288</v>
      </c>
      <c r="T105" s="46">
        <f t="shared" si="31"/>
        <v>1369.0004414149023</v>
      </c>
      <c r="U105" s="46">
        <f t="shared" si="32"/>
        <v>4108.0131808095603</v>
      </c>
      <c r="V105" s="46">
        <f t="shared" si="33"/>
        <v>6847.1838317820393</v>
      </c>
      <c r="W105" s="46">
        <f t="shared" si="34"/>
        <v>9587.584946528852</v>
      </c>
    </row>
    <row r="106" spans="1:23">
      <c r="A106" s="38">
        <f t="shared" si="39"/>
        <v>0.94400000000000006</v>
      </c>
      <c r="B106" s="41">
        <f t="shared" si="21"/>
        <v>23.031660079342799</v>
      </c>
      <c r="C106" s="41">
        <f t="shared" si="22"/>
        <v>-125.07878411355438</v>
      </c>
      <c r="D106" s="41">
        <f t="shared" si="23"/>
        <v>464.03016555424102</v>
      </c>
      <c r="E106" s="41">
        <f t="shared" si="24"/>
        <v>-1352.809953191384</v>
      </c>
      <c r="F106" s="4"/>
      <c r="G106" s="32">
        <f t="shared" si="25"/>
        <v>0.99999997450854483</v>
      </c>
      <c r="H106" s="32">
        <f t="shared" si="26"/>
        <v>0.99999919389900993</v>
      </c>
      <c r="I106" s="32">
        <f t="shared" si="27"/>
        <v>0.99998799930782345</v>
      </c>
      <c r="J106" s="32">
        <f t="shared" si="28"/>
        <v>0.99988843732065957</v>
      </c>
      <c r="K106" s="24"/>
      <c r="L106" s="32">
        <f t="shared" si="29"/>
        <v>-5.5197429532693702E-6</v>
      </c>
      <c r="M106" s="32">
        <f t="shared" si="30"/>
        <v>-9.4590279386553471E-5</v>
      </c>
      <c r="N106"/>
      <c r="O106" s="47">
        <f t="shared" si="35"/>
        <v>1369.9212664031736</v>
      </c>
      <c r="P106" s="47">
        <f t="shared" si="36"/>
        <v>4102.9968486354583</v>
      </c>
      <c r="Q106" s="47">
        <f t="shared" si="37"/>
        <v>6865.5612066221693</v>
      </c>
      <c r="R106" s="47">
        <f t="shared" si="38"/>
        <v>9531.887601872344</v>
      </c>
      <c r="T106" s="46">
        <f t="shared" si="31"/>
        <v>1369.000530457366</v>
      </c>
      <c r="U106" s="46">
        <f t="shared" si="32"/>
        <v>4108.0156447022355</v>
      </c>
      <c r="V106" s="46">
        <f t="shared" si="33"/>
        <v>6847.2153239945446</v>
      </c>
      <c r="W106" s="46">
        <f t="shared" si="34"/>
        <v>9587.8300947694534</v>
      </c>
    </row>
    <row r="107" spans="1:23">
      <c r="A107" s="38">
        <f t="shared" si="39"/>
        <v>0.94500000000000006</v>
      </c>
      <c r="B107" s="41">
        <f t="shared" si="21"/>
        <v>25.233640956921491</v>
      </c>
      <c r="C107" s="41">
        <f t="shared" si="22"/>
        <v>-136.18599071058091</v>
      </c>
      <c r="D107" s="41">
        <f t="shared" si="23"/>
        <v>501.87774620300411</v>
      </c>
      <c r="E107" s="41">
        <f t="shared" si="24"/>
        <v>-1452.6356364036917</v>
      </c>
      <c r="F107" s="4"/>
      <c r="G107" s="32">
        <f t="shared" si="25"/>
        <v>0.99999996920397116</v>
      </c>
      <c r="H107" s="32">
        <f t="shared" si="26"/>
        <v>0.99999903745198759</v>
      </c>
      <c r="I107" s="32">
        <f t="shared" si="27"/>
        <v>0.99998584606787799</v>
      </c>
      <c r="J107" s="32">
        <f t="shared" si="28"/>
        <v>0.99987013637296507</v>
      </c>
      <c r="K107" s="24"/>
      <c r="L107" s="32">
        <f t="shared" si="29"/>
        <v>-6.5884814572300148E-6</v>
      </c>
      <c r="M107" s="32">
        <f t="shared" si="30"/>
        <v>-1.1151106179474274E-4</v>
      </c>
      <c r="N107"/>
      <c r="O107" s="47">
        <f t="shared" si="35"/>
        <v>1370.009345638277</v>
      </c>
      <c r="P107" s="47">
        <f t="shared" si="36"/>
        <v>4102.5525603715769</v>
      </c>
      <c r="Q107" s="47">
        <f t="shared" si="37"/>
        <v>6867.0751098481205</v>
      </c>
      <c r="R107" s="47">
        <f t="shared" si="38"/>
        <v>9527.8945745438523</v>
      </c>
      <c r="T107" s="46">
        <f t="shared" si="31"/>
        <v>1369.0006367366359</v>
      </c>
      <c r="U107" s="46">
        <f t="shared" si="32"/>
        <v>4108.0185466240655</v>
      </c>
      <c r="V107" s="46">
        <f t="shared" si="33"/>
        <v>6847.2518812721337</v>
      </c>
      <c r="W107" s="46">
        <f t="shared" si="34"/>
        <v>9588.1101502921501</v>
      </c>
    </row>
    <row r="108" spans="1:23">
      <c r="A108" s="38">
        <f t="shared" si="39"/>
        <v>0.94600000000000006</v>
      </c>
      <c r="B108" s="41">
        <f t="shared" si="21"/>
        <v>27.630422558267004</v>
      </c>
      <c r="C108" s="41">
        <f t="shared" si="22"/>
        <v>-148.189415007402</v>
      </c>
      <c r="D108" s="41">
        <f t="shared" si="23"/>
        <v>542.45655270344764</v>
      </c>
      <c r="E108" s="41">
        <f t="shared" si="24"/>
        <v>-1558.7126173738689</v>
      </c>
      <c r="F108" s="4"/>
      <c r="G108" s="32">
        <f t="shared" si="25"/>
        <v>0.99999996283660475</v>
      </c>
      <c r="H108" s="32">
        <f t="shared" si="26"/>
        <v>0.99999885198574689</v>
      </c>
      <c r="I108" s="32">
        <f t="shared" si="27"/>
        <v>0.99998332725515671</v>
      </c>
      <c r="J108" s="32">
        <f t="shared" si="28"/>
        <v>0.99984903487004362</v>
      </c>
      <c r="K108" s="24"/>
      <c r="L108" s="32">
        <f t="shared" si="29"/>
        <v>-7.8549017424255719E-6</v>
      </c>
      <c r="M108" s="32">
        <f t="shared" si="30"/>
        <v>-1.3129392412325594E-4</v>
      </c>
      <c r="N108"/>
      <c r="O108" s="47">
        <f t="shared" si="35"/>
        <v>1370.1052169023308</v>
      </c>
      <c r="P108" s="47">
        <f t="shared" si="36"/>
        <v>4102.0724233997043</v>
      </c>
      <c r="Q108" s="47">
        <f t="shared" si="37"/>
        <v>6868.6982621081379</v>
      </c>
      <c r="R108" s="47">
        <f t="shared" si="38"/>
        <v>9523.6514953050446</v>
      </c>
      <c r="T108" s="46">
        <f t="shared" si="31"/>
        <v>1369.0007634402507</v>
      </c>
      <c r="U108" s="46">
        <f t="shared" si="32"/>
        <v>4108.0219601027202</v>
      </c>
      <c r="V108" s="46">
        <f t="shared" si="33"/>
        <v>6847.2942591115707</v>
      </c>
      <c r="W108" s="46">
        <f t="shared" si="34"/>
        <v>9588.4295850235612</v>
      </c>
    </row>
    <row r="109" spans="1:23">
      <c r="A109" s="38">
        <f t="shared" si="39"/>
        <v>0.94700000000000006</v>
      </c>
      <c r="B109" s="41">
        <f t="shared" si="21"/>
        <v>30.237652000970574</v>
      </c>
      <c r="C109" s="41">
        <f t="shared" si="22"/>
        <v>-161.15273630249206</v>
      </c>
      <c r="D109" s="41">
        <f t="shared" si="23"/>
        <v>585.93137099991395</v>
      </c>
      <c r="E109" s="41">
        <f t="shared" si="24"/>
        <v>-1671.3363804426021</v>
      </c>
      <c r="F109" s="4"/>
      <c r="G109" s="32">
        <f t="shared" si="25"/>
        <v>0.9999999552022022</v>
      </c>
      <c r="H109" s="32">
        <f t="shared" si="26"/>
        <v>0.99999863238471964</v>
      </c>
      <c r="I109" s="32">
        <f t="shared" si="27"/>
        <v>0.99998038466404104</v>
      </c>
      <c r="J109" s="32">
        <f t="shared" si="28"/>
        <v>0.99982473901980806</v>
      </c>
      <c r="K109" s="24"/>
      <c r="L109" s="32">
        <f t="shared" si="29"/>
        <v>-9.3537321194952822E-6</v>
      </c>
      <c r="M109" s="32">
        <f t="shared" si="30"/>
        <v>-1.5439239521658496E-4</v>
      </c>
      <c r="N109"/>
      <c r="O109" s="47">
        <f t="shared" si="35"/>
        <v>1370.2095060800389</v>
      </c>
      <c r="P109" s="47">
        <f t="shared" si="36"/>
        <v>4101.5538905479007</v>
      </c>
      <c r="Q109" s="47">
        <f t="shared" si="37"/>
        <v>6870.437254839997</v>
      </c>
      <c r="R109" s="47">
        <f t="shared" si="38"/>
        <v>9519.1465447822957</v>
      </c>
      <c r="T109" s="46">
        <f t="shared" si="31"/>
        <v>1369.0009143155985</v>
      </c>
      <c r="U109" s="46">
        <f t="shared" si="32"/>
        <v>4108.0259702044177</v>
      </c>
      <c r="V109" s="46">
        <f t="shared" si="33"/>
        <v>6847.343315571522</v>
      </c>
      <c r="W109" s="46">
        <f t="shared" si="34"/>
        <v>9588.7933652965912</v>
      </c>
    </row>
    <row r="110" spans="1:23">
      <c r="A110" s="38">
        <f t="shared" si="39"/>
        <v>0.94800000000000006</v>
      </c>
      <c r="B110" s="41">
        <f t="shared" si="21"/>
        <v>33.072081739798293</v>
      </c>
      <c r="C110" s="41">
        <f t="shared" si="22"/>
        <v>-175.14337635934061</v>
      </c>
      <c r="D110" s="41">
        <f t="shared" si="23"/>
        <v>632.47414444626054</v>
      </c>
      <c r="E110" s="41">
        <f t="shared" si="24"/>
        <v>-1790.8084016161717</v>
      </c>
      <c r="F110" s="4"/>
      <c r="G110" s="32">
        <f t="shared" si="25"/>
        <v>0.99999994605904619</v>
      </c>
      <c r="H110" s="32">
        <f t="shared" si="26"/>
        <v>0.99999837268267544</v>
      </c>
      <c r="I110" s="32">
        <f t="shared" si="27"/>
        <v>0.99997695150832577</v>
      </c>
      <c r="J110" s="32">
        <f t="shared" si="28"/>
        <v>0.99979680536684212</v>
      </c>
      <c r="K110" s="24"/>
      <c r="L110" s="32">
        <f t="shared" si="29"/>
        <v>-1.1125451008769981E-5</v>
      </c>
      <c r="M110" s="32">
        <f t="shared" si="30"/>
        <v>-1.8132643831560779E-4</v>
      </c>
      <c r="N110"/>
      <c r="O110" s="47">
        <f t="shared" si="35"/>
        <v>1370.322883269592</v>
      </c>
      <c r="P110" s="47">
        <f t="shared" si="36"/>
        <v>4100.9942649456261</v>
      </c>
      <c r="Q110" s="47">
        <f t="shared" si="37"/>
        <v>6872.2989657778508</v>
      </c>
      <c r="R110" s="47">
        <f t="shared" si="38"/>
        <v>9514.3676639353525</v>
      </c>
      <c r="T110" s="46">
        <f t="shared" si="31"/>
        <v>1369.0010937625907</v>
      </c>
      <c r="U110" s="46">
        <f t="shared" si="32"/>
        <v>4108.0306752022825</v>
      </c>
      <c r="V110" s="46">
        <f t="shared" si="33"/>
        <v>6847.4000235433932</v>
      </c>
      <c r="W110" s="46">
        <f t="shared" si="34"/>
        <v>9589.2069947312993</v>
      </c>
    </row>
    <row r="111" spans="1:23">
      <c r="A111" s="38">
        <f t="shared" si="39"/>
        <v>0.94900000000000007</v>
      </c>
      <c r="B111" s="41">
        <f t="shared" si="21"/>
        <v>36.15163397051122</v>
      </c>
      <c r="C111" s="41">
        <f t="shared" si="22"/>
        <v>-190.23265188219537</v>
      </c>
      <c r="D111" s="41">
        <f t="shared" si="23"/>
        <v>682.26404928590136</v>
      </c>
      <c r="E111" s="41">
        <f t="shared" si="24"/>
        <v>-1917.4355564396772</v>
      </c>
      <c r="F111" s="4"/>
      <c r="G111" s="32">
        <f t="shared" si="25"/>
        <v>0.99999993512142027</v>
      </c>
      <c r="H111" s="32">
        <f t="shared" si="26"/>
        <v>0.99999806593065266</v>
      </c>
      <c r="I111" s="32">
        <f t="shared" si="27"/>
        <v>0.99997295127289187</v>
      </c>
      <c r="J111" s="32">
        <f t="shared" si="28"/>
        <v>0.99976473541952915</v>
      </c>
      <c r="K111" s="24"/>
      <c r="L111" s="32">
        <f t="shared" si="29"/>
        <v>-1.3217174669113553E-5</v>
      </c>
      <c r="M111" s="32">
        <f t="shared" si="30"/>
        <v>-2.1269126130278083E-4</v>
      </c>
      <c r="N111"/>
      <c r="O111" s="47">
        <f t="shared" si="35"/>
        <v>1370.4460653588205</v>
      </c>
      <c r="P111" s="47">
        <f t="shared" si="36"/>
        <v>4100.3906939247117</v>
      </c>
      <c r="Q111" s="47">
        <f t="shared" si="37"/>
        <v>6874.2905619714356</v>
      </c>
      <c r="R111" s="47">
        <f t="shared" si="38"/>
        <v>9509.3025777424136</v>
      </c>
      <c r="T111" s="46">
        <f t="shared" si="31"/>
        <v>1369.0013069406386</v>
      </c>
      <c r="U111" s="46">
        <f t="shared" si="32"/>
        <v>4108.0361884618424</v>
      </c>
      <c r="V111" s="46">
        <f t="shared" si="33"/>
        <v>6847.4654842329483</v>
      </c>
      <c r="W111" s="46">
        <f t="shared" si="34"/>
        <v>9589.6765591130988</v>
      </c>
    </row>
    <row r="112" spans="1:23">
      <c r="A112" s="38">
        <f t="shared" si="39"/>
        <v>0.95000000000000007</v>
      </c>
      <c r="B112" s="41">
        <f t="shared" si="21"/>
        <v>39.495467609744985</v>
      </c>
      <c r="C112" s="41">
        <f t="shared" si="22"/>
        <v>-206.49592742580151</v>
      </c>
      <c r="D112" s="41">
        <f t="shared" si="23"/>
        <v>735.48754809403999</v>
      </c>
      <c r="E112" s="41">
        <f t="shared" si="24"/>
        <v>-2051.5294521731521</v>
      </c>
      <c r="F112" s="4"/>
      <c r="G112" s="32">
        <f t="shared" si="25"/>
        <v>0.99999992205201393</v>
      </c>
      <c r="H112" s="32">
        <f t="shared" si="26"/>
        <v>0.99999770404603427</v>
      </c>
      <c r="I112" s="32">
        <f t="shared" si="27"/>
        <v>0.9999682964305624</v>
      </c>
      <c r="J112" s="32">
        <f t="shared" si="28"/>
        <v>0.99972796982839818</v>
      </c>
      <c r="K112" s="24"/>
      <c r="L112" s="32">
        <f t="shared" si="29"/>
        <v>-1.5683670687215826E-5</v>
      </c>
      <c r="M112" s="32">
        <f t="shared" si="30"/>
        <v>-2.4916714637425409E-4</v>
      </c>
      <c r="N112"/>
      <c r="O112" s="47">
        <f t="shared" si="35"/>
        <v>1370.5798187043897</v>
      </c>
      <c r="P112" s="47">
        <f t="shared" si="36"/>
        <v>4099.7401629029682</v>
      </c>
      <c r="Q112" s="47">
        <f t="shared" si="37"/>
        <v>6876.4195019237613</v>
      </c>
      <c r="R112" s="47">
        <f t="shared" si="38"/>
        <v>9503.9388219130742</v>
      </c>
      <c r="T112" s="46">
        <f t="shared" si="31"/>
        <v>1369.0015598919617</v>
      </c>
      <c r="U112" s="46">
        <f t="shared" si="32"/>
        <v>4108.0426405680437</v>
      </c>
      <c r="V112" s="46">
        <f t="shared" si="33"/>
        <v>6847.540941933401</v>
      </c>
      <c r="W112" s="46">
        <f t="shared" si="34"/>
        <v>9590.2087730931344</v>
      </c>
    </row>
    <row r="113" spans="1:23">
      <c r="A113" s="38">
        <f t="shared" si="39"/>
        <v>0.95100000000000007</v>
      </c>
      <c r="B113" s="41">
        <f t="shared" si="21"/>
        <v>43.124047853317798</v>
      </c>
      <c r="C113" s="41">
        <f t="shared" si="22"/>
        <v>-224.0127681431872</v>
      </c>
      <c r="D113" s="41">
        <f t="shared" si="23"/>
        <v>792.33841891894406</v>
      </c>
      <c r="E113" s="41">
        <f t="shared" si="24"/>
        <v>-2193.40568097398</v>
      </c>
      <c r="F113" s="4"/>
      <c r="G113" s="32">
        <f t="shared" si="25"/>
        <v>0.99999990645309433</v>
      </c>
      <c r="H113" s="32">
        <f t="shared" si="26"/>
        <v>0.99999727764035384</v>
      </c>
      <c r="I113" s="32">
        <f t="shared" si="27"/>
        <v>0.99996288701122837</v>
      </c>
      <c r="J113" s="32">
        <f t="shared" si="28"/>
        <v>0.99968588209746689</v>
      </c>
      <c r="K113" s="24"/>
      <c r="L113" s="32">
        <f t="shared" si="29"/>
        <v>-1.8588513150527718E-5</v>
      </c>
      <c r="M113" s="32">
        <f t="shared" si="30"/>
        <v>-2.9153039406103822E-4</v>
      </c>
      <c r="N113"/>
      <c r="O113" s="47">
        <f t="shared" si="35"/>
        <v>1370.7249619141328</v>
      </c>
      <c r="P113" s="47">
        <f t="shared" si="36"/>
        <v>4099.0394892742725</v>
      </c>
      <c r="Q113" s="47">
        <f t="shared" si="37"/>
        <v>6878.6935367567576</v>
      </c>
      <c r="R113" s="47">
        <f t="shared" si="38"/>
        <v>9498.2637727610399</v>
      </c>
      <c r="T113" s="46">
        <f t="shared" si="31"/>
        <v>1369.0018596835032</v>
      </c>
      <c r="U113" s="46">
        <f t="shared" si="32"/>
        <v>4108.0501817202912</v>
      </c>
      <c r="V113" s="46">
        <f t="shared" si="33"/>
        <v>6847.6278001700948</v>
      </c>
      <c r="W113" s="46">
        <f t="shared" si="34"/>
        <v>9590.8110284813283</v>
      </c>
    </row>
    <row r="114" spans="1:23">
      <c r="A114" s="38">
        <f t="shared" si="39"/>
        <v>0.95200000000000007</v>
      </c>
      <c r="B114" s="41">
        <f t="shared" si="21"/>
        <v>47.059218304825968</v>
      </c>
      <c r="C114" s="41">
        <f t="shared" si="22"/>
        <v>-242.86709172066548</v>
      </c>
      <c r="D114" s="41">
        <f t="shared" si="23"/>
        <v>853.01775777999194</v>
      </c>
      <c r="E114" s="41">
        <f t="shared" si="24"/>
        <v>-2343.382990950689</v>
      </c>
      <c r="F114" s="4"/>
      <c r="G114" s="32">
        <f t="shared" si="25"/>
        <v>0.99999988785625926</v>
      </c>
      <c r="H114" s="32">
        <f t="shared" si="26"/>
        <v>0.99999677582315094</v>
      </c>
      <c r="I114" s="32">
        <f t="shared" si="27"/>
        <v>0.99995660900952743</v>
      </c>
      <c r="J114" s="32">
        <f t="shared" si="28"/>
        <v>0.99963777181265356</v>
      </c>
      <c r="K114" s="24"/>
      <c r="L114" s="32">
        <f t="shared" si="29"/>
        <v>-2.2005397139875988E-5</v>
      </c>
      <c r="M114" s="32">
        <f t="shared" si="30"/>
        <v>-3.4066548188663561E-4</v>
      </c>
      <c r="N114"/>
      <c r="O114" s="47">
        <f t="shared" si="35"/>
        <v>1370.8823687321931</v>
      </c>
      <c r="P114" s="47">
        <f t="shared" si="36"/>
        <v>4098.2853163311738</v>
      </c>
      <c r="Q114" s="47">
        <f t="shared" si="37"/>
        <v>6881.1207103111992</v>
      </c>
      <c r="R114" s="47">
        <f t="shared" si="38"/>
        <v>9492.2646803619718</v>
      </c>
      <c r="T114" s="46">
        <f t="shared" si="31"/>
        <v>1369.0022145700275</v>
      </c>
      <c r="U114" s="46">
        <f t="shared" si="32"/>
        <v>4108.0589844242404</v>
      </c>
      <c r="V114" s="46">
        <f t="shared" si="33"/>
        <v>6847.727639295088</v>
      </c>
      <c r="W114" s="46">
        <f t="shared" si="34"/>
        <v>9591.4914438422766</v>
      </c>
    </row>
    <row r="115" spans="1:23">
      <c r="A115" s="38">
        <f t="shared" si="39"/>
        <v>0.95300000000000007</v>
      </c>
      <c r="B115" s="41">
        <f t="shared" si="21"/>
        <v>51.324275654934652</v>
      </c>
      <c r="C115" s="41">
        <f t="shared" si="22"/>
        <v>-263.14731879270641</v>
      </c>
      <c r="D115" s="41">
        <f t="shared" si="23"/>
        <v>917.73395210760066</v>
      </c>
      <c r="E115" s="41">
        <f t="shared" si="24"/>
        <v>-2501.7823721492928</v>
      </c>
      <c r="F115" s="4"/>
      <c r="G115" s="32">
        <f t="shared" si="25"/>
        <v>0.99999986571055899</v>
      </c>
      <c r="H115" s="32">
        <f t="shared" si="26"/>
        <v>0.99999618597890849</v>
      </c>
      <c r="I115" s="32">
        <f t="shared" si="27"/>
        <v>0.99994933261657659</v>
      </c>
      <c r="J115" s="32">
        <f t="shared" si="28"/>
        <v>0.9995828573742308</v>
      </c>
      <c r="K115" s="24"/>
      <c r="L115" s="32">
        <f t="shared" si="29"/>
        <v>-2.6019632028002169E-5</v>
      </c>
      <c r="M115" s="32">
        <f t="shared" si="30"/>
        <v>-3.9757854306662243E-4</v>
      </c>
      <c r="N115"/>
      <c r="O115" s="47">
        <f t="shared" si="35"/>
        <v>1371.0529710261974</v>
      </c>
      <c r="P115" s="47">
        <f t="shared" si="36"/>
        <v>4097.4741072482921</v>
      </c>
      <c r="Q115" s="47">
        <f t="shared" si="37"/>
        <v>6883.7093580843039</v>
      </c>
      <c r="R115" s="47">
        <f t="shared" si="38"/>
        <v>9485.9287051140291</v>
      </c>
      <c r="T115" s="46">
        <f t="shared" si="31"/>
        <v>1369.0026341812716</v>
      </c>
      <c r="U115" s="46">
        <f t="shared" si="32"/>
        <v>4108.069246511388</v>
      </c>
      <c r="V115" s="46">
        <f t="shared" si="33"/>
        <v>6847.8422356068513</v>
      </c>
      <c r="W115" s="46">
        <f t="shared" si="34"/>
        <v>9592.258915037597</v>
      </c>
    </row>
    <row r="116" spans="1:23">
      <c r="A116" s="38">
        <f t="shared" si="39"/>
        <v>0.95400000000000007</v>
      </c>
      <c r="B116" s="41">
        <f t="shared" si="21"/>
        <v>55.944046879353657</v>
      </c>
      <c r="C116" s="41">
        <f t="shared" si="22"/>
        <v>-284.94652107137188</v>
      </c>
      <c r="D116" s="41">
        <f t="shared" si="23"/>
        <v>986.70262264515156</v>
      </c>
      <c r="E116" s="41">
        <f t="shared" si="24"/>
        <v>-2668.9260547657818</v>
      </c>
      <c r="F116" s="4"/>
      <c r="G116" s="32">
        <f t="shared" si="25"/>
        <v>0.99999983936874626</v>
      </c>
      <c r="H116" s="32">
        <f t="shared" si="26"/>
        <v>0.99999549351379458</v>
      </c>
      <c r="I116" s="32">
        <f t="shared" si="27"/>
        <v>0.99994091026050813</v>
      </c>
      <c r="J116" s="32">
        <f t="shared" si="28"/>
        <v>0.99952026822385487</v>
      </c>
      <c r="K116" s="24"/>
      <c r="L116" s="32">
        <f t="shared" si="29"/>
        <v>-3.0729835061588478E-5</v>
      </c>
      <c r="M116" s="32">
        <f t="shared" si="30"/>
        <v>-4.6341227541001675E-4</v>
      </c>
      <c r="N116"/>
      <c r="O116" s="47">
        <f t="shared" si="35"/>
        <v>1371.2377618751741</v>
      </c>
      <c r="P116" s="47">
        <f t="shared" si="36"/>
        <v>4096.6021391571448</v>
      </c>
      <c r="Q116" s="47">
        <f t="shared" si="37"/>
        <v>6886.4681049058063</v>
      </c>
      <c r="R116" s="47">
        <f t="shared" si="38"/>
        <v>9479.2429578093688</v>
      </c>
      <c r="T116" s="46">
        <f t="shared" si="31"/>
        <v>1369.0031297363812</v>
      </c>
      <c r="U116" s="46">
        <f t="shared" si="32"/>
        <v>4108.0811945198702</v>
      </c>
      <c r="V116" s="46">
        <f t="shared" si="33"/>
        <v>6847.9735820655351</v>
      </c>
      <c r="W116" s="46">
        <f t="shared" si="34"/>
        <v>9593.1231662858081</v>
      </c>
    </row>
    <row r="117" spans="1:23">
      <c r="A117" s="38">
        <f t="shared" si="39"/>
        <v>0.95500000000000007</v>
      </c>
      <c r="B117" s="41">
        <f t="shared" si="21"/>
        <v>60.944968910085436</v>
      </c>
      <c r="C117" s="41">
        <f t="shared" si="22"/>
        <v>-308.36256636582846</v>
      </c>
      <c r="D117" s="41">
        <f t="shared" si="23"/>
        <v>1060.1465312768089</v>
      </c>
      <c r="E117" s="41">
        <f t="shared" si="24"/>
        <v>-2845.136417148819</v>
      </c>
      <c r="F117" s="4"/>
      <c r="G117" s="32">
        <f t="shared" si="25"/>
        <v>0.99999980807138245</v>
      </c>
      <c r="H117" s="32">
        <f t="shared" si="26"/>
        <v>0.99999468156859583</v>
      </c>
      <c r="I117" s="32">
        <f t="shared" si="27"/>
        <v>0.9999311744398528</v>
      </c>
      <c r="J117" s="32">
        <f t="shared" si="28"/>
        <v>0.99944903656099682</v>
      </c>
      <c r="K117" s="24"/>
      <c r="L117" s="32">
        <f t="shared" si="29"/>
        <v>-3.6249848839312633E-5</v>
      </c>
      <c r="M117" s="32">
        <f t="shared" si="30"/>
        <v>-5.3946239484024187E-4</v>
      </c>
      <c r="N117"/>
      <c r="O117" s="47">
        <f t="shared" si="35"/>
        <v>1371.4377987564035</v>
      </c>
      <c r="P117" s="47">
        <f t="shared" si="36"/>
        <v>4095.6654973453669</v>
      </c>
      <c r="Q117" s="47">
        <f t="shared" si="37"/>
        <v>6889.4058612510726</v>
      </c>
      <c r="R117" s="47">
        <f t="shared" si="38"/>
        <v>9472.1945433140481</v>
      </c>
      <c r="T117" s="46">
        <f t="shared" si="31"/>
        <v>1369.0037142892354</v>
      </c>
      <c r="U117" s="46">
        <f t="shared" si="32"/>
        <v>4108.0950874723358</v>
      </c>
      <c r="V117" s="46">
        <f t="shared" si="33"/>
        <v>6848.1239106677785</v>
      </c>
      <c r="W117" s="46">
        <f t="shared" si="34"/>
        <v>9594.094801232186</v>
      </c>
    </row>
    <row r="118" spans="1:23">
      <c r="A118" s="38">
        <f t="shared" si="39"/>
        <v>0.95600000000000007</v>
      </c>
      <c r="B118" s="41">
        <f t="shared" si="21"/>
        <v>66.355170720118139</v>
      </c>
      <c r="C118" s="41">
        <f t="shared" si="22"/>
        <v>-333.49825960726417</v>
      </c>
      <c r="D118" s="41">
        <f t="shared" si="23"/>
        <v>1138.2954521987408</v>
      </c>
      <c r="E118" s="41">
        <f t="shared" si="24"/>
        <v>-3030.7348014663571</v>
      </c>
      <c r="F118" s="4"/>
      <c r="G118" s="32">
        <f t="shared" si="25"/>
        <v>0.99999977092849013</v>
      </c>
      <c r="H118" s="32">
        <f t="shared" si="26"/>
        <v>0.99999373069387243</v>
      </c>
      <c r="I118" s="32">
        <f t="shared" si="27"/>
        <v>0.99991993533317503</v>
      </c>
      <c r="J118" s="32">
        <f t="shared" si="28"/>
        <v>0.99936808854867498</v>
      </c>
      <c r="K118" s="24"/>
      <c r="L118" s="32">
        <f t="shared" si="29"/>
        <v>-4.2710908578192638E-5</v>
      </c>
      <c r="M118" s="32">
        <f t="shared" si="30"/>
        <v>-6.2719575156553072E-4</v>
      </c>
      <c r="N118"/>
      <c r="O118" s="47">
        <f t="shared" si="35"/>
        <v>1371.6542068288047</v>
      </c>
      <c r="P118" s="47">
        <f t="shared" si="36"/>
        <v>4094.6600696157093</v>
      </c>
      <c r="Q118" s="47">
        <f t="shared" si="37"/>
        <v>6892.5318180879494</v>
      </c>
      <c r="R118" s="47">
        <f t="shared" si="38"/>
        <v>9464.7706079413456</v>
      </c>
      <c r="T118" s="46">
        <f t="shared" si="31"/>
        <v>1369.0044030086813</v>
      </c>
      <c r="U118" s="46">
        <f t="shared" si="32"/>
        <v>4108.1112210891615</v>
      </c>
      <c r="V118" s="46">
        <f t="shared" si="33"/>
        <v>6848.295716536496</v>
      </c>
      <c r="W118" s="46">
        <f t="shared" si="34"/>
        <v>9595.1853534368202</v>
      </c>
    </row>
    <row r="119" spans="1:23">
      <c r="A119" s="38">
        <f t="shared" si="39"/>
        <v>0.95700000000000007</v>
      </c>
      <c r="B119" s="41">
        <f t="shared" si="21"/>
        <v>72.204557746305412</v>
      </c>
      <c r="C119" s="41">
        <f t="shared" si="22"/>
        <v>-360.46147893364247</v>
      </c>
      <c r="D119" s="41">
        <f t="shared" si="23"/>
        <v>1221.3860038160167</v>
      </c>
      <c r="E119" s="41">
        <f t="shared" si="24"/>
        <v>-3226.0402352603933</v>
      </c>
      <c r="F119" s="4"/>
      <c r="G119" s="32">
        <f t="shared" si="25"/>
        <v>0.99999972689840333</v>
      </c>
      <c r="H119" s="32">
        <f t="shared" si="26"/>
        <v>0.99999261848298082</v>
      </c>
      <c r="I119" s="32">
        <f t="shared" si="27"/>
        <v>0.99990697816781005</v>
      </c>
      <c r="J119" s="32">
        <f t="shared" si="28"/>
        <v>0.99927623501430674</v>
      </c>
      <c r="K119" s="24"/>
      <c r="L119" s="32">
        <f t="shared" si="29"/>
        <v>-5.0264087484250792E-5</v>
      </c>
      <c r="M119" s="32">
        <f t="shared" si="30"/>
        <v>-7.282702297275505E-4</v>
      </c>
      <c r="N119"/>
      <c r="O119" s="47">
        <f t="shared" si="35"/>
        <v>1371.8881823098523</v>
      </c>
      <c r="P119" s="47">
        <f t="shared" si="36"/>
        <v>4093.5815408426542</v>
      </c>
      <c r="Q119" s="47">
        <f t="shared" si="37"/>
        <v>6895.8554401526408</v>
      </c>
      <c r="R119" s="47">
        <f t="shared" si="38"/>
        <v>9456.9583905895852</v>
      </c>
      <c r="T119" s="46">
        <f t="shared" si="31"/>
        <v>1369.0052134981593</v>
      </c>
      <c r="U119" s="46">
        <f t="shared" si="32"/>
        <v>4108.1299324777947</v>
      </c>
      <c r="V119" s="46">
        <f t="shared" si="33"/>
        <v>6848.4917837703179</v>
      </c>
      <c r="W119" s="46">
        <f t="shared" si="34"/>
        <v>9596.4073355995188</v>
      </c>
    </row>
    <row r="120" spans="1:23">
      <c r="A120" s="38">
        <f t="shared" si="39"/>
        <v>0.95800000000000007</v>
      </c>
      <c r="B120" s="41">
        <f t="shared" si="21"/>
        <v>78.524898558708855</v>
      </c>
      <c r="C120" s="41">
        <f t="shared" si="22"/>
        <v>-389.36530582739027</v>
      </c>
      <c r="D120" s="41">
        <f t="shared" si="23"/>
        <v>1309.6614387244631</v>
      </c>
      <c r="E120" s="41">
        <f t="shared" si="24"/>
        <v>-3431.3680575061903</v>
      </c>
      <c r="F120" s="4"/>
      <c r="G120" s="32">
        <f t="shared" si="25"/>
        <v>0.99999967476342178</v>
      </c>
      <c r="H120" s="32">
        <f t="shared" si="26"/>
        <v>0.99999131915820283</v>
      </c>
      <c r="I120" s="32">
        <f t="shared" si="27"/>
        <v>0.99989206033010691</v>
      </c>
      <c r="J120" s="32">
        <f t="shared" si="28"/>
        <v>0.99917216165831158</v>
      </c>
      <c r="K120" s="24"/>
      <c r="L120" s="32">
        <f t="shared" si="29"/>
        <v>-5.9083051108557074E-5</v>
      </c>
      <c r="M120" s="32">
        <f t="shared" si="30"/>
        <v>-8.4455655315769022E-4</v>
      </c>
      <c r="N120"/>
      <c r="O120" s="47">
        <f t="shared" si="35"/>
        <v>1372.1409959423484</v>
      </c>
      <c r="P120" s="47">
        <f t="shared" si="36"/>
        <v>4092.4253877669044</v>
      </c>
      <c r="Q120" s="47">
        <f t="shared" si="37"/>
        <v>6899.3864575489788</v>
      </c>
      <c r="R120" s="47">
        <f t="shared" si="38"/>
        <v>9448.7452776997525</v>
      </c>
      <c r="T120" s="46">
        <f t="shared" si="31"/>
        <v>1369.0061661596937</v>
      </c>
      <c r="U120" s="46">
        <f t="shared" si="32"/>
        <v>4108.1516053413825</v>
      </c>
      <c r="V120" s="46">
        <f t="shared" si="33"/>
        <v>6848.7152130840823</v>
      </c>
      <c r="W120" s="46">
        <f t="shared" si="34"/>
        <v>9597.7742867460729</v>
      </c>
    </row>
    <row r="121" spans="1:23">
      <c r="A121" s="38">
        <f t="shared" si="39"/>
        <v>0.95900000000000007</v>
      </c>
      <c r="B121" s="41">
        <f t="shared" si="21"/>
        <v>85.349913667179294</v>
      </c>
      <c r="C121" s="41">
        <f t="shared" si="22"/>
        <v>-420.32814823768706</v>
      </c>
      <c r="D121" s="41">
        <f t="shared" si="23"/>
        <v>1403.3713891273505</v>
      </c>
      <c r="E121" s="41">
        <f t="shared" si="24"/>
        <v>-3647.0284482270977</v>
      </c>
      <c r="F121" s="4"/>
      <c r="G121" s="32">
        <f t="shared" si="25"/>
        <v>0.99999961310182484</v>
      </c>
      <c r="H121" s="32">
        <f t="shared" si="26"/>
        <v>0.99998980310478902</v>
      </c>
      <c r="I121" s="32">
        <f t="shared" si="27"/>
        <v>0.99987490819926605</v>
      </c>
      <c r="J121" s="32">
        <f t="shared" si="28"/>
        <v>0.99905441879085088</v>
      </c>
      <c r="K121" s="24"/>
      <c r="L121" s="32">
        <f t="shared" si="29"/>
        <v>-6.9367154270766194E-5</v>
      </c>
      <c r="M121" s="32">
        <f t="shared" si="30"/>
        <v>-9.7816212046941383E-4</v>
      </c>
      <c r="N121"/>
      <c r="O121" s="47">
        <f t="shared" si="35"/>
        <v>1372.4139965466873</v>
      </c>
      <c r="P121" s="47">
        <f t="shared" si="36"/>
        <v>4091.1868740704926</v>
      </c>
      <c r="Q121" s="47">
        <f t="shared" si="37"/>
        <v>6903.1348555650939</v>
      </c>
      <c r="R121" s="47">
        <f t="shared" si="38"/>
        <v>9440.1188620709163</v>
      </c>
      <c r="T121" s="46">
        <f t="shared" si="31"/>
        <v>1369.007284607763</v>
      </c>
      <c r="U121" s="46">
        <f t="shared" si="32"/>
        <v>4108.1766757522009</v>
      </c>
      <c r="V121" s="46">
        <f t="shared" si="33"/>
        <v>6848.9694512558208</v>
      </c>
      <c r="W121" s="46">
        <f t="shared" si="34"/>
        <v>9599.3008165021783</v>
      </c>
    </row>
    <row r="122" spans="1:23">
      <c r="A122" s="38">
        <f t="shared" si="39"/>
        <v>0.96000000000000008</v>
      </c>
      <c r="B122" s="41">
        <f t="shared" si="21"/>
        <v>92.715366337419496</v>
      </c>
      <c r="C122" s="41">
        <f t="shared" si="22"/>
        <v>-453.47385555784541</v>
      </c>
      <c r="D122" s="41">
        <f t="shared" si="23"/>
        <v>1502.771565042159</v>
      </c>
      <c r="E122" s="41">
        <f t="shared" si="24"/>
        <v>-3873.3248611941453</v>
      </c>
      <c r="F122" s="4"/>
      <c r="G122" s="32">
        <f t="shared" si="25"/>
        <v>0.99999954025574722</v>
      </c>
      <c r="H122" s="32">
        <f t="shared" si="26"/>
        <v>0.99998803634726696</v>
      </c>
      <c r="I122" s="32">
        <f t="shared" si="27"/>
        <v>0.99985521368670782</v>
      </c>
      <c r="J122" s="32">
        <f t="shared" si="28"/>
        <v>0.99892141062582906</v>
      </c>
      <c r="K122" s="24"/>
      <c r="L122" s="32">
        <f t="shared" si="29"/>
        <v>-8.1344916961267075E-5</v>
      </c>
      <c r="M122" s="32">
        <f t="shared" si="30"/>
        <v>-1.1314569918907599E-3</v>
      </c>
      <c r="N122"/>
      <c r="O122" s="47">
        <f t="shared" si="35"/>
        <v>1372.7086146534969</v>
      </c>
      <c r="P122" s="47">
        <f t="shared" si="36"/>
        <v>4089.8610457776863</v>
      </c>
      <c r="Q122" s="47">
        <f t="shared" si="37"/>
        <v>6907.1108626016867</v>
      </c>
      <c r="R122" s="47">
        <f t="shared" si="38"/>
        <v>9431.0670055522351</v>
      </c>
      <c r="T122" s="46">
        <f t="shared" si="31"/>
        <v>1369.0085961391551</v>
      </c>
      <c r="U122" s="46">
        <f t="shared" si="32"/>
        <v>4108.2056385376745</v>
      </c>
      <c r="V122" s="46">
        <f t="shared" si="33"/>
        <v>6849.2583223766997</v>
      </c>
      <c r="W122" s="46">
        <f t="shared" si="34"/>
        <v>9601.0026454803447</v>
      </c>
    </row>
    <row r="123" spans="1:23">
      <c r="A123" s="38">
        <f t="shared" si="39"/>
        <v>0.96100000000000008</v>
      </c>
      <c r="B123" s="41">
        <f t="shared" si="21"/>
        <v>100.65915526920585</v>
      </c>
      <c r="C123" s="41">
        <f t="shared" si="22"/>
        <v>-488.93182426772034</v>
      </c>
      <c r="D123" s="41">
        <f t="shared" si="23"/>
        <v>1608.123402674054</v>
      </c>
      <c r="E123" s="41">
        <f t="shared" si="24"/>
        <v>-4110.5523597609881</v>
      </c>
      <c r="F123" s="4"/>
      <c r="G123" s="32">
        <f t="shared" si="25"/>
        <v>0.99999945429435566</v>
      </c>
      <c r="H123" s="32">
        <f t="shared" si="26"/>
        <v>0.9999859799618902</v>
      </c>
      <c r="I123" s="32">
        <f t="shared" si="27"/>
        <v>0.9998326304629408</v>
      </c>
      <c r="J123" s="32">
        <f t="shared" si="28"/>
        <v>0.99877138417102562</v>
      </c>
      <c r="K123" s="24"/>
      <c r="L123" s="32">
        <f t="shared" si="29"/>
        <v>-9.527791857870117E-5</v>
      </c>
      <c r="M123" s="32">
        <f t="shared" si="30"/>
        <v>-1.3071021477541365E-3</v>
      </c>
      <c r="N123"/>
      <c r="O123" s="47">
        <f t="shared" si="35"/>
        <v>1373.0263662107682</v>
      </c>
      <c r="P123" s="47">
        <f t="shared" si="36"/>
        <v>4088.4427270292913</v>
      </c>
      <c r="Q123" s="47">
        <f t="shared" si="37"/>
        <v>6911.324936106962</v>
      </c>
      <c r="R123" s="47">
        <f t="shared" si="38"/>
        <v>9421.5779056095598</v>
      </c>
      <c r="T123" s="46">
        <f t="shared" si="31"/>
        <v>1369.0101322655396</v>
      </c>
      <c r="U123" s="46">
        <f t="shared" si="32"/>
        <v>4108.239054328782</v>
      </c>
      <c r="V123" s="46">
        <f t="shared" si="33"/>
        <v>6849.5860608782277</v>
      </c>
      <c r="W123" s="46">
        <f t="shared" si="34"/>
        <v>9602.8966407023363</v>
      </c>
    </row>
    <row r="124" spans="1:23">
      <c r="A124" s="38">
        <f t="shared" si="39"/>
        <v>0.96200000000000008</v>
      </c>
      <c r="B124" s="41">
        <f t="shared" si="21"/>
        <v>109.22140896887713</v>
      </c>
      <c r="C124" s="41">
        <f t="shared" si="22"/>
        <v>-526.8370929916141</v>
      </c>
      <c r="D124" s="41">
        <f t="shared" si="23"/>
        <v>1719.6936603714871</v>
      </c>
      <c r="E124" s="41">
        <f t="shared" si="24"/>
        <v>-4358.9958564501339</v>
      </c>
      <c r="F124" s="4"/>
      <c r="G124" s="32">
        <f t="shared" si="25"/>
        <v>0.99999935297170028</v>
      </c>
      <c r="H124" s="32">
        <f t="shared" si="26"/>
        <v>0.99998358941860244</v>
      </c>
      <c r="I124" s="32">
        <f t="shared" si="27"/>
        <v>0.99980676985415851</v>
      </c>
      <c r="J124" s="32">
        <f t="shared" si="28"/>
        <v>0.99860241776400227</v>
      </c>
      <c r="K124" s="24"/>
      <c r="L124" s="32">
        <f t="shared" si="29"/>
        <v>-1.114651529068823E-4</v>
      </c>
      <c r="M124" s="32">
        <f t="shared" si="30"/>
        <v>-1.5080801341547287E-3</v>
      </c>
      <c r="N124"/>
      <c r="O124" s="47">
        <f t="shared" si="35"/>
        <v>1373.368856358755</v>
      </c>
      <c r="P124" s="47">
        <f t="shared" si="36"/>
        <v>4086.9265162803354</v>
      </c>
      <c r="Q124" s="47">
        <f t="shared" si="37"/>
        <v>6915.7877464148596</v>
      </c>
      <c r="R124" s="47">
        <f t="shared" si="38"/>
        <v>9411.6401657419938</v>
      </c>
      <c r="T124" s="46">
        <f t="shared" si="31"/>
        <v>1369.0119293161772</v>
      </c>
      <c r="U124" s="46">
        <f t="shared" si="32"/>
        <v>4108.2775573225517</v>
      </c>
      <c r="V124" s="46">
        <f t="shared" si="33"/>
        <v>6849.9573462855215</v>
      </c>
      <c r="W124" s="46">
        <f t="shared" si="34"/>
        <v>9605.0008448765493</v>
      </c>
    </row>
    <row r="125" spans="1:23">
      <c r="A125" s="38">
        <f t="shared" si="39"/>
        <v>0.96300000000000008</v>
      </c>
      <c r="B125" s="41">
        <f t="shared" si="21"/>
        <v>118.44458162662875</v>
      </c>
      <c r="C125" s="41">
        <f t="shared" si="22"/>
        <v>-567.33042566414201</v>
      </c>
      <c r="D125" s="41">
        <f t="shared" si="23"/>
        <v>1837.7539596365627</v>
      </c>
      <c r="E125" s="41">
        <f t="shared" si="24"/>
        <v>-4618.9282575146035</v>
      </c>
      <c r="F125" s="4"/>
      <c r="G125" s="32">
        <f t="shared" si="25"/>
        <v>0.99999923367853849</v>
      </c>
      <c r="H125" s="32">
        <f t="shared" si="26"/>
        <v>0.99998081384537696</v>
      </c>
      <c r="I125" s="32">
        <f t="shared" si="27"/>
        <v>0.99977719639130325</v>
      </c>
      <c r="J125" s="32">
        <f t="shared" si="28"/>
        <v>0.99841240931523678</v>
      </c>
      <c r="K125" s="24"/>
      <c r="L125" s="32">
        <f t="shared" si="29"/>
        <v>-1.3024788936494424E-4</v>
      </c>
      <c r="M125" s="32">
        <f t="shared" si="30"/>
        <v>-1.7377282046921968E-3</v>
      </c>
      <c r="N125"/>
      <c r="O125" s="47">
        <f t="shared" si="35"/>
        <v>1373.7377832650652</v>
      </c>
      <c r="P125" s="47">
        <f t="shared" si="36"/>
        <v>4085.3067829734341</v>
      </c>
      <c r="Q125" s="47">
        <f t="shared" si="37"/>
        <v>6920.5101583854621</v>
      </c>
      <c r="R125" s="47">
        <f t="shared" si="38"/>
        <v>9401.2428696994157</v>
      </c>
      <c r="T125" s="46">
        <f t="shared" si="31"/>
        <v>1369.0140291189166</v>
      </c>
      <c r="U125" s="46">
        <f t="shared" si="32"/>
        <v>4108.3218638118842</v>
      </c>
      <c r="V125" s="46">
        <f t="shared" si="33"/>
        <v>6850.3773396161596</v>
      </c>
      <c r="W125" s="46">
        <f t="shared" si="34"/>
        <v>9607.3344982480667</v>
      </c>
    </row>
    <row r="126" spans="1:23">
      <c r="A126" s="38">
        <f t="shared" si="39"/>
        <v>0.96400000000000008</v>
      </c>
      <c r="B126" s="41">
        <f t="shared" si="21"/>
        <v>128.37355028662387</v>
      </c>
      <c r="C126" s="41">
        <f t="shared" si="22"/>
        <v>-610.55838144050244</v>
      </c>
      <c r="D126" s="41">
        <f t="shared" si="23"/>
        <v>1962.5802687398455</v>
      </c>
      <c r="E126" s="41">
        <f t="shared" si="24"/>
        <v>-4890.6085143502341</v>
      </c>
      <c r="F126" s="4"/>
      <c r="G126" s="32">
        <f t="shared" si="25"/>
        <v>0.99999909338734927</v>
      </c>
      <c r="H126" s="32">
        <f t="shared" si="26"/>
        <v>0.99997759520725815</v>
      </c>
      <c r="I126" s="32">
        <f t="shared" si="27"/>
        <v>0.99974342299514163</v>
      </c>
      <c r="J126" s="32">
        <f t="shared" si="28"/>
        <v>0.99819906433275607</v>
      </c>
      <c r="K126" s="24"/>
      <c r="L126" s="32">
        <f t="shared" si="29"/>
        <v>-1.5201508925312754E-4</v>
      </c>
      <c r="M126" s="32">
        <f t="shared" si="30"/>
        <v>-1.9997740581369863E-3</v>
      </c>
      <c r="N126"/>
      <c r="O126" s="47">
        <f t="shared" si="35"/>
        <v>1374.134942011465</v>
      </c>
      <c r="P126" s="47">
        <f t="shared" si="36"/>
        <v>4083.57766474238</v>
      </c>
      <c r="Q126" s="47">
        <f t="shared" si="37"/>
        <v>6925.5032107495936</v>
      </c>
      <c r="R126" s="47">
        <f t="shared" si="38"/>
        <v>9390.3756594259903</v>
      </c>
      <c r="T126" s="46">
        <f t="shared" si="31"/>
        <v>1369.0164797684131</v>
      </c>
      <c r="U126" s="46">
        <f t="shared" si="32"/>
        <v>4108.3727815371476</v>
      </c>
      <c r="V126" s="46">
        <f t="shared" si="33"/>
        <v>6850.8517213112473</v>
      </c>
      <c r="W126" s="46">
        <f t="shared" si="34"/>
        <v>9609.9180516406359</v>
      </c>
    </row>
    <row r="127" spans="1:23">
      <c r="A127" s="38">
        <f t="shared" si="39"/>
        <v>0.96500000000000008</v>
      </c>
      <c r="B127" s="41">
        <f t="shared" si="21"/>
        <v>139.0557130744811</v>
      </c>
      <c r="C127" s="41">
        <f t="shared" si="22"/>
        <v>-656.67336993405684</v>
      </c>
      <c r="D127" s="41">
        <f t="shared" si="23"/>
        <v>2094.4523265872526</v>
      </c>
      <c r="E127" s="41">
        <f t="shared" si="24"/>
        <v>-5174.279584326423</v>
      </c>
      <c r="F127" s="4"/>
      <c r="G127" s="32">
        <f t="shared" si="25"/>
        <v>0.9999989285896651</v>
      </c>
      <c r="H127" s="32">
        <f t="shared" si="26"/>
        <v>0.99997386739188665</v>
      </c>
      <c r="I127" s="32">
        <f t="shared" si="27"/>
        <v>0.9997049057820292</v>
      </c>
      <c r="J127" s="32">
        <f t="shared" si="28"/>
        <v>0.9979598838163497</v>
      </c>
      <c r="K127" s="24"/>
      <c r="L127" s="32">
        <f t="shared" si="29"/>
        <v>-1.7720942893518859E-4</v>
      </c>
      <c r="M127" s="32">
        <f t="shared" si="30"/>
        <v>-2.2983742600150682E-3</v>
      </c>
      <c r="N127"/>
      <c r="O127" s="47">
        <f t="shared" si="35"/>
        <v>1374.5622285229792</v>
      </c>
      <c r="P127" s="47">
        <f t="shared" si="36"/>
        <v>4081.7330652026376</v>
      </c>
      <c r="Q127" s="47">
        <f t="shared" si="37"/>
        <v>6930.7780930634899</v>
      </c>
      <c r="R127" s="47">
        <f t="shared" si="38"/>
        <v>9379.0288166269438</v>
      </c>
      <c r="T127" s="46">
        <f t="shared" si="31"/>
        <v>1369.0193364913387</v>
      </c>
      <c r="U127" s="46">
        <f t="shared" si="32"/>
        <v>4108.4312199147807</v>
      </c>
      <c r="V127" s="46">
        <f t="shared" si="33"/>
        <v>6851.3867305483463</v>
      </c>
      <c r="W127" s="46">
        <f t="shared" si="34"/>
        <v>9612.7731692167781</v>
      </c>
    </row>
    <row r="128" spans="1:23">
      <c r="A128" s="38">
        <f t="shared" si="39"/>
        <v>0.96600000000000008</v>
      </c>
      <c r="B128" s="41">
        <f t="shared" si="21"/>
        <v>150.54108822236842</v>
      </c>
      <c r="C128" s="41">
        <f t="shared" si="22"/>
        <v>-705.83369031358234</v>
      </c>
      <c r="D128" s="41">
        <f t="shared" si="23"/>
        <v>2233.6530046067282</v>
      </c>
      <c r="E128" s="41">
        <f t="shared" si="24"/>
        <v>-5470.1663043358376</v>
      </c>
      <c r="F128" s="4"/>
      <c r="G128" s="32">
        <f t="shared" si="25"/>
        <v>0.99999873522475169</v>
      </c>
      <c r="H128" s="32">
        <f t="shared" si="26"/>
        <v>0.99996955519273889</v>
      </c>
      <c r="I128" s="32">
        <f t="shared" si="27"/>
        <v>0.99966103847654575</v>
      </c>
      <c r="J128" s="32">
        <f t="shared" si="28"/>
        <v>0.99769215212418194</v>
      </c>
      <c r="K128" s="24"/>
      <c r="L128" s="32">
        <f t="shared" si="29"/>
        <v>-2.0633398511259822E-4</v>
      </c>
      <c r="M128" s="32">
        <f t="shared" si="30"/>
        <v>-2.6381554211771306E-3</v>
      </c>
      <c r="N128"/>
      <c r="O128" s="47">
        <f t="shared" si="35"/>
        <v>1375.0216435288946</v>
      </c>
      <c r="P128" s="47">
        <f t="shared" si="36"/>
        <v>4079.7666523874568</v>
      </c>
      <c r="Q128" s="47">
        <f t="shared" si="37"/>
        <v>6936.3461201842692</v>
      </c>
      <c r="R128" s="47">
        <f t="shared" si="38"/>
        <v>9367.1933478265673</v>
      </c>
      <c r="T128" s="46">
        <f t="shared" si="31"/>
        <v>1369.0226626192432</v>
      </c>
      <c r="U128" s="46">
        <f t="shared" si="32"/>
        <v>4108.498201198382</v>
      </c>
      <c r="V128" s="46">
        <f t="shared" si="33"/>
        <v>6851.9892057449888</v>
      </c>
      <c r="W128" s="46">
        <f t="shared" si="34"/>
        <v>9615.922719397091</v>
      </c>
    </row>
    <row r="129" spans="1:23">
      <c r="A129" s="38">
        <f t="shared" si="39"/>
        <v>0.96700000000000008</v>
      </c>
      <c r="B129" s="41">
        <f t="shared" si="21"/>
        <v>162.88241360677387</v>
      </c>
      <c r="C129" s="41">
        <f t="shared" si="22"/>
        <v>-758.20355274554402</v>
      </c>
      <c r="D129" s="41">
        <f t="shared" si="23"/>
        <v>2380.4676045654696</v>
      </c>
      <c r="E129" s="41">
        <f t="shared" si="24"/>
        <v>-5778.4731811342881</v>
      </c>
      <c r="F129" s="4"/>
      <c r="G129" s="32">
        <f t="shared" si="25"/>
        <v>0.99999850859855921</v>
      </c>
      <c r="H129" s="32">
        <f t="shared" si="26"/>
        <v>0.99996457318075505</v>
      </c>
      <c r="I129" s="32">
        <f t="shared" si="27"/>
        <v>0.99961114641909588</v>
      </c>
      <c r="J129" s="32">
        <f t="shared" si="28"/>
        <v>0.99739292493021103</v>
      </c>
      <c r="K129" s="24"/>
      <c r="L129" s="32">
        <f t="shared" si="29"/>
        <v>-2.399596405150642E-4</v>
      </c>
      <c r="M129" s="32">
        <f t="shared" si="30"/>
        <v>-3.024258188098968E-3</v>
      </c>
      <c r="N129"/>
      <c r="O129" s="47">
        <f t="shared" si="35"/>
        <v>1375.515296544271</v>
      </c>
      <c r="P129" s="47">
        <f t="shared" si="36"/>
        <v>4077.6718578901782</v>
      </c>
      <c r="Q129" s="47">
        <f t="shared" si="37"/>
        <v>6942.2187041826191</v>
      </c>
      <c r="R129" s="47">
        <f t="shared" si="38"/>
        <v>9354.8610727546293</v>
      </c>
      <c r="T129" s="46">
        <f t="shared" si="31"/>
        <v>1369.0265306806623</v>
      </c>
      <c r="U129" s="46">
        <f t="shared" si="32"/>
        <v>4108.574872627396</v>
      </c>
      <c r="V129" s="46">
        <f t="shared" si="33"/>
        <v>6852.6666260163856</v>
      </c>
      <c r="W129" s="46">
        <f t="shared" si="34"/>
        <v>9619.3907523050875</v>
      </c>
    </row>
    <row r="130" spans="1:23">
      <c r="A130" s="38">
        <f t="shared" si="39"/>
        <v>0.96800000000000008</v>
      </c>
      <c r="B130" s="41">
        <f t="shared" si="21"/>
        <v>176.13524648811674</v>
      </c>
      <c r="C130" s="41">
        <f t="shared" si="22"/>
        <v>-813.95308062390484</v>
      </c>
      <c r="D130" s="41">
        <f t="shared" si="23"/>
        <v>2535.1830903958657</v>
      </c>
      <c r="E130" s="41">
        <f t="shared" si="24"/>
        <v>-6099.3821033490885</v>
      </c>
      <c r="F130" s="4"/>
      <c r="G130" s="32">
        <f t="shared" si="25"/>
        <v>0.99999824329175258</v>
      </c>
      <c r="H130" s="32">
        <f t="shared" si="26"/>
        <v>0.99995882445448103</v>
      </c>
      <c r="I130" s="32">
        <f t="shared" si="27"/>
        <v>0.999554480158932</v>
      </c>
      <c r="J130" s="32">
        <f t="shared" si="28"/>
        <v>0.99705901740716019</v>
      </c>
      <c r="K130" s="24"/>
      <c r="L130" s="32">
        <f t="shared" si="29"/>
        <v>-2.787332714095001E-4</v>
      </c>
      <c r="M130" s="32">
        <f t="shared" si="30"/>
        <v>-3.4623840776370541E-3</v>
      </c>
      <c r="N130"/>
      <c r="O130" s="47">
        <f t="shared" si="35"/>
        <v>1376.0454098595246</v>
      </c>
      <c r="P130" s="47">
        <f t="shared" si="36"/>
        <v>4075.441876775044</v>
      </c>
      <c r="Q130" s="47">
        <f t="shared" si="37"/>
        <v>6948.4073236158347</v>
      </c>
      <c r="R130" s="47">
        <f t="shared" si="38"/>
        <v>9342.0247158660368</v>
      </c>
      <c r="T130" s="46">
        <f t="shared" si="31"/>
        <v>1369.0310236250555</v>
      </c>
      <c r="U130" s="46">
        <f t="shared" si="32"/>
        <v>4108.6625196174573</v>
      </c>
      <c r="V130" s="46">
        <f t="shared" si="33"/>
        <v>6853.4271533018291</v>
      </c>
      <c r="W130" s="46">
        <f t="shared" si="34"/>
        <v>9623.2024620426546</v>
      </c>
    </row>
    <row r="131" spans="1:23">
      <c r="A131" s="38">
        <f t="shared" si="39"/>
        <v>0.96900000000000008</v>
      </c>
      <c r="B131" s="41">
        <f t="shared" si="21"/>
        <v>190.35806311476196</v>
      </c>
      <c r="C131" s="41">
        <f t="shared" si="22"/>
        <v>-873.25829199183488</v>
      </c>
      <c r="D131" s="41">
        <f t="shared" si="23"/>
        <v>2698.0872523005205</v>
      </c>
      <c r="E131" s="41">
        <f t="shared" si="24"/>
        <v>-6433.0499808738041</v>
      </c>
      <c r="F131" s="4"/>
      <c r="G131" s="32">
        <f t="shared" si="25"/>
        <v>0.999997933055502</v>
      </c>
      <c r="H131" s="32">
        <f t="shared" si="26"/>
        <v>0.99995219925830647</v>
      </c>
      <c r="I131" s="32">
        <f t="shared" si="27"/>
        <v>0.99949020862591376</v>
      </c>
      <c r="J131" s="32">
        <f t="shared" si="28"/>
        <v>0.99668699278673367</v>
      </c>
      <c r="K131" s="24"/>
      <c r="L131" s="32">
        <f t="shared" si="29"/>
        <v>-3.2338678126143824E-4</v>
      </c>
      <c r="M131" s="32">
        <f t="shared" si="30"/>
        <v>-3.9588451629293843E-3</v>
      </c>
      <c r="N131"/>
      <c r="O131" s="47">
        <f t="shared" si="35"/>
        <v>1376.6143225245905</v>
      </c>
      <c r="P131" s="47">
        <f t="shared" si="36"/>
        <v>4073.0696683203264</v>
      </c>
      <c r="Q131" s="47">
        <f t="shared" si="37"/>
        <v>6954.923490092021</v>
      </c>
      <c r="R131" s="47">
        <f t="shared" si="38"/>
        <v>9328.6780007650486</v>
      </c>
      <c r="T131" s="46">
        <f t="shared" si="31"/>
        <v>1369.0362361921927</v>
      </c>
      <c r="U131" s="46">
        <f t="shared" si="32"/>
        <v>4108.7625800445321</v>
      </c>
      <c r="V131" s="46">
        <f t="shared" si="33"/>
        <v>6854.2796748210267</v>
      </c>
      <c r="W131" s="46">
        <f t="shared" si="34"/>
        <v>9627.3841320564206</v>
      </c>
    </row>
    <row r="132" spans="1:23">
      <c r="A132" s="38">
        <f t="shared" si="39"/>
        <v>0.97000000000000008</v>
      </c>
      <c r="B132" s="41">
        <f t="shared" si="21"/>
        <v>205.61235782680535</v>
      </c>
      <c r="C132" s="41">
        <f t="shared" si="22"/>
        <v>-936.30105852690735</v>
      </c>
      <c r="D132" s="41">
        <f t="shared" si="23"/>
        <v>2869.4678016249113</v>
      </c>
      <c r="E132" s="41">
        <f t="shared" si="24"/>
        <v>-6779.6063182372354</v>
      </c>
      <c r="F132" s="4"/>
      <c r="G132" s="32">
        <f t="shared" si="25"/>
        <v>0.99999757069358008</v>
      </c>
      <c r="H132" s="32">
        <f t="shared" si="26"/>
        <v>0.99994457345786114</v>
      </c>
      <c r="I132" s="32">
        <f t="shared" si="27"/>
        <v>0.9994174118777035</v>
      </c>
      <c r="J132" s="32">
        <f t="shared" si="28"/>
        <v>0.99627315146616946</v>
      </c>
      <c r="K132" s="24"/>
      <c r="L132" s="32">
        <f t="shared" si="29"/>
        <v>-3.7474704760769397E-4</v>
      </c>
      <c r="M132" s="32">
        <f t="shared" si="30"/>
        <v>-4.520616586788981E-3</v>
      </c>
      <c r="N132"/>
      <c r="O132" s="47">
        <f t="shared" si="35"/>
        <v>1377.2244943130722</v>
      </c>
      <c r="P132" s="47">
        <f t="shared" si="36"/>
        <v>4070.5479576589237</v>
      </c>
      <c r="Q132" s="47">
        <f t="shared" si="37"/>
        <v>6961.7787120649964</v>
      </c>
      <c r="R132" s="47">
        <f t="shared" si="38"/>
        <v>9314.8157472705097</v>
      </c>
      <c r="T132" s="46">
        <f t="shared" si="31"/>
        <v>1369.042276441691</v>
      </c>
      <c r="U132" s="46">
        <f t="shared" si="32"/>
        <v>4108.8766596721989</v>
      </c>
      <c r="V132" s="46">
        <f t="shared" si="33"/>
        <v>6855.2338454645624</v>
      </c>
      <c r="W132" s="46">
        <f t="shared" si="34"/>
        <v>9631.9630618302817</v>
      </c>
    </row>
    <row r="133" spans="1:23">
      <c r="A133" s="38">
        <f t="shared" si="39"/>
        <v>0.97100000000000009</v>
      </c>
      <c r="B133" s="41">
        <f t="shared" si="21"/>
        <v>221.96274126730248</v>
      </c>
      <c r="C133" s="41">
        <f t="shared" si="22"/>
        <v>-1003.2690404345777</v>
      </c>
      <c r="D133" s="41">
        <f t="shared" si="23"/>
        <v>3049.6113952309033</v>
      </c>
      <c r="E133" s="41">
        <f t="shared" si="24"/>
        <v>-7139.1507294302064</v>
      </c>
      <c r="F133" s="4"/>
      <c r="G133" s="32">
        <f t="shared" si="25"/>
        <v>0.99999714792916317</v>
      </c>
      <c r="H133" s="32">
        <f t="shared" si="26"/>
        <v>0.99993580686113914</v>
      </c>
      <c r="I133" s="32">
        <f t="shared" si="27"/>
        <v>0.99933507342305783</v>
      </c>
      <c r="J133" s="32">
        <f t="shared" si="28"/>
        <v>0.99581352084786667</v>
      </c>
      <c r="K133" s="24"/>
      <c r="L133" s="32">
        <f t="shared" si="29"/>
        <v>-4.3374685164771377E-4</v>
      </c>
      <c r="M133" s="32">
        <f t="shared" si="30"/>
        <v>-5.1553918440051041E-3</v>
      </c>
      <c r="N133"/>
      <c r="O133" s="47">
        <f t="shared" si="35"/>
        <v>1377.8785096506922</v>
      </c>
      <c r="P133" s="47">
        <f t="shared" si="36"/>
        <v>4067.8692383826169</v>
      </c>
      <c r="Q133" s="47">
        <f t="shared" si="37"/>
        <v>6968.9844558092364</v>
      </c>
      <c r="R133" s="47">
        <f t="shared" si="38"/>
        <v>9300.4339708227926</v>
      </c>
      <c r="T133" s="46">
        <f t="shared" si="31"/>
        <v>1369.0492674585109</v>
      </c>
      <c r="U133" s="46">
        <f t="shared" si="32"/>
        <v>4109.0065487674947</v>
      </c>
      <c r="V133" s="46">
        <f t="shared" si="33"/>
        <v>6856.3001296619223</v>
      </c>
      <c r="W133" s="46">
        <f t="shared" si="34"/>
        <v>9636.9674731375235</v>
      </c>
    </row>
    <row r="134" spans="1:23">
      <c r="A134" s="38">
        <f t="shared" si="39"/>
        <v>0.97200000000000009</v>
      </c>
      <c r="B134" s="41">
        <f t="shared" si="21"/>
        <v>239.47703728050647</v>
      </c>
      <c r="C134" s="41">
        <f t="shared" si="22"/>
        <v>-1074.3555955745164</v>
      </c>
      <c r="D134" s="41">
        <f t="shared" si="23"/>
        <v>3238.8025883759042</v>
      </c>
      <c r="E134" s="41">
        <f t="shared" si="24"/>
        <v>-7511.7504025911403</v>
      </c>
      <c r="F134" s="4"/>
      <c r="G134" s="32">
        <f t="shared" si="25"/>
        <v>0.99999665525457804</v>
      </c>
      <c r="H134" s="32">
        <f t="shared" si="26"/>
        <v>0.99992574137346424</v>
      </c>
      <c r="I134" s="32">
        <f t="shared" si="27"/>
        <v>0.99924207212643856</v>
      </c>
      <c r="J134" s="32">
        <f t="shared" si="28"/>
        <v>0.99530384611649148</v>
      </c>
      <c r="K134" s="24"/>
      <c r="L134" s="32">
        <f t="shared" si="29"/>
        <v>-5.0143686215625921E-4</v>
      </c>
      <c r="M134" s="32">
        <f t="shared" si="30"/>
        <v>-5.8716407341884297E-3</v>
      </c>
      <c r="N134"/>
      <c r="O134" s="47">
        <f t="shared" si="35"/>
        <v>1378.5790814912202</v>
      </c>
      <c r="P134" s="47">
        <f t="shared" si="36"/>
        <v>4065.0257761770195</v>
      </c>
      <c r="Q134" s="47">
        <f t="shared" si="37"/>
        <v>6976.5521035350357</v>
      </c>
      <c r="R134" s="47">
        <f t="shared" si="38"/>
        <v>9285.5299838963547</v>
      </c>
      <c r="T134" s="46">
        <f t="shared" si="31"/>
        <v>1369.0573492513847</v>
      </c>
      <c r="U134" s="46">
        <f t="shared" si="32"/>
        <v>4109.1542399457421</v>
      </c>
      <c r="V134" s="46">
        <f t="shared" si="33"/>
        <v>6857.4898422064707</v>
      </c>
      <c r="W134" s="46">
        <f t="shared" si="34"/>
        <v>9642.4263941108275</v>
      </c>
    </row>
    <row r="135" spans="1:23">
      <c r="A135" s="38">
        <f t="shared" si="39"/>
        <v>0.97300000000000009</v>
      </c>
      <c r="B135" s="41">
        <f t="shared" si="21"/>
        <v>258.22637804832164</v>
      </c>
      <c r="C135" s="41">
        <f t="shared" si="22"/>
        <v>-1149.7596611315569</v>
      </c>
      <c r="D135" s="41">
        <f t="shared" si="23"/>
        <v>3437.3227154018236</v>
      </c>
      <c r="E135" s="41">
        <f t="shared" si="24"/>
        <v>-7897.4375238863895</v>
      </c>
      <c r="F135" s="4"/>
      <c r="G135" s="32">
        <f t="shared" si="25"/>
        <v>0.99999608176206423</v>
      </c>
      <c r="H135" s="32">
        <f t="shared" si="26"/>
        <v>0.9999141989740068</v>
      </c>
      <c r="I135" s="32">
        <f t="shared" si="27"/>
        <v>0.99913717370437383</v>
      </c>
      <c r="J135" s="32">
        <f t="shared" si="28"/>
        <v>0.99473958217538316</v>
      </c>
      <c r="K135" s="24"/>
      <c r="L135" s="32">
        <f t="shared" si="29"/>
        <v>-5.7899874697632894E-4</v>
      </c>
      <c r="M135" s="32">
        <f t="shared" si="30"/>
        <v>-6.6786698419467215E-3</v>
      </c>
      <c r="N135"/>
      <c r="O135" s="47">
        <f t="shared" si="35"/>
        <v>1379.3290551219329</v>
      </c>
      <c r="P135" s="47">
        <f t="shared" si="36"/>
        <v>4062.0096135547378</v>
      </c>
      <c r="Q135" s="47">
        <f t="shared" si="37"/>
        <v>6984.4929086160728</v>
      </c>
      <c r="R135" s="47">
        <f t="shared" si="38"/>
        <v>9270.1024990445439</v>
      </c>
      <c r="T135" s="46">
        <f t="shared" si="31"/>
        <v>1369.06668086232</v>
      </c>
      <c r="U135" s="46">
        <f t="shared" si="32"/>
        <v>4109.3219472783658</v>
      </c>
      <c r="V135" s="46">
        <f t="shared" si="33"/>
        <v>6858.8151874498171</v>
      </c>
      <c r="W135" s="46">
        <f t="shared" si="34"/>
        <v>9648.3695194436896</v>
      </c>
    </row>
    <row r="136" spans="1:23">
      <c r="A136" s="38">
        <f t="shared" si="39"/>
        <v>0.97400000000000009</v>
      </c>
      <c r="B136" s="41">
        <f t="shared" si="21"/>
        <v>278.2852969876339</v>
      </c>
      <c r="C136" s="41">
        <f t="shared" si="22"/>
        <v>-1229.6856061379831</v>
      </c>
      <c r="D136" s="41">
        <f t="shared" si="23"/>
        <v>3645.4486978646414</v>
      </c>
      <c r="E136" s="41">
        <f t="shared" si="24"/>
        <v>-8296.2066708671991</v>
      </c>
      <c r="F136" s="4"/>
      <c r="G136" s="32">
        <f t="shared" si="25"/>
        <v>0.99999541495344102</v>
      </c>
      <c r="H136" s="32">
        <f t="shared" si="26"/>
        <v>0.99990097950122314</v>
      </c>
      <c r="I136" s="32">
        <f t="shared" si="27"/>
        <v>0.99901902182987568</v>
      </c>
      <c r="J136" s="32">
        <f t="shared" si="28"/>
        <v>0.99411588698094633</v>
      </c>
      <c r="K136" s="24"/>
      <c r="L136" s="32">
        <f t="shared" si="29"/>
        <v>-6.6775948647447244E-4</v>
      </c>
      <c r="M136" s="32">
        <f t="shared" si="30"/>
        <v>-7.5866853510738472E-3</v>
      </c>
      <c r="N136"/>
      <c r="O136" s="47">
        <f t="shared" si="35"/>
        <v>1380.1314118795053</v>
      </c>
      <c r="P136" s="47">
        <f t="shared" si="36"/>
        <v>4058.8125757544808</v>
      </c>
      <c r="Q136" s="47">
        <f t="shared" si="37"/>
        <v>6992.8179479145856</v>
      </c>
      <c r="R136" s="47">
        <f t="shared" si="38"/>
        <v>9254.1517331653122</v>
      </c>
      <c r="T136" s="46">
        <f t="shared" si="31"/>
        <v>1369.0774427065196</v>
      </c>
      <c r="U136" s="46">
        <f t="shared" si="32"/>
        <v>4109.5121266899432</v>
      </c>
      <c r="V136" s="46">
        <f t="shared" si="33"/>
        <v>6860.2892962087626</v>
      </c>
      <c r="W136" s="46">
        <f t="shared" si="34"/>
        <v>9654.8270451257413</v>
      </c>
    </row>
    <row r="137" spans="1:23">
      <c r="A137" s="38">
        <f t="shared" si="39"/>
        <v>0.97500000000000009</v>
      </c>
      <c r="B137" s="41">
        <f t="shared" si="21"/>
        <v>299.7318189026546</v>
      </c>
      <c r="C137" s="41">
        <f t="shared" si="22"/>
        <v>-1314.3430531576146</v>
      </c>
      <c r="D137" s="41">
        <f t="shared" si="23"/>
        <v>3863.4517800901717</v>
      </c>
      <c r="E137" s="41">
        <f t="shared" si="24"/>
        <v>-8708.0121865378842</v>
      </c>
      <c r="F137" s="4"/>
      <c r="G137" s="32">
        <f t="shared" si="25"/>
        <v>0.99999464052637588</v>
      </c>
      <c r="H137" s="32">
        <f t="shared" si="26"/>
        <v>0.99988585823432374</v>
      </c>
      <c r="I137" s="32">
        <f t="shared" si="27"/>
        <v>0.99888612886778805</v>
      </c>
      <c r="J137" s="32">
        <f t="shared" si="28"/>
        <v>0.99342761652968892</v>
      </c>
      <c r="K137" s="24"/>
      <c r="L137" s="32">
        <f t="shared" si="29"/>
        <v>-7.69206963828317E-4</v>
      </c>
      <c r="M137" s="32">
        <f t="shared" si="30"/>
        <v>-8.6068579439449785E-3</v>
      </c>
      <c r="N137"/>
      <c r="O137" s="47">
        <f t="shared" si="35"/>
        <v>1380.9892727561062</v>
      </c>
      <c r="P137" s="47">
        <f t="shared" si="36"/>
        <v>4055.4262778736952</v>
      </c>
      <c r="Q137" s="47">
        <f t="shared" si="37"/>
        <v>7001.5380712036067</v>
      </c>
      <c r="R137" s="47">
        <f t="shared" si="38"/>
        <v>9237.6795125384851</v>
      </c>
      <c r="T137" s="46">
        <f t="shared" si="31"/>
        <v>1369.0898391632627</v>
      </c>
      <c r="U137" s="46">
        <f t="shared" si="32"/>
        <v>4109.7274976613835</v>
      </c>
      <c r="V137" s="46">
        <f t="shared" si="33"/>
        <v>6861.9262596570816</v>
      </c>
      <c r="W137" s="46">
        <f t="shared" si="34"/>
        <v>9661.8294762408932</v>
      </c>
    </row>
    <row r="138" spans="1:23">
      <c r="A138" s="38">
        <f t="shared" si="39"/>
        <v>0.97600000000000009</v>
      </c>
      <c r="B138" s="41">
        <f t="shared" si="21"/>
        <v>322.64754685800244</v>
      </c>
      <c r="C138" s="41">
        <f t="shared" si="22"/>
        <v>-1403.9466674550215</v>
      </c>
      <c r="D138" s="41">
        <f t="shared" si="23"/>
        <v>4091.5961925237611</v>
      </c>
      <c r="E138" s="41">
        <f t="shared" si="24"/>
        <v>-9132.7655463214905</v>
      </c>
      <c r="F138" s="4"/>
      <c r="G138" s="32">
        <f t="shared" si="25"/>
        <v>0.99999374213474324</v>
      </c>
      <c r="H138" s="32">
        <f t="shared" si="26"/>
        <v>0.99986858325770989</v>
      </c>
      <c r="I138" s="32">
        <f t="shared" si="27"/>
        <v>0.99873686627121727</v>
      </c>
      <c r="J138" s="32">
        <f t="shared" si="28"/>
        <v>0.99266932176727996</v>
      </c>
      <c r="K138" s="24"/>
      <c r="L138" s="32">
        <f t="shared" si="29"/>
        <v>-8.8500690675722955E-4</v>
      </c>
      <c r="M138" s="32">
        <f t="shared" si="30"/>
        <v>-9.7513894763637705E-3</v>
      </c>
      <c r="N138"/>
      <c r="O138" s="47">
        <f t="shared" si="35"/>
        <v>1381.9059018743201</v>
      </c>
      <c r="P138" s="47">
        <f t="shared" si="36"/>
        <v>4051.8421333017991</v>
      </c>
      <c r="Q138" s="47">
        <f t="shared" si="37"/>
        <v>7010.6638477009501</v>
      </c>
      <c r="R138" s="47">
        <f t="shared" si="38"/>
        <v>9220.6893781471408</v>
      </c>
      <c r="T138" s="46">
        <f t="shared" si="31"/>
        <v>1369.1041014394934</v>
      </c>
      <c r="U138" s="46">
        <f t="shared" si="32"/>
        <v>4109.971066245058</v>
      </c>
      <c r="V138" s="46">
        <f t="shared" si="33"/>
        <v>6863.7411594026753</v>
      </c>
      <c r="W138" s="46">
        <f t="shared" si="34"/>
        <v>9669.4074065240766</v>
      </c>
    </row>
    <row r="139" spans="1:23">
      <c r="A139" s="38">
        <f t="shared" si="39"/>
        <v>0.97700000000000009</v>
      </c>
      <c r="B139" s="41">
        <f t="shared" si="21"/>
        <v>347.1177452101619</v>
      </c>
      <c r="C139" s="41">
        <f t="shared" si="22"/>
        <v>-1498.7159119961148</v>
      </c>
      <c r="D139" s="41">
        <f t="shared" si="23"/>
        <v>4330.1377436513358</v>
      </c>
      <c r="E139" s="41">
        <f t="shared" si="24"/>
        <v>-9570.3327310546065</v>
      </c>
      <c r="F139" s="4"/>
      <c r="G139" s="32">
        <f t="shared" si="25"/>
        <v>0.99999270112034833</v>
      </c>
      <c r="H139" s="32">
        <f t="shared" si="26"/>
        <v>0.99984887259525934</v>
      </c>
      <c r="I139" s="32">
        <f t="shared" si="27"/>
        <v>0.99856945467719049</v>
      </c>
      <c r="J139" s="32">
        <f t="shared" si="28"/>
        <v>0.99183524770203924</v>
      </c>
      <c r="K139" s="24"/>
      <c r="L139" s="32">
        <f t="shared" si="29"/>
        <v>-1.017021254182363E-3</v>
      </c>
      <c r="M139" s="32">
        <f t="shared" si="30"/>
        <v>-1.1033581051704379E-2</v>
      </c>
      <c r="N139"/>
      <c r="O139" s="47">
        <f t="shared" si="35"/>
        <v>1382.8847098084066</v>
      </c>
      <c r="P139" s="47">
        <f t="shared" si="36"/>
        <v>4048.0513635201555</v>
      </c>
      <c r="Q139" s="47">
        <f t="shared" si="37"/>
        <v>7020.2055097460534</v>
      </c>
      <c r="R139" s="47">
        <f t="shared" si="38"/>
        <v>9203.1866907578151</v>
      </c>
      <c r="T139" s="46">
        <f t="shared" si="31"/>
        <v>1369.1204907290398</v>
      </c>
      <c r="U139" s="46">
        <f t="shared" si="32"/>
        <v>4110.2461493848705</v>
      </c>
      <c r="V139" s="46">
        <f t="shared" si="33"/>
        <v>6865.7500928789941</v>
      </c>
      <c r="W139" s="46">
        <f t="shared" si="34"/>
        <v>9677.5912685830954</v>
      </c>
    </row>
    <row r="140" spans="1:23">
      <c r="A140" s="38">
        <f t="shared" si="39"/>
        <v>0.97800000000000009</v>
      </c>
      <c r="B140" s="41">
        <f t="shared" ref="B140:B203" si="40">B$4*EXP(-B$5*(ABS(A140-1.105))^2)</f>
        <v>373.23141820731445</v>
      </c>
      <c r="C140" s="41">
        <f t="shared" ref="C140:C203" si="41">C$4*EXP(-C$5*(ABS(A140-1.105))^2) *(A140-1.105)</f>
        <v>-1598.8747666596846</v>
      </c>
      <c r="D140" s="41">
        <f t="shared" ref="D140:D203" si="42">D$4*EXP(-D$5*(ABS(A140-1.105))^2)*(D$7*(A140-1.105)^2 - 2)</f>
        <v>4579.3223417053523</v>
      </c>
      <c r="E140" s="41">
        <f t="shared" ref="E140:E203" si="43">E$4*EXP(-E$5*(ABS(A140-1.105))^2)*(E$8*(A140-1.105)^3 - E$6*(A140-1.105))</f>
        <v>-10020.531620073132</v>
      </c>
      <c r="F140" s="4"/>
      <c r="G140" s="32">
        <f t="shared" ref="G140:G203" si="44">B140^2*10^(-11)+G141</f>
        <v>0.99999149621305794</v>
      </c>
      <c r="H140" s="32">
        <f t="shared" ref="H140:H203" si="45">C140^2*10^(-11)+H141</f>
        <v>0.99982641110141068</v>
      </c>
      <c r="I140" s="32">
        <f t="shared" ref="I140:I203" si="46">D140^2*10^(-11)+I141</f>
        <v>0.99838195374840055</v>
      </c>
      <c r="J140" s="32">
        <f t="shared" ref="J140:J203" si="47">E140^2*10^(-11)+J141</f>
        <v>0.99091933501620832</v>
      </c>
      <c r="K140" s="24"/>
      <c r="L140" s="32">
        <f t="shared" ref="L140:L203" si="48">B140*D140*10^(-10)+L141</f>
        <v>-1.1673280191849299E-3</v>
      </c>
      <c r="M140" s="32">
        <f t="shared" ref="M140:M203" si="49">C140*E140*10^(-10)+M141</f>
        <v>-1.2467902046417257E-2</v>
      </c>
      <c r="N140"/>
      <c r="O140" s="47">
        <f t="shared" si="35"/>
        <v>1383.9292567282926</v>
      </c>
      <c r="P140" s="47">
        <f t="shared" si="36"/>
        <v>4044.0450093336126</v>
      </c>
      <c r="Q140" s="47">
        <f t="shared" si="37"/>
        <v>7030.1728936682139</v>
      </c>
      <c r="R140" s="47">
        <f t="shared" si="38"/>
        <v>9185.1787351970743</v>
      </c>
      <c r="T140" s="46">
        <f t="shared" ref="T140:T203" si="50">T$9*($B$4*EXP(-$B$5*(ABS($A140-1.105))^2))^2 +1369</f>
        <v>1369.139301691537</v>
      </c>
      <c r="U140" s="46">
        <f t="shared" ref="U140:U203" si="51">U$9*($C$4*EXP(-$C$5*(ABS($A140-1.105))^2) *($A140-1.105))^2+4108</f>
        <v>4110.556400519461</v>
      </c>
      <c r="V140" s="46">
        <f t="shared" ref="V140:V203" si="52">V$9*($D$4*EXP(-$D$5*(ABS($A140-1.105))^2)*($D$7*($A140-1.105)^2 - 2))^2 + 6847</f>
        <v>6867.9701931092422</v>
      </c>
      <c r="W140" s="46">
        <f t="shared" ref="W140:W203" si="53">W$9*($E$4*EXP(-$E$5*(ABS($A140-1.105))^2)*($E$8*($A140-1.105)^3 - $E$6*($A140-1.105)))^2 + 9586</f>
        <v>9686.4110539488847</v>
      </c>
    </row>
    <row r="141" spans="1:23">
      <c r="A141" s="38">
        <f t="shared" si="39"/>
        <v>0.97900000000000009</v>
      </c>
      <c r="B141" s="41">
        <f t="shared" si="40"/>
        <v>401.08138354058747</v>
      </c>
      <c r="C141" s="41">
        <f t="shared" si="41"/>
        <v>-1704.6514100841437</v>
      </c>
      <c r="D141" s="41">
        <f t="shared" si="42"/>
        <v>4839.3844478316505</v>
      </c>
      <c r="E141" s="41">
        <f t="shared" si="43"/>
        <v>-10483.129419360283</v>
      </c>
      <c r="F141" s="4"/>
      <c r="G141" s="32">
        <f t="shared" si="44"/>
        <v>0.99999010319614257</v>
      </c>
      <c r="H141" s="32">
        <f t="shared" si="45"/>
        <v>0.99980084709621608</v>
      </c>
      <c r="I141" s="32">
        <f t="shared" si="46"/>
        <v>0.99817225181730818</v>
      </c>
      <c r="J141" s="32">
        <f t="shared" si="47"/>
        <v>0.98991522447671942</v>
      </c>
      <c r="K141" s="24"/>
      <c r="L141" s="32">
        <f t="shared" si="48"/>
        <v>-1.3382427163872428E-3</v>
      </c>
      <c r="M141" s="32">
        <f t="shared" si="49"/>
        <v>-1.4070059562002298E-2</v>
      </c>
      <c r="N141"/>
      <c r="O141" s="47">
        <f t="shared" ref="O141:O204" si="54">O$9*B$4*EXP(-B$5*(ABS($A141-1.105))^2) +1369</f>
        <v>1385.0432553416235</v>
      </c>
      <c r="P141" s="47">
        <f t="shared" ref="P141:P204" si="55">P$9*C$4*EXP(-C$5*(ABS($A141-1.105))^2) *(A141-1.105)+4108</f>
        <v>4039.8139435966341</v>
      </c>
      <c r="Q141" s="47">
        <f t="shared" ref="Q141:Q204" si="56">Q$9*D$4*EXP(-D$5*(ABS($A141-1.105))^2)*(D$7*(A141-1.105)^2 - 2) + 6847</f>
        <v>7040.5753779132656</v>
      </c>
      <c r="R141" s="47">
        <f t="shared" ref="R141:R204" si="57">R$9*E$4*EXP(-E$5*(ABS($A141-1.105))^2)*(E$8*(A141-1.105)^3 - E$6*(A141-1.105)) + 9586</f>
        <v>9166.6748232255886</v>
      </c>
      <c r="T141" s="46">
        <f t="shared" si="50"/>
        <v>1369.1608662762228</v>
      </c>
      <c r="U141" s="46">
        <f t="shared" si="51"/>
        <v>4110.9058364299017</v>
      </c>
      <c r="V141" s="46">
        <f t="shared" si="52"/>
        <v>6870.4196418339152</v>
      </c>
      <c r="W141" s="46">
        <f t="shared" si="53"/>
        <v>9695.8960024230564</v>
      </c>
    </row>
    <row r="142" spans="1:23">
      <c r="A142" s="38">
        <f t="shared" ref="A142:A205" si="58">A141+0.001</f>
        <v>0.98000000000000009</v>
      </c>
      <c r="B142" s="41">
        <f t="shared" si="40"/>
        <v>430.76434020363348</v>
      </c>
      <c r="C142" s="41">
        <f t="shared" si="41"/>
        <v>-1816.2778626300146</v>
      </c>
      <c r="D142" s="41">
        <f t="shared" si="42"/>
        <v>5110.5454628802618</v>
      </c>
      <c r="E142" s="41">
        <f t="shared" si="43"/>
        <v>-10957.840140606408</v>
      </c>
      <c r="F142" s="4"/>
      <c r="G142" s="32">
        <f t="shared" si="44"/>
        <v>0.99998849453338035</v>
      </c>
      <c r="H142" s="32">
        <f t="shared" si="45"/>
        <v>0.99977178873191708</v>
      </c>
      <c r="I142" s="32">
        <f t="shared" si="46"/>
        <v>0.99793805539896907</v>
      </c>
      <c r="J142" s="32">
        <f t="shared" si="47"/>
        <v>0.98881626445248882</v>
      </c>
      <c r="K142" s="24"/>
      <c r="L142" s="32">
        <f t="shared" si="48"/>
        <v>-1.532341417369355E-3</v>
      </c>
      <c r="M142" s="32">
        <f t="shared" si="49"/>
        <v>-1.5857067696683005E-2</v>
      </c>
      <c r="N142"/>
      <c r="O142" s="47">
        <f t="shared" si="54"/>
        <v>1386.2305736081453</v>
      </c>
      <c r="P142" s="47">
        <f t="shared" si="55"/>
        <v>4035.3488854947996</v>
      </c>
      <c r="Q142" s="47">
        <f t="shared" si="56"/>
        <v>7051.4218185152104</v>
      </c>
      <c r="R142" s="47">
        <f t="shared" si="57"/>
        <v>9147.6863943757435</v>
      </c>
      <c r="T142" s="46">
        <f t="shared" si="50"/>
        <v>1369.1855579167911</v>
      </c>
      <c r="U142" s="46">
        <f t="shared" si="51"/>
        <v>4111.2988652742797</v>
      </c>
      <c r="V142" s="46">
        <f t="shared" si="52"/>
        <v>6873.1176749281658</v>
      </c>
      <c r="W142" s="46">
        <f t="shared" si="53"/>
        <v>9706.0742605470859</v>
      </c>
    </row>
    <row r="143" spans="1:23">
      <c r="A143" s="38">
        <f t="shared" si="58"/>
        <v>0.98100000000000009</v>
      </c>
      <c r="B143" s="41">
        <f t="shared" si="40"/>
        <v>462.38092999239313</v>
      </c>
      <c r="C143" s="41">
        <f t="shared" si="41"/>
        <v>-1933.9895890074315</v>
      </c>
      <c r="D143" s="41">
        <f t="shared" si="42"/>
        <v>5393.0120504940905</v>
      </c>
      <c r="E143" s="41">
        <f t="shared" si="43"/>
        <v>-11444.32214787104</v>
      </c>
      <c r="F143" s="4"/>
      <c r="G143" s="32">
        <f t="shared" si="44"/>
        <v>0.99998663895421247</v>
      </c>
      <c r="H143" s="32">
        <f t="shared" si="45"/>
        <v>0.99973880007917426</v>
      </c>
      <c r="I143" s="32">
        <f t="shared" si="46"/>
        <v>0.99767687864968746</v>
      </c>
      <c r="J143" s="32">
        <f t="shared" si="47"/>
        <v>0.98761552184701795</v>
      </c>
      <c r="K143" s="24"/>
      <c r="L143" s="32">
        <f t="shared" si="48"/>
        <v>-1.7524854918091839E-3</v>
      </c>
      <c r="M143" s="32">
        <f t="shared" si="49"/>
        <v>-1.7847315943645203E-2</v>
      </c>
      <c r="N143"/>
      <c r="O143" s="47">
        <f t="shared" si="54"/>
        <v>1387.4952371996958</v>
      </c>
      <c r="P143" s="47">
        <f t="shared" si="55"/>
        <v>4030.6404164397027</v>
      </c>
      <c r="Q143" s="47">
        <f t="shared" si="56"/>
        <v>7062.7204820197639</v>
      </c>
      <c r="R143" s="47">
        <f t="shared" si="57"/>
        <v>9128.227114085159</v>
      </c>
      <c r="T143" s="46">
        <f t="shared" si="50"/>
        <v>1369.2137961244207</v>
      </c>
      <c r="U143" s="46">
        <f t="shared" si="51"/>
        <v>4111.7403157303888</v>
      </c>
      <c r="V143" s="46">
        <f t="shared" si="52"/>
        <v>6876.0845789767745</v>
      </c>
      <c r="W143" s="46">
        <f t="shared" si="53"/>
        <v>9716.9725094242513</v>
      </c>
    </row>
    <row r="144" spans="1:23">
      <c r="A144" s="38">
        <f t="shared" si="58"/>
        <v>0.9820000000000001</v>
      </c>
      <c r="B144" s="41">
        <f t="shared" si="40"/>
        <v>496.03579195310493</v>
      </c>
      <c r="C144" s="41">
        <f t="shared" si="41"/>
        <v>-2058.0250591995245</v>
      </c>
      <c r="D144" s="41">
        <f t="shared" si="42"/>
        <v>5686.9743997024098</v>
      </c>
      <c r="E144" s="41">
        <f t="shared" si="43"/>
        <v>-11942.175789330922</v>
      </c>
      <c r="F144" s="4"/>
      <c r="G144" s="32">
        <f t="shared" si="44"/>
        <v>0.99998450099296832</v>
      </c>
      <c r="H144" s="32">
        <f t="shared" si="45"/>
        <v>0.99970139692187032</v>
      </c>
      <c r="I144" s="32">
        <f t="shared" si="46"/>
        <v>0.99738603285991967</v>
      </c>
      <c r="J144" s="32">
        <f t="shared" si="47"/>
        <v>0.98630579675277541</v>
      </c>
      <c r="K144" s="24"/>
      <c r="L144" s="32">
        <f t="shared" si="48"/>
        <v>-2.001848084545948E-3</v>
      </c>
      <c r="M144" s="32">
        <f t="shared" si="49"/>
        <v>-2.0060635932368179E-2</v>
      </c>
      <c r="N144"/>
      <c r="O144" s="47">
        <f t="shared" si="54"/>
        <v>1388.8414316781243</v>
      </c>
      <c r="P144" s="47">
        <f t="shared" si="55"/>
        <v>4025.6789976320192</v>
      </c>
      <c r="Q144" s="47">
        <f t="shared" si="56"/>
        <v>7074.478975988096</v>
      </c>
      <c r="R144" s="47">
        <f t="shared" si="57"/>
        <v>9108.3129684267624</v>
      </c>
      <c r="T144" s="46">
        <f t="shared" si="50"/>
        <v>1369.2460515068985</v>
      </c>
      <c r="U144" s="46">
        <f t="shared" si="51"/>
        <v>4112.2354671442936</v>
      </c>
      <c r="V144" s="46">
        <f t="shared" si="52"/>
        <v>6879.3416778228702</v>
      </c>
      <c r="W144" s="46">
        <f t="shared" si="53"/>
        <v>9728.6155625832816</v>
      </c>
    </row>
    <row r="145" spans="1:23">
      <c r="A145" s="38">
        <f t="shared" si="58"/>
        <v>0.9830000000000001</v>
      </c>
      <c r="B145" s="41">
        <f t="shared" si="40"/>
        <v>531.83760906429313</v>
      </c>
      <c r="C145" s="41">
        <f t="shared" si="41"/>
        <v>-2188.6252664073654</v>
      </c>
      <c r="D145" s="41">
        <f t="shared" si="42"/>
        <v>5992.6044307791235</v>
      </c>
      <c r="E145" s="41">
        <f t="shared" si="43"/>
        <v>-12450.941132334798</v>
      </c>
      <c r="F145" s="4"/>
      <c r="G145" s="32">
        <f t="shared" si="44"/>
        <v>0.99998204047789929</v>
      </c>
      <c r="H145" s="32">
        <f t="shared" si="45"/>
        <v>0.99965904225042734</v>
      </c>
      <c r="I145" s="32">
        <f t="shared" si="46"/>
        <v>0.997062616081691</v>
      </c>
      <c r="J145" s="32">
        <f t="shared" si="47"/>
        <v>0.9848796411269426</v>
      </c>
      <c r="K145" s="24"/>
      <c r="L145" s="32">
        <f t="shared" si="48"/>
        <v>-2.2839423695632899E-3</v>
      </c>
      <c r="M145" s="32">
        <f t="shared" si="49"/>
        <v>-2.251836563594907E-2</v>
      </c>
      <c r="N145"/>
      <c r="O145" s="47">
        <f t="shared" si="54"/>
        <v>1390.2735043625717</v>
      </c>
      <c r="P145" s="47">
        <f t="shared" si="55"/>
        <v>4020.4549893437052</v>
      </c>
      <c r="Q145" s="47">
        <f t="shared" si="56"/>
        <v>7086.704177231165</v>
      </c>
      <c r="R145" s="47">
        <f t="shared" si="57"/>
        <v>9087.9623547066076</v>
      </c>
      <c r="T145" s="46">
        <f t="shared" si="50"/>
        <v>1369.2828512424153</v>
      </c>
      <c r="U145" s="46">
        <f t="shared" si="51"/>
        <v>4112.7900805567569</v>
      </c>
      <c r="V145" s="46">
        <f t="shared" si="52"/>
        <v>6882.9113078637938</v>
      </c>
      <c r="W145" s="46">
        <f t="shared" si="53"/>
        <v>9741.0259350808665</v>
      </c>
    </row>
    <row r="146" spans="1:23">
      <c r="A146" s="38">
        <f t="shared" si="58"/>
        <v>0.9840000000000001</v>
      </c>
      <c r="B146" s="41">
        <f t="shared" si="40"/>
        <v>569.89914641789665</v>
      </c>
      <c r="C146" s="41">
        <f t="shared" si="41"/>
        <v>-2326.033200850959</v>
      </c>
      <c r="D146" s="41">
        <f t="shared" si="42"/>
        <v>6310.053948697343</v>
      </c>
      <c r="E146" s="41">
        <f t="shared" si="43"/>
        <v>-12970.095820657954</v>
      </c>
      <c r="F146" s="4"/>
      <c r="G146" s="32">
        <f t="shared" si="44"/>
        <v>0.99997921196547512</v>
      </c>
      <c r="H146" s="32">
        <f t="shared" si="45"/>
        <v>0.99961114144485974</v>
      </c>
      <c r="I146" s="32">
        <f t="shared" si="46"/>
        <v>0.9967035030030531</v>
      </c>
      <c r="J146" s="32">
        <f t="shared" si="47"/>
        <v>0.98332938177613394</v>
      </c>
      <c r="K146" s="24"/>
      <c r="L146" s="32">
        <f t="shared" si="48"/>
        <v>-2.6026516108166556E-3</v>
      </c>
      <c r="M146" s="32">
        <f t="shared" si="49"/>
        <v>-2.5243410071226935E-2</v>
      </c>
      <c r="N146"/>
      <c r="O146" s="47">
        <f t="shared" si="54"/>
        <v>1391.7959658567158</v>
      </c>
      <c r="P146" s="47">
        <f t="shared" si="55"/>
        <v>4014.9586719659615</v>
      </c>
      <c r="Q146" s="47">
        <f t="shared" si="56"/>
        <v>7099.402157947894</v>
      </c>
      <c r="R146" s="47">
        <f t="shared" si="57"/>
        <v>9067.1961671736826</v>
      </c>
      <c r="T146" s="46">
        <f t="shared" si="50"/>
        <v>1369.3247850370878</v>
      </c>
      <c r="U146" s="46">
        <f t="shared" si="51"/>
        <v>4113.4104304514613</v>
      </c>
      <c r="V146" s="46">
        <f t="shared" si="52"/>
        <v>6886.816780835471</v>
      </c>
      <c r="W146" s="46">
        <f t="shared" si="53"/>
        <v>9754.223385597048</v>
      </c>
    </row>
    <row r="147" spans="1:23">
      <c r="A147" s="38">
        <f t="shared" si="58"/>
        <v>0.9850000000000001</v>
      </c>
      <c r="B147" s="41">
        <f t="shared" si="40"/>
        <v>610.33728014604299</v>
      </c>
      <c r="C147" s="41">
        <f t="shared" si="41"/>
        <v>-2470.4932783835202</v>
      </c>
      <c r="D147" s="41">
        <f t="shared" si="42"/>
        <v>6639.4527490988712</v>
      </c>
      <c r="E147" s="41">
        <f t="shared" si="43"/>
        <v>-13499.053073446432</v>
      </c>
      <c r="F147" s="4"/>
      <c r="G147" s="32">
        <f t="shared" si="44"/>
        <v>0.99997596411510425</v>
      </c>
      <c r="H147" s="32">
        <f t="shared" si="45"/>
        <v>0.99955703714034516</v>
      </c>
      <c r="I147" s="32">
        <f t="shared" si="46"/>
        <v>0.99630533519469844</v>
      </c>
      <c r="J147" s="32">
        <f t="shared" si="47"/>
        <v>0.9816471479201635</v>
      </c>
      <c r="K147" s="24"/>
      <c r="L147" s="32">
        <f t="shared" si="48"/>
        <v>-2.9622610467380048E-3</v>
      </c>
      <c r="M147" s="32">
        <f t="shared" si="49"/>
        <v>-2.8260297420933802E-2</v>
      </c>
      <c r="N147"/>
      <c r="O147" s="47">
        <f t="shared" si="54"/>
        <v>1393.4134912058416</v>
      </c>
      <c r="P147" s="47">
        <f t="shared" si="55"/>
        <v>4009.1802688646594</v>
      </c>
      <c r="Q147" s="47">
        <f t="shared" si="56"/>
        <v>7112.5781099639553</v>
      </c>
      <c r="R147" s="47">
        <f t="shared" si="57"/>
        <v>9046.0378770621428</v>
      </c>
      <c r="T147" s="46">
        <f t="shared" si="50"/>
        <v>1369.372511595536</v>
      </c>
      <c r="U147" s="46">
        <f t="shared" si="51"/>
        <v>4114.1033370385385</v>
      </c>
      <c r="V147" s="46">
        <f t="shared" si="52"/>
        <v>6891.0823328075167</v>
      </c>
      <c r="W147" s="46">
        <f t="shared" si="53"/>
        <v>9768.2244338797227</v>
      </c>
    </row>
    <row r="148" spans="1:23">
      <c r="A148" s="38">
        <f t="shared" si="58"/>
        <v>0.9860000000000001</v>
      </c>
      <c r="B148" s="41">
        <f t="shared" si="40"/>
        <v>653.27301632352169</v>
      </c>
      <c r="C148" s="41">
        <f t="shared" si="41"/>
        <v>-2622.2507230136016</v>
      </c>
      <c r="D148" s="41">
        <f t="shared" si="42"/>
        <v>6980.9066822974937</v>
      </c>
      <c r="E148" s="41">
        <f t="shared" si="43"/>
        <v>-14037.15984585345</v>
      </c>
      <c r="F148" s="4"/>
      <c r="G148" s="32">
        <f t="shared" si="44"/>
        <v>0.99997223899914889</v>
      </c>
      <c r="H148" s="32">
        <f t="shared" si="45"/>
        <v>0.99949600376995973</v>
      </c>
      <c r="I148" s="32">
        <f t="shared" si="46"/>
        <v>0.99586451186662328</v>
      </c>
      <c r="J148" s="32">
        <f t="shared" si="47"/>
        <v>0.97982490358136631</v>
      </c>
      <c r="K148" s="24"/>
      <c r="L148" s="32">
        <f t="shared" si="48"/>
        <v>-3.3674915999923221E-3</v>
      </c>
      <c r="M148" s="32">
        <f t="shared" si="49"/>
        <v>-3.1595229409182982E-2</v>
      </c>
      <c r="N148"/>
      <c r="O148" s="47">
        <f t="shared" si="54"/>
        <v>1395.1309206529409</v>
      </c>
      <c r="P148" s="47">
        <f t="shared" si="55"/>
        <v>4003.109971079456</v>
      </c>
      <c r="Q148" s="47">
        <f t="shared" si="56"/>
        <v>7126.2362672918998</v>
      </c>
      <c r="R148" s="47">
        <f t="shared" si="57"/>
        <v>9024.5136061658613</v>
      </c>
      <c r="T148" s="46">
        <f t="shared" si="50"/>
        <v>1369.4267656338563</v>
      </c>
      <c r="U148" s="46">
        <f t="shared" si="51"/>
        <v>4114.8761988543456</v>
      </c>
      <c r="V148" s="46">
        <f t="shared" si="52"/>
        <v>6895.7330581069455</v>
      </c>
      <c r="W148" s="46">
        <f t="shared" si="53"/>
        <v>9783.0418565380405</v>
      </c>
    </row>
    <row r="149" spans="1:23">
      <c r="A149" s="38">
        <f t="shared" si="58"/>
        <v>0.9870000000000001</v>
      </c>
      <c r="B149" s="41">
        <f t="shared" si="40"/>
        <v>698.83149906201527</v>
      </c>
      <c r="C149" s="41">
        <f t="shared" si="41"/>
        <v>-2781.5509025816659</v>
      </c>
      <c r="D149" s="41">
        <f t="shared" si="42"/>
        <v>7334.4956814455845</v>
      </c>
      <c r="E149" s="41">
        <f t="shared" si="43"/>
        <v>-14583.695171789985</v>
      </c>
      <c r="F149" s="4"/>
      <c r="G149" s="32">
        <f t="shared" si="44"/>
        <v>0.99996797134281035</v>
      </c>
      <c r="H149" s="32">
        <f t="shared" si="45"/>
        <v>0.99942724178141629</v>
      </c>
      <c r="I149" s="32">
        <f t="shared" si="46"/>
        <v>0.99537718128555386</v>
      </c>
      <c r="J149" s="32">
        <f t="shared" si="47"/>
        <v>0.97785448501598593</v>
      </c>
      <c r="K149" s="24"/>
      <c r="L149" s="32">
        <f t="shared" si="48"/>
        <v>-3.8235353964940736E-3</v>
      </c>
      <c r="M149" s="32">
        <f t="shared" si="49"/>
        <v>-3.5276124664667653E-2</v>
      </c>
      <c r="N149"/>
      <c r="O149" s="47">
        <f t="shared" si="54"/>
        <v>1396.9532599624806</v>
      </c>
      <c r="P149" s="47">
        <f t="shared" si="55"/>
        <v>3996.7379638967332</v>
      </c>
      <c r="Q149" s="47">
        <f t="shared" si="56"/>
        <v>7140.3798272578233</v>
      </c>
      <c r="R149" s="47">
        <f t="shared" si="57"/>
        <v>9002.6521931284005</v>
      </c>
      <c r="T149" s="46">
        <f t="shared" si="50"/>
        <v>1369.4883654640812</v>
      </c>
      <c r="U149" s="46">
        <f t="shared" si="51"/>
        <v>4115.737025423653</v>
      </c>
      <c r="V149" s="46">
        <f t="shared" si="52"/>
        <v>6900.794826901144</v>
      </c>
      <c r="W149" s="46">
        <f t="shared" si="53"/>
        <v>9798.684164863691</v>
      </c>
    </row>
    <row r="150" spans="1:23">
      <c r="A150" s="38">
        <f t="shared" si="58"/>
        <v>0.9880000000000001</v>
      </c>
      <c r="B150" s="41">
        <f t="shared" si="40"/>
        <v>747.14200700080812</v>
      </c>
      <c r="C150" s="41">
        <f t="shared" si="41"/>
        <v>-2948.6386170045266</v>
      </c>
      <c r="D150" s="41">
        <f t="shared" si="42"/>
        <v>7700.2717616108257</v>
      </c>
      <c r="E150" s="41">
        <f t="shared" si="43"/>
        <v>-15137.868709526612</v>
      </c>
      <c r="F150" s="4"/>
      <c r="G150" s="32">
        <f t="shared" si="44"/>
        <v>0.99996308768816955</v>
      </c>
      <c r="H150" s="32">
        <f t="shared" si="45"/>
        <v>0.9993498715271798</v>
      </c>
      <c r="I150" s="32">
        <f t="shared" si="46"/>
        <v>0.99483923301654242</v>
      </c>
      <c r="J150" s="32">
        <f t="shared" si="47"/>
        <v>0.97572764336734907</v>
      </c>
      <c r="K150" s="24"/>
      <c r="L150" s="32">
        <f t="shared" si="48"/>
        <v>-4.336093057686923E-3</v>
      </c>
      <c r="M150" s="32">
        <f t="shared" si="49"/>
        <v>-3.9332653711474486E-2</v>
      </c>
      <c r="N150"/>
      <c r="O150" s="47">
        <f t="shared" si="54"/>
        <v>1398.8856802800324</v>
      </c>
      <c r="P150" s="47">
        <f t="shared" si="55"/>
        <v>3990.0544553198188</v>
      </c>
      <c r="Q150" s="47">
        <f t="shared" si="56"/>
        <v>7155.0108704644326</v>
      </c>
      <c r="R150" s="47">
        <f t="shared" si="57"/>
        <v>8980.4852516189349</v>
      </c>
      <c r="T150" s="46">
        <f t="shared" si="50"/>
        <v>1369.5582211786252</v>
      </c>
      <c r="U150" s="46">
        <f t="shared" si="51"/>
        <v>4116.6944696936907</v>
      </c>
      <c r="V150" s="46">
        <f t="shared" si="52"/>
        <v>6906.2941852026615</v>
      </c>
      <c r="W150" s="46">
        <f t="shared" si="53"/>
        <v>9815.1550690668646</v>
      </c>
    </row>
    <row r="151" spans="1:23">
      <c r="A151" s="38">
        <f t="shared" si="58"/>
        <v>0.9890000000000001</v>
      </c>
      <c r="B151" s="41">
        <f t="shared" si="40"/>
        <v>798.33793739032797</v>
      </c>
      <c r="C151" s="41">
        <f t="shared" si="41"/>
        <v>-3123.757338682944</v>
      </c>
      <c r="D151" s="41">
        <f t="shared" si="42"/>
        <v>8078.256997130874</v>
      </c>
      <c r="E151" s="41">
        <f t="shared" si="43"/>
        <v>-15698.819511087271</v>
      </c>
      <c r="F151" s="4"/>
      <c r="G151" s="32">
        <f t="shared" si="44"/>
        <v>0.99995750547638329</v>
      </c>
      <c r="H151" s="32">
        <f t="shared" si="45"/>
        <v>0.99926292683024287</v>
      </c>
      <c r="I151" s="32">
        <f t="shared" si="46"/>
        <v>0.99424629116451579</v>
      </c>
      <c r="J151" s="32">
        <f t="shared" si="47"/>
        <v>0.97343609267668041</v>
      </c>
      <c r="K151" s="24"/>
      <c r="L151" s="32">
        <f t="shared" si="48"/>
        <v>-4.9114127075290791E-3</v>
      </c>
      <c r="M151" s="32">
        <f t="shared" si="49"/>
        <v>-4.3796264137079953E-2</v>
      </c>
      <c r="N151"/>
      <c r="O151" s="47">
        <f t="shared" si="54"/>
        <v>1400.9335174956132</v>
      </c>
      <c r="P151" s="47">
        <f t="shared" si="55"/>
        <v>3983.0497064526821</v>
      </c>
      <c r="Q151" s="47">
        <f t="shared" si="56"/>
        <v>7170.1302798852348</v>
      </c>
      <c r="R151" s="47">
        <f t="shared" si="57"/>
        <v>8958.0472195565089</v>
      </c>
      <c r="T151" s="46">
        <f t="shared" si="50"/>
        <v>1369.6373434622767</v>
      </c>
      <c r="U151" s="46">
        <f t="shared" si="51"/>
        <v>4117.7578599109756</v>
      </c>
      <c r="V151" s="46">
        <f t="shared" si="52"/>
        <v>6912.2582361116938</v>
      </c>
      <c r="W151" s="46">
        <f t="shared" si="53"/>
        <v>9832.4529340416939</v>
      </c>
    </row>
    <row r="152" spans="1:23">
      <c r="A152" s="38">
        <f t="shared" si="58"/>
        <v>0.9900000000000001</v>
      </c>
      <c r="B152" s="41">
        <f t="shared" si="40"/>
        <v>852.5567769596787</v>
      </c>
      <c r="C152" s="41">
        <f t="shared" si="41"/>
        <v>-3307.1484048643588</v>
      </c>
      <c r="D152" s="41">
        <f t="shared" si="42"/>
        <v>8468.4414852342234</v>
      </c>
      <c r="E152" s="41">
        <f t="shared" si="43"/>
        <v>-16265.615036456338</v>
      </c>
      <c r="F152" s="4"/>
      <c r="G152" s="32">
        <f t="shared" si="44"/>
        <v>0.99995113204176056</v>
      </c>
      <c r="H152" s="32">
        <f t="shared" si="45"/>
        <v>0.99916534823113312</v>
      </c>
      <c r="I152" s="32">
        <f t="shared" si="46"/>
        <v>0.99359370880339881</v>
      </c>
      <c r="J152" s="32">
        <f t="shared" si="47"/>
        <v>0.97097156333626344</v>
      </c>
      <c r="K152" s="24"/>
      <c r="L152" s="32">
        <f t="shared" si="48"/>
        <v>-5.5563306104089239E-3</v>
      </c>
      <c r="M152" s="32">
        <f t="shared" si="49"/>
        <v>-4.870019440272174E-2</v>
      </c>
      <c r="N152"/>
      <c r="O152" s="47">
        <f t="shared" si="54"/>
        <v>1403.102271078387</v>
      </c>
      <c r="P152" s="47">
        <f t="shared" si="55"/>
        <v>3975.7140638054257</v>
      </c>
      <c r="Q152" s="47">
        <f t="shared" si="56"/>
        <v>7185.7376594093685</v>
      </c>
      <c r="R152" s="47">
        <f t="shared" si="57"/>
        <v>8935.3753985417461</v>
      </c>
      <c r="T152" s="46">
        <f t="shared" si="50"/>
        <v>1369.7268530579399</v>
      </c>
      <c r="U152" s="46">
        <f t="shared" si="51"/>
        <v>4118.937230571797</v>
      </c>
      <c r="V152" s="46">
        <f t="shared" si="52"/>
        <v>6918.714501188836</v>
      </c>
      <c r="W152" s="46">
        <f t="shared" si="53"/>
        <v>9850.5702325141938</v>
      </c>
    </row>
    <row r="153" spans="1:23">
      <c r="A153" s="38">
        <f t="shared" si="58"/>
        <v>0.9910000000000001</v>
      </c>
      <c r="B153" s="41">
        <f t="shared" si="40"/>
        <v>909.94005875757466</v>
      </c>
      <c r="C153" s="41">
        <f t="shared" si="41"/>
        <v>-3499.050161964311</v>
      </c>
      <c r="D153" s="41">
        <f t="shared" si="42"/>
        <v>8870.7813045317635</v>
      </c>
      <c r="E153" s="41">
        <f t="shared" si="43"/>
        <v>-16837.250433571448</v>
      </c>
      <c r="F153" s="4"/>
      <c r="G153" s="32">
        <f t="shared" si="44"/>
        <v>0.99994386351118114</v>
      </c>
      <c r="H153" s="32">
        <f t="shared" si="45"/>
        <v>0.99905597592541517</v>
      </c>
      <c r="I153" s="32">
        <f t="shared" si="46"/>
        <v>0.99287656379151046</v>
      </c>
      <c r="J153" s="32">
        <f t="shared" si="47"/>
        <v>0.9683258610111215</v>
      </c>
      <c r="K153" s="24"/>
      <c r="L153" s="32">
        <f t="shared" si="48"/>
        <v>-6.2783133282612166E-3</v>
      </c>
      <c r="M153" s="32">
        <f t="shared" si="49"/>
        <v>-5.4079474684917174E-2</v>
      </c>
      <c r="N153"/>
      <c r="O153" s="47">
        <f t="shared" si="54"/>
        <v>1405.397602350303</v>
      </c>
      <c r="P153" s="47">
        <f t="shared" si="55"/>
        <v>3968.0379935214278</v>
      </c>
      <c r="Q153" s="47">
        <f t="shared" si="56"/>
        <v>7201.8312521812704</v>
      </c>
      <c r="R153" s="47">
        <f t="shared" si="57"/>
        <v>8912.5099826571422</v>
      </c>
      <c r="T153" s="46">
        <f t="shared" si="50"/>
        <v>1369.8279909105318</v>
      </c>
      <c r="U153" s="46">
        <f t="shared" si="51"/>
        <v>4120.2433520359427</v>
      </c>
      <c r="V153" s="46">
        <f t="shared" si="52"/>
        <v>6925.6907609528298</v>
      </c>
      <c r="W153" s="46">
        <f t="shared" si="53"/>
        <v>9869.4930021628024</v>
      </c>
    </row>
    <row r="154" spans="1:23">
      <c r="A154" s="38">
        <f t="shared" si="58"/>
        <v>0.9920000000000001</v>
      </c>
      <c r="B154" s="41">
        <f t="shared" si="40"/>
        <v>970.63330415804887</v>
      </c>
      <c r="C154" s="41">
        <f t="shared" si="41"/>
        <v>-3699.6970620762922</v>
      </c>
      <c r="D154" s="41">
        <f t="shared" si="42"/>
        <v>9285.1964775909819</v>
      </c>
      <c r="E154" s="41">
        <f t="shared" si="43"/>
        <v>-17412.648104886015</v>
      </c>
      <c r="F154" s="4"/>
      <c r="G154" s="32">
        <f t="shared" si="44"/>
        <v>0.99993558360207579</v>
      </c>
      <c r="H154" s="32">
        <f t="shared" si="45"/>
        <v>0.99893354240505572</v>
      </c>
      <c r="I154" s="32">
        <f t="shared" si="46"/>
        <v>0.99208965618198219</v>
      </c>
      <c r="J154" s="32">
        <f t="shared" si="47"/>
        <v>0.96549093098949346</v>
      </c>
      <c r="K154" s="24"/>
      <c r="L154" s="32">
        <f t="shared" si="48"/>
        <v>-7.0855012544083391E-3</v>
      </c>
      <c r="M154" s="32">
        <f t="shared" si="49"/>
        <v>-5.9970913070579356E-2</v>
      </c>
      <c r="N154"/>
      <c r="O154" s="47">
        <f t="shared" si="54"/>
        <v>1407.8253321663219</v>
      </c>
      <c r="P154" s="47">
        <f t="shared" si="55"/>
        <v>3960.0121175169484</v>
      </c>
      <c r="Q154" s="47">
        <f t="shared" si="56"/>
        <v>7218.4078591036396</v>
      </c>
      <c r="R154" s="47">
        <f t="shared" si="57"/>
        <v>8889.4940758045595</v>
      </c>
      <c r="T154" s="46">
        <f t="shared" si="50"/>
        <v>1369.9421290111409</v>
      </c>
      <c r="U154" s="46">
        <f t="shared" si="51"/>
        <v>4121.6877583511359</v>
      </c>
      <c r="V154" s="46">
        <f t="shared" si="52"/>
        <v>6933.2148736274676</v>
      </c>
      <c r="W154" s="46">
        <f t="shared" si="53"/>
        <v>9889.2003140245906</v>
      </c>
    </row>
    <row r="155" spans="1:23">
      <c r="A155" s="38">
        <f t="shared" si="58"/>
        <v>0.9930000000000001</v>
      </c>
      <c r="B155" s="41">
        <f t="shared" si="40"/>
        <v>1034.7859492281718</v>
      </c>
      <c r="C155" s="41">
        <f t="shared" si="41"/>
        <v>-3909.3187121401456</v>
      </c>
      <c r="D155" s="41">
        <f t="shared" si="42"/>
        <v>9711.5689473990788</v>
      </c>
      <c r="E155" s="41">
        <f t="shared" si="43"/>
        <v>-17990.657580950105</v>
      </c>
      <c r="F155" s="4"/>
      <c r="G155" s="32">
        <f t="shared" si="44"/>
        <v>0.99992616231196441</v>
      </c>
      <c r="H155" s="32">
        <f t="shared" si="45"/>
        <v>0.99879666482154439</v>
      </c>
      <c r="I155" s="32">
        <f t="shared" si="46"/>
        <v>0.99122750744570753</v>
      </c>
      <c r="J155" s="32">
        <f t="shared" si="47"/>
        <v>0.96245892784924758</v>
      </c>
      <c r="K155" s="24"/>
      <c r="L155" s="32">
        <f t="shared" si="48"/>
        <v>-7.9867533480884201E-3</v>
      </c>
      <c r="M155" s="32">
        <f t="shared" si="49"/>
        <v>-6.6413065374240868E-2</v>
      </c>
      <c r="N155"/>
      <c r="O155" s="47">
        <f t="shared" si="54"/>
        <v>1410.3914379691269</v>
      </c>
      <c r="P155" s="47">
        <f t="shared" si="55"/>
        <v>3951.6272515143942</v>
      </c>
      <c r="Q155" s="47">
        <f t="shared" si="56"/>
        <v>7235.4627578959635</v>
      </c>
      <c r="R155" s="47">
        <f t="shared" si="57"/>
        <v>8866.3736967619952</v>
      </c>
      <c r="T155" s="46">
        <f t="shared" si="50"/>
        <v>1370.0707819607201</v>
      </c>
      <c r="U155" s="46">
        <f t="shared" si="51"/>
        <v>4123.282772793089</v>
      </c>
      <c r="V155" s="46">
        <f t="shared" si="52"/>
        <v>6941.3145714200864</v>
      </c>
      <c r="W155" s="46">
        <f t="shared" si="53"/>
        <v>9909.6637601949969</v>
      </c>
    </row>
    <row r="156" spans="1:23">
      <c r="A156" s="38">
        <f t="shared" si="58"/>
        <v>0.99400000000000011</v>
      </c>
      <c r="B156" s="41">
        <f t="shared" si="40"/>
        <v>1102.5512546650789</v>
      </c>
      <c r="C156" s="41">
        <f t="shared" si="41"/>
        <v>-4128.1388764934254</v>
      </c>
      <c r="D156" s="41">
        <f t="shared" si="42"/>
        <v>10149.740578097561</v>
      </c>
      <c r="E156" s="41">
        <f t="shared" si="43"/>
        <v>-18570.055720968794</v>
      </c>
      <c r="F156" s="4"/>
      <c r="G156" s="32">
        <f t="shared" si="44"/>
        <v>0.99991545449235719</v>
      </c>
      <c r="H156" s="32">
        <f t="shared" si="45"/>
        <v>0.99864383709361348</v>
      </c>
      <c r="I156" s="32">
        <f t="shared" si="46"/>
        <v>0.99028436173150669</v>
      </c>
      <c r="J156" s="32">
        <f t="shared" si="47"/>
        <v>0.95922229024729766</v>
      </c>
      <c r="K156" s="24"/>
      <c r="L156" s="32">
        <f t="shared" si="48"/>
        <v>-8.9916928572613391E-3</v>
      </c>
      <c r="M156" s="32">
        <f t="shared" si="49"/>
        <v>-7.3446186806732289E-2</v>
      </c>
      <c r="N156"/>
      <c r="O156" s="47">
        <f t="shared" si="54"/>
        <v>1413.1020501866033</v>
      </c>
      <c r="P156" s="47">
        <f t="shared" si="55"/>
        <v>3942.8744449402629</v>
      </c>
      <c r="Q156" s="47">
        <f t="shared" si="56"/>
        <v>7252.9896231239027</v>
      </c>
      <c r="R156" s="47">
        <f t="shared" si="57"/>
        <v>8843.197771161249</v>
      </c>
      <c r="T156" s="46">
        <f t="shared" si="50"/>
        <v>1370.2156192691637</v>
      </c>
      <c r="U156" s="46">
        <f t="shared" si="51"/>
        <v>4125.0415305836168</v>
      </c>
      <c r="V156" s="46">
        <f t="shared" si="52"/>
        <v>6950.0172338026805</v>
      </c>
      <c r="W156" s="46">
        <f t="shared" si="53"/>
        <v>9930.846969479886</v>
      </c>
    </row>
    <row r="157" spans="1:23">
      <c r="A157" s="38">
        <f t="shared" si="58"/>
        <v>0.99500000000000011</v>
      </c>
      <c r="B157" s="41">
        <f t="shared" si="40"/>
        <v>1174.0861985240724</v>
      </c>
      <c r="C157" s="41">
        <f t="shared" si="41"/>
        <v>-4356.3744337977305</v>
      </c>
      <c r="D157" s="41">
        <f t="shared" si="42"/>
        <v>10599.511190924542</v>
      </c>
      <c r="E157" s="41">
        <f t="shared" si="43"/>
        <v>-19149.547259647199</v>
      </c>
      <c r="F157" s="4"/>
      <c r="G157" s="32">
        <f t="shared" si="44"/>
        <v>0.99990329829966551</v>
      </c>
      <c r="H157" s="32">
        <f t="shared" si="45"/>
        <v>0.99847342178777732</v>
      </c>
      <c r="I157" s="32">
        <f t="shared" si="46"/>
        <v>0.98925418939347987</v>
      </c>
      <c r="J157" s="32">
        <f t="shared" si="47"/>
        <v>0.95577382055249882</v>
      </c>
      <c r="K157" s="24"/>
      <c r="L157" s="32">
        <f t="shared" si="48"/>
        <v>-1.0110753778151993E-2</v>
      </c>
      <c r="M157" s="32">
        <f t="shared" si="49"/>
        <v>-8.1112163702770329E-2</v>
      </c>
      <c r="N157"/>
      <c r="O157" s="47">
        <f t="shared" si="54"/>
        <v>1415.9634479409629</v>
      </c>
      <c r="P157" s="47">
        <f t="shared" si="55"/>
        <v>3933.745022648091</v>
      </c>
      <c r="Q157" s="47">
        <f t="shared" si="56"/>
        <v>7270.9804476369818</v>
      </c>
      <c r="R157" s="47">
        <f t="shared" si="57"/>
        <v>8820.0181096141114</v>
      </c>
      <c r="T157" s="46">
        <f t="shared" si="50"/>
        <v>1370.3784784015647</v>
      </c>
      <c r="U157" s="46">
        <f t="shared" si="51"/>
        <v>4126.9779982074469</v>
      </c>
      <c r="V157" s="46">
        <f t="shared" si="52"/>
        <v>6959.3496374865344</v>
      </c>
      <c r="W157" s="46">
        <f t="shared" si="53"/>
        <v>9952.7051602494612</v>
      </c>
    </row>
    <row r="158" spans="1:23">
      <c r="A158" s="38">
        <f t="shared" si="58"/>
        <v>0.99600000000000011</v>
      </c>
      <c r="B158" s="41">
        <f t="shared" si="40"/>
        <v>1249.551350978606</v>
      </c>
      <c r="C158" s="41">
        <f t="shared" si="41"/>
        <v>-4594.2342896120181</v>
      </c>
      <c r="D158" s="41">
        <f t="shared" si="42"/>
        <v>11060.636646826279</v>
      </c>
      <c r="E158" s="41">
        <f t="shared" si="43"/>
        <v>-19727.765718813687</v>
      </c>
      <c r="F158" s="4"/>
      <c r="G158" s="32">
        <f t="shared" si="44"/>
        <v>0.99988951351564981</v>
      </c>
      <c r="H158" s="32">
        <f t="shared" si="45"/>
        <v>0.99828364180570284</v>
      </c>
      <c r="I158" s="32">
        <f t="shared" si="46"/>
        <v>0.98813069301861456</v>
      </c>
      <c r="J158" s="32">
        <f t="shared" si="47"/>
        <v>0.95210676895000423</v>
      </c>
      <c r="K158" s="24"/>
      <c r="L158" s="32">
        <f t="shared" si="48"/>
        <v>-1.1355227758188589E-2</v>
      </c>
      <c r="M158" s="32">
        <f t="shared" si="49"/>
        <v>-8.9454423512843176E-2</v>
      </c>
      <c r="N158"/>
      <c r="O158" s="47">
        <f t="shared" si="54"/>
        <v>1418.9820540391443</v>
      </c>
      <c r="P158" s="47">
        <f t="shared" si="55"/>
        <v>3924.2306284155193</v>
      </c>
      <c r="Q158" s="47">
        <f t="shared" si="56"/>
        <v>7289.4254658730515</v>
      </c>
      <c r="R158" s="47">
        <f t="shared" si="57"/>
        <v>8796.8893712474528</v>
      </c>
      <c r="T158" s="46">
        <f t="shared" si="50"/>
        <v>1370.5613785787325</v>
      </c>
      <c r="U158" s="46">
        <f t="shared" si="51"/>
        <v>4129.1069887078465</v>
      </c>
      <c r="V158" s="46">
        <f t="shared" si="52"/>
        <v>6969.3376830331163</v>
      </c>
      <c r="W158" s="46">
        <f t="shared" si="53"/>
        <v>9975.1847402563999</v>
      </c>
    </row>
    <row r="159" spans="1:23">
      <c r="A159" s="38">
        <f t="shared" si="58"/>
        <v>0.99700000000000011</v>
      </c>
      <c r="B159" s="41">
        <f t="shared" si="40"/>
        <v>1329.1107303769131</v>
      </c>
      <c r="C159" s="41">
        <f t="shared" si="41"/>
        <v>-4841.9182461770788</v>
      </c>
      <c r="D159" s="41">
        <f t="shared" si="42"/>
        <v>11532.826987692195</v>
      </c>
      <c r="E159" s="41">
        <f t="shared" si="43"/>
        <v>-20303.27470132539</v>
      </c>
      <c r="F159" s="4"/>
      <c r="G159" s="32">
        <f t="shared" si="44"/>
        <v>0.99987389972986251</v>
      </c>
      <c r="H159" s="32">
        <f t="shared" si="45"/>
        <v>0.99807257191862442</v>
      </c>
      <c r="I159" s="32">
        <f t="shared" si="46"/>
        <v>0.98690731618828342</v>
      </c>
      <c r="J159" s="32">
        <f t="shared" si="47"/>
        <v>0.94821492154744025</v>
      </c>
      <c r="K159" s="24"/>
      <c r="L159" s="32">
        <f t="shared" si="48"/>
        <v>-1.2737311104661114E-2</v>
      </c>
      <c r="M159" s="32">
        <f t="shared" si="49"/>
        <v>-9.8517821285123805E-2</v>
      </c>
      <c r="N159"/>
      <c r="O159" s="47">
        <f t="shared" si="54"/>
        <v>1422.1644292150766</v>
      </c>
      <c r="P159" s="47">
        <f t="shared" si="55"/>
        <v>3914.3232701529168</v>
      </c>
      <c r="Q159" s="47">
        <f t="shared" si="56"/>
        <v>7308.3130795076877</v>
      </c>
      <c r="R159" s="47">
        <f t="shared" si="57"/>
        <v>8773.8690119469848</v>
      </c>
      <c r="T159" s="46">
        <f t="shared" si="50"/>
        <v>1370.7665353336031</v>
      </c>
      <c r="U159" s="46">
        <f t="shared" si="51"/>
        <v>4131.4441723026621</v>
      </c>
      <c r="V159" s="46">
        <f t="shared" si="52"/>
        <v>6980.0060983280418</v>
      </c>
      <c r="W159" s="46">
        <f t="shared" si="53"/>
        <v>9998.22296359748</v>
      </c>
    </row>
    <row r="160" spans="1:23">
      <c r="A160" s="38">
        <f t="shared" si="58"/>
        <v>0.99800000000000011</v>
      </c>
      <c r="B160" s="41">
        <f t="shared" si="40"/>
        <v>1412.9316398888921</v>
      </c>
      <c r="C160" s="41">
        <f t="shared" si="41"/>
        <v>-5099.6158312778298</v>
      </c>
      <c r="D160" s="41">
        <f t="shared" si="42"/>
        <v>12015.744648621097</v>
      </c>
      <c r="E160" s="41">
        <f t="shared" si="43"/>
        <v>-20874.569583594915</v>
      </c>
      <c r="F160" s="4"/>
      <c r="G160" s="32">
        <f t="shared" si="44"/>
        <v>0.99985623437652649</v>
      </c>
      <c r="H160" s="32">
        <f t="shared" si="45"/>
        <v>0.99783813019559775</v>
      </c>
      <c r="I160" s="32">
        <f t="shared" si="46"/>
        <v>0.98557725520500306</v>
      </c>
      <c r="J160" s="32">
        <f t="shared" si="47"/>
        <v>0.9440926919114655</v>
      </c>
      <c r="K160" s="24"/>
      <c r="L160" s="32">
        <f t="shared" si="48"/>
        <v>-1.4270151514753329E-2</v>
      </c>
      <c r="M160" s="32">
        <f t="shared" si="49"/>
        <v>-0.10834850090847309</v>
      </c>
      <c r="N160"/>
      <c r="O160" s="47">
        <f t="shared" si="54"/>
        <v>1425.5172655955557</v>
      </c>
      <c r="P160" s="47">
        <f t="shared" si="55"/>
        <v>3904.0153667488867</v>
      </c>
      <c r="Q160" s="47">
        <f t="shared" si="56"/>
        <v>7327.6297859448441</v>
      </c>
      <c r="R160" s="47">
        <f t="shared" si="57"/>
        <v>8751.0172166562043</v>
      </c>
      <c r="T160" s="46">
        <f t="shared" si="50"/>
        <v>1370.996375818999</v>
      </c>
      <c r="U160" s="46">
        <f t="shared" si="51"/>
        <v>4134.0060816266196</v>
      </c>
      <c r="V160" s="46">
        <f t="shared" si="52"/>
        <v>6991.3781194608664</v>
      </c>
      <c r="W160" s="46">
        <f t="shared" si="53"/>
        <v>10021.747655300345</v>
      </c>
    </row>
    <row r="161" spans="1:23">
      <c r="A161" s="38">
        <f t="shared" si="58"/>
        <v>0.99900000000000011</v>
      </c>
      <c r="B161" s="41">
        <f t="shared" si="40"/>
        <v>1501.1844840710323</v>
      </c>
      <c r="C161" s="41">
        <f t="shared" si="41"/>
        <v>-5367.5050883629465</v>
      </c>
      <c r="D161" s="41">
        <f t="shared" si="42"/>
        <v>12509.002754036575</v>
      </c>
      <c r="E161" s="41">
        <f t="shared" si="43"/>
        <v>-21440.079621736306</v>
      </c>
      <c r="F161" s="4"/>
      <c r="G161" s="32">
        <f t="shared" si="44"/>
        <v>0.99983627061833646</v>
      </c>
      <c r="H161" s="32">
        <f t="shared" si="45"/>
        <v>0.99757806937933158</v>
      </c>
      <c r="I161" s="32">
        <f t="shared" si="46"/>
        <v>0.98413347401039442</v>
      </c>
      <c r="J161" s="32">
        <f t="shared" si="47"/>
        <v>0.93973521535846205</v>
      </c>
      <c r="K161" s="24"/>
      <c r="L161" s="32">
        <f t="shared" si="48"/>
        <v>-1.5967894093839568E-2</v>
      </c>
      <c r="M161" s="32">
        <f t="shared" si="49"/>
        <v>-0.11899372946043422</v>
      </c>
      <c r="N161"/>
      <c r="O161" s="47">
        <f t="shared" si="54"/>
        <v>1429.0473793628412</v>
      </c>
      <c r="P161" s="47">
        <f t="shared" si="55"/>
        <v>3893.2997964654824</v>
      </c>
      <c r="Q161" s="47">
        <f t="shared" si="56"/>
        <v>7347.3601101614631</v>
      </c>
      <c r="R161" s="47">
        <f t="shared" si="57"/>
        <v>8728.3968151305471</v>
      </c>
      <c r="T161" s="46">
        <f t="shared" si="50"/>
        <v>1371.2535548552155</v>
      </c>
      <c r="U161" s="46">
        <f t="shared" si="51"/>
        <v>4136.8101108736018</v>
      </c>
      <c r="V161" s="46">
        <f t="shared" si="52"/>
        <v>7003.4751499004942</v>
      </c>
      <c r="W161" s="46">
        <f t="shared" si="53"/>
        <v>10045.677014186393</v>
      </c>
    </row>
    <row r="162" spans="1:23">
      <c r="A162" s="38">
        <f t="shared" si="58"/>
        <v>1</v>
      </c>
      <c r="B162" s="41">
        <f t="shared" si="40"/>
        <v>1594.0425647165666</v>
      </c>
      <c r="C162" s="41">
        <f t="shared" si="41"/>
        <v>-5645.7513304222512</v>
      </c>
      <c r="D162" s="41">
        <f t="shared" si="42"/>
        <v>13012.163510829754</v>
      </c>
      <c r="E162" s="41">
        <f t="shared" si="43"/>
        <v>-21998.170484805334</v>
      </c>
      <c r="F162" s="4"/>
      <c r="G162" s="32">
        <f t="shared" si="44"/>
        <v>0.99981373506978433</v>
      </c>
      <c r="H162" s="32">
        <f t="shared" si="45"/>
        <v>0.99728996827059557</v>
      </c>
      <c r="I162" s="32">
        <f t="shared" si="46"/>
        <v>0.98256872251138949</v>
      </c>
      <c r="J162" s="32">
        <f t="shared" si="47"/>
        <v>0.93513844521659817</v>
      </c>
      <c r="K162" s="24"/>
      <c r="L162" s="32">
        <f t="shared" si="48"/>
        <v>-1.7845726178395721E-2</v>
      </c>
      <c r="M162" s="32">
        <f t="shared" si="49"/>
        <v>-0.13050170310689185</v>
      </c>
      <c r="N162"/>
      <c r="O162" s="47">
        <f t="shared" si="54"/>
        <v>1432.7617025886627</v>
      </c>
      <c r="P162" s="47">
        <f t="shared" si="55"/>
        <v>3882.1699467831099</v>
      </c>
      <c r="Q162" s="47">
        <f t="shared" si="56"/>
        <v>7367.4865404331904</v>
      </c>
      <c r="R162" s="47">
        <f t="shared" si="57"/>
        <v>8706.0731806077874</v>
      </c>
      <c r="T162" s="46">
        <f t="shared" si="50"/>
        <v>1371.5409716981283</v>
      </c>
      <c r="U162" s="46">
        <f t="shared" si="51"/>
        <v>4139.8745080849649</v>
      </c>
      <c r="V162" s="46">
        <f t="shared" si="52"/>
        <v>7016.316399232569</v>
      </c>
      <c r="W162" s="46">
        <f t="shared" si="53"/>
        <v>10069.919504678561</v>
      </c>
    </row>
    <row r="163" spans="1:23">
      <c r="A163" s="38">
        <f t="shared" si="58"/>
        <v>1.0009999999999999</v>
      </c>
      <c r="B163" s="41">
        <f t="shared" si="40"/>
        <v>1691.6818554030474</v>
      </c>
      <c r="C163" s="41">
        <f t="shared" si="41"/>
        <v>-5934.5058604509495</v>
      </c>
      <c r="D163" s="41">
        <f t="shared" si="42"/>
        <v>13524.736712013773</v>
      </c>
      <c r="E163" s="41">
        <f t="shared" si="43"/>
        <v>-22547.14722690776</v>
      </c>
      <c r="F163" s="4"/>
      <c r="G163" s="32">
        <f t="shared" si="44"/>
        <v>0.99978832535280304</v>
      </c>
      <c r="H163" s="32">
        <f t="shared" si="45"/>
        <v>0.99697122318974596</v>
      </c>
      <c r="I163" s="32">
        <f t="shared" si="46"/>
        <v>0.98087555851906383</v>
      </c>
      <c r="J163" s="32">
        <f t="shared" si="47"/>
        <v>0.93029925016981252</v>
      </c>
      <c r="K163" s="24"/>
      <c r="L163" s="32">
        <f t="shared" si="48"/>
        <v>-1.991992042792716E-2</v>
      </c>
      <c r="M163" s="32">
        <f t="shared" si="49"/>
        <v>-0.14292132313503639</v>
      </c>
      <c r="N163"/>
      <c r="O163" s="47">
        <f t="shared" si="54"/>
        <v>1436.667274216122</v>
      </c>
      <c r="P163" s="47">
        <f t="shared" si="55"/>
        <v>3870.6197655819619</v>
      </c>
      <c r="Q163" s="47">
        <f t="shared" si="56"/>
        <v>7387.9894684805513</v>
      </c>
      <c r="R163" s="47">
        <f t="shared" si="57"/>
        <v>8684.1141109236887</v>
      </c>
      <c r="T163" s="46">
        <f t="shared" si="50"/>
        <v>1371.8617874998999</v>
      </c>
      <c r="U163" s="46">
        <f t="shared" si="51"/>
        <v>4143.2183598077263</v>
      </c>
      <c r="V163" s="46">
        <f t="shared" si="52"/>
        <v>7029.9185031292927</v>
      </c>
      <c r="W163" s="46">
        <f t="shared" si="53"/>
        <v>10094.373848071855</v>
      </c>
    </row>
    <row r="164" spans="1:23">
      <c r="A164" s="38">
        <f t="shared" si="58"/>
        <v>1.0019999999999998</v>
      </c>
      <c r="B164" s="41">
        <f t="shared" si="40"/>
        <v>1794.2807541999043</v>
      </c>
      <c r="C164" s="41">
        <f t="shared" si="41"/>
        <v>-6233.9046616634678</v>
      </c>
      <c r="D164" s="41">
        <f t="shared" si="42"/>
        <v>14046.1783646188</v>
      </c>
      <c r="E164" s="41">
        <f t="shared" si="43"/>
        <v>-23085.257708066958</v>
      </c>
      <c r="F164" s="4"/>
      <c r="G164" s="32">
        <f t="shared" si="44"/>
        <v>0.99975970747780407</v>
      </c>
      <c r="H164" s="32">
        <f t="shared" si="45"/>
        <v>0.99661903959166864</v>
      </c>
      <c r="I164" s="32">
        <f t="shared" si="46"/>
        <v>0.9790463734877709</v>
      </c>
      <c r="J164" s="32">
        <f t="shared" si="47"/>
        <v>0.92521551168909399</v>
      </c>
      <c r="K164" s="24"/>
      <c r="L164" s="32">
        <f t="shared" si="48"/>
        <v>-2.2207875597408878E-2</v>
      </c>
      <c r="M164" s="32">
        <f t="shared" si="49"/>
        <v>-0.15630194087048985</v>
      </c>
      <c r="N164"/>
      <c r="O164" s="47">
        <f t="shared" si="54"/>
        <v>1440.7712301679962</v>
      </c>
      <c r="P164" s="47">
        <f t="shared" si="55"/>
        <v>3858.6438135334611</v>
      </c>
      <c r="Q164" s="47">
        <f t="shared" si="56"/>
        <v>7408.847134584752</v>
      </c>
      <c r="R164" s="47">
        <f t="shared" si="57"/>
        <v>8662.5896916773218</v>
      </c>
      <c r="T164" s="46">
        <f t="shared" si="50"/>
        <v>1372.2194434248922</v>
      </c>
      <c r="U164" s="46">
        <f t="shared" si="51"/>
        <v>4146.8615673307095</v>
      </c>
      <c r="V164" s="46">
        <f t="shared" si="52"/>
        <v>7044.2951266506852</v>
      </c>
      <c r="W164" s="46">
        <f t="shared" si="53"/>
        <v>10118.929123447864</v>
      </c>
    </row>
    <row r="165" spans="1:23">
      <c r="A165" s="38">
        <f t="shared" si="58"/>
        <v>1.0029999999999997</v>
      </c>
      <c r="B165" s="41">
        <f t="shared" si="40"/>
        <v>1902.0198140549523</v>
      </c>
      <c r="C165" s="41">
        <f t="shared" si="41"/>
        <v>-6544.0670609586214</v>
      </c>
      <c r="D165" s="41">
        <f t="shared" si="42"/>
        <v>14575.889455737519</v>
      </c>
      <c r="E165" s="41">
        <f t="shared" si="43"/>
        <v>-23610.696471685424</v>
      </c>
      <c r="F165" s="4"/>
      <c r="G165" s="32">
        <f t="shared" si="44"/>
        <v>0.99972751304355512</v>
      </c>
      <c r="H165" s="32">
        <f t="shared" si="45"/>
        <v>0.99623042391836159</v>
      </c>
      <c r="I165" s="32">
        <f t="shared" si="46"/>
        <v>0.97707342222126403</v>
      </c>
      <c r="J165" s="32">
        <f t="shared" si="47"/>
        <v>0.91988622045461532</v>
      </c>
      <c r="K165" s="24"/>
      <c r="L165" s="32">
        <f t="shared" si="48"/>
        <v>-2.4728154348378339E-2</v>
      </c>
      <c r="M165" s="32">
        <f t="shared" si="49"/>
        <v>-0.17069307043469195</v>
      </c>
      <c r="N165"/>
      <c r="O165" s="47">
        <f t="shared" si="54"/>
        <v>1445.080792562198</v>
      </c>
      <c r="P165" s="47">
        <f t="shared" si="55"/>
        <v>3846.2373175616549</v>
      </c>
      <c r="Q165" s="47">
        <f t="shared" si="56"/>
        <v>7430.035578229501</v>
      </c>
      <c r="R165" s="47">
        <f t="shared" si="57"/>
        <v>8641.5721411325831</v>
      </c>
      <c r="T165" s="46">
        <f t="shared" si="50"/>
        <v>1372.6176793730576</v>
      </c>
      <c r="U165" s="46">
        <f t="shared" si="51"/>
        <v>4150.8248136983239</v>
      </c>
      <c r="V165" s="46">
        <f t="shared" si="52"/>
        <v>7059.45655342588</v>
      </c>
      <c r="W165" s="46">
        <f t="shared" si="53"/>
        <v>10143.464987878058</v>
      </c>
    </row>
    <row r="166" spans="1:23">
      <c r="A166" s="38">
        <f t="shared" si="58"/>
        <v>1.0039999999999996</v>
      </c>
      <c r="B166" s="41">
        <f t="shared" si="40"/>
        <v>2015.081450440583</v>
      </c>
      <c r="C166" s="41">
        <f t="shared" si="41"/>
        <v>-6865.0943694782027</v>
      </c>
      <c r="D166" s="41">
        <f t="shared" si="42"/>
        <v>15113.214870739193</v>
      </c>
      <c r="E166" s="41">
        <f t="shared" si="43"/>
        <v>-24121.609084203235</v>
      </c>
      <c r="F166" s="4"/>
      <c r="G166" s="32">
        <f t="shared" si="44"/>
        <v>0.99969133624982454</v>
      </c>
      <c r="H166" s="32">
        <f t="shared" si="45"/>
        <v>0.99580217578137831</v>
      </c>
      <c r="I166" s="32">
        <f t="shared" si="46"/>
        <v>0.97494885668700526</v>
      </c>
      <c r="J166" s="32">
        <f t="shared" si="47"/>
        <v>0.91431157057583479</v>
      </c>
      <c r="K166" s="24"/>
      <c r="L166" s="32">
        <f t="shared" si="48"/>
        <v>-2.750051740360708E-2</v>
      </c>
      <c r="M166" s="32">
        <f t="shared" si="49"/>
        <v>-0.18614406854135679</v>
      </c>
      <c r="N166"/>
      <c r="O166" s="47">
        <f t="shared" si="54"/>
        <v>1449.6032580176234</v>
      </c>
      <c r="P166" s="47">
        <f t="shared" si="55"/>
        <v>3833.3962252208717</v>
      </c>
      <c r="Q166" s="47">
        <f t="shared" si="56"/>
        <v>7451.5285948295677</v>
      </c>
      <c r="R166" s="47">
        <f t="shared" si="57"/>
        <v>8621.1356366318705</v>
      </c>
      <c r="T166" s="46">
        <f t="shared" si="50"/>
        <v>1373.0605532519098</v>
      </c>
      <c r="U166" s="46">
        <f t="shared" si="51"/>
        <v>4155.1295207018411</v>
      </c>
      <c r="V166" s="46">
        <f t="shared" si="52"/>
        <v>7075.4092637291324</v>
      </c>
      <c r="W166" s="46">
        <f t="shared" si="53"/>
        <v>10167.852024811116</v>
      </c>
    </row>
    <row r="167" spans="1:23">
      <c r="A167" s="38">
        <f t="shared" si="58"/>
        <v>1.0049999999999994</v>
      </c>
      <c r="B167" s="41">
        <f t="shared" si="40"/>
        <v>2133.64962590811</v>
      </c>
      <c r="C167" s="41">
        <f t="shared" si="41"/>
        <v>-7197.0685044426491</v>
      </c>
      <c r="D167" s="41">
        <f t="shared" si="42"/>
        <v>15657.442477704071</v>
      </c>
      <c r="E167" s="41">
        <f t="shared" si="43"/>
        <v>-24616.096940158746</v>
      </c>
      <c r="F167" s="4"/>
      <c r="G167" s="32">
        <f t="shared" si="44"/>
        <v>0.99965073071730548</v>
      </c>
      <c r="H167" s="32">
        <f t="shared" si="45"/>
        <v>0.99533088057435992</v>
      </c>
      <c r="I167" s="32">
        <f t="shared" si="46"/>
        <v>0.97266476404971391</v>
      </c>
      <c r="J167" s="32">
        <f t="shared" si="47"/>
        <v>0.90849305032772365</v>
      </c>
      <c r="K167" s="24"/>
      <c r="L167" s="32">
        <f t="shared" si="48"/>
        <v>-3.0545953297862014E-2</v>
      </c>
      <c r="M167" s="32">
        <f t="shared" si="49"/>
        <v>-0.20270378081202858</v>
      </c>
      <c r="N167"/>
      <c r="O167" s="47">
        <f t="shared" si="54"/>
        <v>1454.3459850363245</v>
      </c>
      <c r="P167" s="47">
        <f t="shared" si="55"/>
        <v>3820.1172598222938</v>
      </c>
      <c r="Q167" s="47">
        <f t="shared" si="56"/>
        <v>7473.2976991081632</v>
      </c>
      <c r="R167" s="47">
        <f t="shared" si="57"/>
        <v>8601.3561223936504</v>
      </c>
      <c r="T167" s="46">
        <f t="shared" si="50"/>
        <v>1373.5524607261377</v>
      </c>
      <c r="U167" s="46">
        <f t="shared" si="51"/>
        <v>4159.7977950576405</v>
      </c>
      <c r="V167" s="46">
        <f t="shared" si="52"/>
        <v>7092.1555049426115</v>
      </c>
      <c r="W167" s="46">
        <f t="shared" si="53"/>
        <v>10191.952228567292</v>
      </c>
    </row>
    <row r="168" spans="1:23">
      <c r="A168" s="38">
        <f t="shared" si="58"/>
        <v>1.0059999999999993</v>
      </c>
      <c r="B168" s="41">
        <f t="shared" si="40"/>
        <v>2257.9095112721784</v>
      </c>
      <c r="C168" s="41">
        <f t="shared" si="41"/>
        <v>-7540.0505967875251</v>
      </c>
      <c r="D168" s="41">
        <f t="shared" si="42"/>
        <v>16207.802392082784</v>
      </c>
      <c r="E168" s="41">
        <f t="shared" si="43"/>
        <v>-25092.222533299111</v>
      </c>
      <c r="F168" s="4"/>
      <c r="G168" s="32">
        <f t="shared" si="44"/>
        <v>0.99960520611004411</v>
      </c>
      <c r="H168" s="32">
        <f t="shared" si="45"/>
        <v>0.99481290262378352</v>
      </c>
      <c r="I168" s="32">
        <f t="shared" si="46"/>
        <v>0.97021320900028785</v>
      </c>
      <c r="J168" s="32">
        <f t="shared" si="47"/>
        <v>0.90243352804205068</v>
      </c>
      <c r="K168" s="24"/>
      <c r="L168" s="32">
        <f t="shared" si="48"/>
        <v>-3.3886702926385119E-2</v>
      </c>
      <c r="M168" s="32">
        <f t="shared" si="49"/>
        <v>-0.22042015441106094</v>
      </c>
      <c r="N168"/>
      <c r="O168" s="47">
        <f t="shared" si="54"/>
        <v>1459.3163804508872</v>
      </c>
      <c r="P168" s="47">
        <f t="shared" si="55"/>
        <v>3806.3979761284991</v>
      </c>
      <c r="Q168" s="47">
        <f t="shared" si="56"/>
        <v>7495.3120956833118</v>
      </c>
      <c r="R168" s="47">
        <f t="shared" si="57"/>
        <v>8582.3110986680349</v>
      </c>
      <c r="T168" s="46">
        <f t="shared" si="50"/>
        <v>1374.0981553610934</v>
      </c>
      <c r="U168" s="46">
        <f t="shared" si="51"/>
        <v>4164.8523630021155</v>
      </c>
      <c r="V168" s="46">
        <f t="shared" si="52"/>
        <v>7109.692858380804</v>
      </c>
      <c r="W168" s="46">
        <f t="shared" si="53"/>
        <v>10215.619631660604</v>
      </c>
    </row>
    <row r="169" spans="1:23">
      <c r="A169" s="38">
        <f t="shared" si="58"/>
        <v>1.0069999999999992</v>
      </c>
      <c r="B169" s="41">
        <f t="shared" si="40"/>
        <v>2388.0471232262657</v>
      </c>
      <c r="C169" s="41">
        <f t="shared" si="41"/>
        <v>-7894.0795894612011</v>
      </c>
      <c r="D169" s="41">
        <f t="shared" si="42"/>
        <v>16763.466435452949</v>
      </c>
      <c r="E169" s="41">
        <f t="shared" si="43"/>
        <v>-25548.015191678904</v>
      </c>
      <c r="F169" s="4"/>
      <c r="G169" s="32">
        <f t="shared" si="44"/>
        <v>0.99955422455643317</v>
      </c>
      <c r="H169" s="32">
        <f t="shared" si="45"/>
        <v>0.99424437899376239</v>
      </c>
      <c r="I169" s="32">
        <f t="shared" si="46"/>
        <v>0.96758628041647976</v>
      </c>
      <c r="J169" s="32">
        <f t="shared" si="47"/>
        <v>0.89613733172544463</v>
      </c>
      <c r="K169" s="24"/>
      <c r="L169" s="32">
        <f t="shared" si="48"/>
        <v>-3.7546278044175485E-2</v>
      </c>
      <c r="M169" s="32">
        <f t="shared" si="49"/>
        <v>-0.23933981715975366</v>
      </c>
      <c r="N169"/>
      <c r="O169" s="47">
        <f t="shared" si="54"/>
        <v>1464.5218849290507</v>
      </c>
      <c r="P169" s="47">
        <f t="shared" si="55"/>
        <v>3792.2368164215518</v>
      </c>
      <c r="Q169" s="47">
        <f t="shared" si="56"/>
        <v>7517.5386574181175</v>
      </c>
      <c r="R169" s="47">
        <f t="shared" si="57"/>
        <v>8564.0793923328438</v>
      </c>
      <c r="T169" s="46">
        <f t="shared" si="50"/>
        <v>1374.7027690627492</v>
      </c>
      <c r="U169" s="46">
        <f t="shared" si="51"/>
        <v>4170.3164925647479</v>
      </c>
      <c r="V169" s="46">
        <f t="shared" si="52"/>
        <v>7128.0138069325576</v>
      </c>
      <c r="W169" s="46">
        <f t="shared" si="53"/>
        <v>10238.701080234256</v>
      </c>
    </row>
    <row r="170" spans="1:23">
      <c r="A170" s="38">
        <f t="shared" si="58"/>
        <v>1.0079999999999991</v>
      </c>
      <c r="B170" s="41">
        <f t="shared" si="40"/>
        <v>2524.2489382750887</v>
      </c>
      <c r="C170" s="41">
        <f t="shared" si="41"/>
        <v>-8259.1708315751675</v>
      </c>
      <c r="D170" s="41">
        <f t="shared" si="42"/>
        <v>17323.547802024048</v>
      </c>
      <c r="E170" s="41">
        <f t="shared" si="43"/>
        <v>-25981.477271835505</v>
      </c>
      <c r="F170" s="4"/>
      <c r="G170" s="32">
        <f t="shared" si="44"/>
        <v>0.99949719686580563</v>
      </c>
      <c r="H170" s="32">
        <f t="shared" si="45"/>
        <v>0.99362121406811488</v>
      </c>
      <c r="I170" s="32">
        <f t="shared" si="46"/>
        <v>0.96477614234715414</v>
      </c>
      <c r="J170" s="32">
        <f t="shared" si="47"/>
        <v>0.8896103209231021</v>
      </c>
      <c r="K170" s="24"/>
      <c r="L170" s="32">
        <f t="shared" si="48"/>
        <v>-4.1549472823823833E-2</v>
      </c>
      <c r="M170" s="32">
        <f t="shared" si="49"/>
        <v>-0.25950762368734137</v>
      </c>
      <c r="N170"/>
      <c r="O170" s="47">
        <f t="shared" si="54"/>
        <v>1469.9699575310035</v>
      </c>
      <c r="P170" s="47">
        <f t="shared" si="55"/>
        <v>3777.6331667369932</v>
      </c>
      <c r="Q170" s="47">
        <f t="shared" si="56"/>
        <v>7539.9419120809616</v>
      </c>
      <c r="R170" s="47">
        <f t="shared" si="57"/>
        <v>8546.7409091265799</v>
      </c>
      <c r="T170" s="46">
        <f t="shared" si="50"/>
        <v>1375.371832702383</v>
      </c>
      <c r="U170" s="46">
        <f t="shared" si="51"/>
        <v>4176.2139028251422</v>
      </c>
      <c r="V170" s="46">
        <f t="shared" si="52"/>
        <v>7147.1053084490122</v>
      </c>
      <c r="W170" s="46">
        <f t="shared" si="53"/>
        <v>10261.037161226905</v>
      </c>
    </row>
    <row r="171" spans="1:23">
      <c r="A171" s="38">
        <f t="shared" si="58"/>
        <v>1.008999999999999</v>
      </c>
      <c r="B171" s="41">
        <f t="shared" si="40"/>
        <v>2666.7014829600375</v>
      </c>
      <c r="C171" s="41">
        <f t="shared" si="41"/>
        <v>-8635.3146739216736</v>
      </c>
      <c r="D171" s="41">
        <f t="shared" si="42"/>
        <v>17887.100946227001</v>
      </c>
      <c r="E171" s="41">
        <f t="shared" si="43"/>
        <v>-26390.590804151219</v>
      </c>
      <c r="F171" s="4"/>
      <c r="G171" s="32">
        <f t="shared" si="44"/>
        <v>0.99943347853878184</v>
      </c>
      <c r="H171" s="32">
        <f t="shared" si="45"/>
        <v>0.99293907503986345</v>
      </c>
      <c r="I171" s="32">
        <f t="shared" si="46"/>
        <v>0.96177508926266397</v>
      </c>
      <c r="J171" s="32">
        <f t="shared" si="47"/>
        <v>0.882859949310833</v>
      </c>
      <c r="K171" s="24"/>
      <c r="L171" s="32">
        <f t="shared" si="48"/>
        <v>-4.5922367538465528E-2</v>
      </c>
      <c r="M171" s="32">
        <f t="shared" si="49"/>
        <v>-0.28096616961181908</v>
      </c>
      <c r="N171"/>
      <c r="O171" s="47">
        <f t="shared" si="54"/>
        <v>1475.6680593184014</v>
      </c>
      <c r="P171" s="47">
        <f t="shared" si="55"/>
        <v>3762.587413043133</v>
      </c>
      <c r="Q171" s="47">
        <f t="shared" si="56"/>
        <v>7562.4840378490799</v>
      </c>
      <c r="R171" s="47">
        <f t="shared" si="57"/>
        <v>8530.376367833951</v>
      </c>
      <c r="T171" s="46">
        <f t="shared" si="50"/>
        <v>1376.1112967992212</v>
      </c>
      <c r="U171" s="46">
        <f t="shared" si="51"/>
        <v>4182.5686595176467</v>
      </c>
      <c r="V171" s="46">
        <f t="shared" si="52"/>
        <v>7166.9483802605146</v>
      </c>
      <c r="W171" s="46">
        <f t="shared" si="53"/>
        <v>10282.46328299215</v>
      </c>
    </row>
    <row r="172" spans="1:23">
      <c r="A172" s="38">
        <f t="shared" si="58"/>
        <v>1.0099999999999989</v>
      </c>
      <c r="B172" s="41">
        <f t="shared" si="40"/>
        <v>2815.5909004493965</v>
      </c>
      <c r="C172" s="41">
        <f t="shared" si="41"/>
        <v>-9022.4750716863382</v>
      </c>
      <c r="D172" s="41">
        <f t="shared" si="42"/>
        <v>18453.121704314399</v>
      </c>
      <c r="E172" s="41">
        <f t="shared" si="43"/>
        <v>-26773.324578419131</v>
      </c>
      <c r="F172" s="4"/>
      <c r="G172" s="32">
        <f t="shared" si="44"/>
        <v>0.99936236557078961</v>
      </c>
      <c r="H172" s="32">
        <f t="shared" si="45"/>
        <v>0.99219338844468696</v>
      </c>
      <c r="I172" s="32">
        <f t="shared" si="46"/>
        <v>0.95857560546005882</v>
      </c>
      <c r="J172" s="32">
        <f t="shared" si="47"/>
        <v>0.87589531648091146</v>
      </c>
      <c r="K172" s="24"/>
      <c r="L172" s="32">
        <f t="shared" si="48"/>
        <v>-5.0692323400381475E-2</v>
      </c>
      <c r="M172" s="32">
        <f t="shared" si="49"/>
        <v>-0.30375527521427403</v>
      </c>
      <c r="N172"/>
      <c r="O172" s="47">
        <f t="shared" si="54"/>
        <v>1481.623636017976</v>
      </c>
      <c r="P172" s="47">
        <f t="shared" si="55"/>
        <v>3747.1009971325466</v>
      </c>
      <c r="Q172" s="47">
        <f t="shared" si="56"/>
        <v>7585.1248681725756</v>
      </c>
      <c r="R172" s="47">
        <f t="shared" si="57"/>
        <v>8515.067016863235</v>
      </c>
      <c r="T172" s="46">
        <f t="shared" si="50"/>
        <v>1376.9275521186935</v>
      </c>
      <c r="U172" s="46">
        <f t="shared" si="51"/>
        <v>4189.4050564192012</v>
      </c>
      <c r="V172" s="46">
        <f t="shared" si="52"/>
        <v>7187.5177006342392</v>
      </c>
      <c r="W172" s="46">
        <f t="shared" si="53"/>
        <v>10302.810908981382</v>
      </c>
    </row>
    <row r="173" spans="1:23">
      <c r="A173" s="38">
        <f t="shared" si="58"/>
        <v>1.0109999999999988</v>
      </c>
      <c r="B173" s="41">
        <f t="shared" si="40"/>
        <v>2971.1024936659583</v>
      </c>
      <c r="C173" s="41">
        <f t="shared" si="41"/>
        <v>-9420.5882004836876</v>
      </c>
      <c r="D173" s="41">
        <f t="shared" si="42"/>
        <v>19020.547662387307</v>
      </c>
      <c r="E173" s="41">
        <f t="shared" si="43"/>
        <v>-27127.641655436932</v>
      </c>
      <c r="F173" s="4"/>
      <c r="G173" s="32">
        <f t="shared" si="44"/>
        <v>0.9992830900496027</v>
      </c>
      <c r="H173" s="32">
        <f t="shared" si="45"/>
        <v>0.99137933788049493</v>
      </c>
      <c r="I173" s="32">
        <f t="shared" si="46"/>
        <v>0.95517042845371647</v>
      </c>
      <c r="J173" s="32">
        <f t="shared" si="47"/>
        <v>0.86872720739109766</v>
      </c>
      <c r="K173" s="24"/>
      <c r="L173" s="32">
        <f t="shared" si="48"/>
        <v>-5.5887967555936766E-2</v>
      </c>
      <c r="M173" s="32">
        <f t="shared" si="49"/>
        <v>-0.32791144057376942</v>
      </c>
      <c r="N173"/>
      <c r="O173" s="47">
        <f t="shared" si="54"/>
        <v>1487.8440997466382</v>
      </c>
      <c r="P173" s="47">
        <f t="shared" si="55"/>
        <v>3731.1764719806524</v>
      </c>
      <c r="Q173" s="47">
        <f t="shared" si="56"/>
        <v>7607.8219064954919</v>
      </c>
      <c r="R173" s="47">
        <f t="shared" si="57"/>
        <v>8500.8943337825222</v>
      </c>
      <c r="T173" s="46">
        <f t="shared" si="50"/>
        <v>1377.8274500278681</v>
      </c>
      <c r="U173" s="46">
        <f t="shared" si="51"/>
        <v>4196.7474820430925</v>
      </c>
      <c r="V173" s="46">
        <f t="shared" si="52"/>
        <v>7208.7812333771471</v>
      </c>
      <c r="W173" s="46">
        <f t="shared" si="53"/>
        <v>10321.908941785798</v>
      </c>
    </row>
    <row r="174" spans="1:23">
      <c r="A174" s="38">
        <f t="shared" si="58"/>
        <v>1.0119999999999987</v>
      </c>
      <c r="B174" s="41">
        <f t="shared" si="40"/>
        <v>3133.4202452304439</v>
      </c>
      <c r="C174" s="41">
        <f t="shared" si="41"/>
        <v>-9829.5610921290227</v>
      </c>
      <c r="D174" s="41">
        <f t="shared" si="42"/>
        <v>19588.2587826534</v>
      </c>
      <c r="E174" s="41">
        <f t="shared" si="43"/>
        <v>-27451.507287178996</v>
      </c>
      <c r="F174" s="4"/>
      <c r="G174" s="32">
        <f t="shared" si="44"/>
        <v>0.99919481554932399</v>
      </c>
      <c r="H174" s="32">
        <f t="shared" si="45"/>
        <v>0.99049186306006398</v>
      </c>
      <c r="I174" s="32">
        <f t="shared" si="46"/>
        <v>0.95155261611994502</v>
      </c>
      <c r="J174" s="32">
        <f t="shared" si="47"/>
        <v>0.86136811797323964</v>
      </c>
      <c r="K174" s="24"/>
      <c r="L174" s="32">
        <f t="shared" si="48"/>
        <v>-6.1539167214997879E-2</v>
      </c>
      <c r="M174" s="32">
        <f t="shared" si="49"/>
        <v>-0.35346727466238531</v>
      </c>
      <c r="N174"/>
      <c r="O174" s="47">
        <f t="shared" si="54"/>
        <v>1494.3368098092178</v>
      </c>
      <c r="P174" s="47">
        <f t="shared" si="55"/>
        <v>3714.8175563148388</v>
      </c>
      <c r="Q174" s="47">
        <f t="shared" si="56"/>
        <v>7630.5303513061363</v>
      </c>
      <c r="R174" s="47">
        <f t="shared" si="57"/>
        <v>8487.9397085128403</v>
      </c>
      <c r="T174" s="46">
        <f t="shared" si="50"/>
        <v>1378.8183224332199</v>
      </c>
      <c r="U174" s="46">
        <f t="shared" si="51"/>
        <v>4204.6202712638969</v>
      </c>
      <c r="V174" s="46">
        <f t="shared" si="52"/>
        <v>7230.6998821361976</v>
      </c>
      <c r="W174" s="46">
        <f t="shared" si="53"/>
        <v>10339.585252338042</v>
      </c>
    </row>
    <row r="175" spans="1:23">
      <c r="A175" s="38">
        <f t="shared" si="58"/>
        <v>1.0129999999999986</v>
      </c>
      <c r="B175" s="41">
        <f t="shared" si="40"/>
        <v>3302.7263146095652</v>
      </c>
      <c r="C175" s="41">
        <f t="shared" si="41"/>
        <v>-10249.270296827468</v>
      </c>
      <c r="D175" s="41">
        <f t="shared" si="42"/>
        <v>20155.078299006433</v>
      </c>
      <c r="E175" s="41">
        <f t="shared" si="43"/>
        <v>-27742.897224758457</v>
      </c>
      <c r="F175" s="4"/>
      <c r="G175" s="32">
        <f t="shared" si="44"/>
        <v>0.9990966323249918</v>
      </c>
      <c r="H175" s="32">
        <f t="shared" si="45"/>
        <v>0.98952566034742506</v>
      </c>
      <c r="I175" s="32">
        <f t="shared" si="46"/>
        <v>0.947715617298583</v>
      </c>
      <c r="J175" s="32">
        <f t="shared" si="47"/>
        <v>0.85383226544985924</v>
      </c>
      <c r="K175" s="24"/>
      <c r="L175" s="32">
        <f t="shared" si="48"/>
        <v>-6.7676991878835802E-2</v>
      </c>
      <c r="M175" s="32">
        <f t="shared" si="49"/>
        <v>-0.38045090145742039</v>
      </c>
      <c r="N175"/>
      <c r="O175" s="47">
        <f t="shared" si="54"/>
        <v>1501.1090525843827</v>
      </c>
      <c r="P175" s="47">
        <f t="shared" si="55"/>
        <v>3698.0291881269013</v>
      </c>
      <c r="Q175" s="47">
        <f t="shared" si="56"/>
        <v>7653.2031319602575</v>
      </c>
      <c r="R175" s="47">
        <f t="shared" si="57"/>
        <v>8476.2841110096615</v>
      </c>
      <c r="T175" s="46">
        <f t="shared" si="50"/>
        <v>1379.9080011092144</v>
      </c>
      <c r="U175" s="46">
        <f t="shared" si="51"/>
        <v>4213.0475416174295</v>
      </c>
      <c r="V175" s="46">
        <f t="shared" si="52"/>
        <v>7253.22718123908</v>
      </c>
      <c r="W175" s="46">
        <f t="shared" si="53"/>
        <v>10355.66834642351</v>
      </c>
    </row>
    <row r="176" spans="1:23">
      <c r="A176" s="38">
        <f t="shared" si="58"/>
        <v>1.0139999999999985</v>
      </c>
      <c r="B176" s="41">
        <f t="shared" si="40"/>
        <v>3479.2005129723298</v>
      </c>
      <c r="C176" s="41">
        <f t="shared" si="41"/>
        <v>-10679.560578708448</v>
      </c>
      <c r="D176" s="41">
        <f t="shared" si="42"/>
        <v>20719.773892198227</v>
      </c>
      <c r="E176" s="41">
        <f t="shared" si="43"/>
        <v>-27999.806390010115</v>
      </c>
      <c r="F176" s="4"/>
      <c r="G176" s="32">
        <f t="shared" si="44"/>
        <v>0.99898755231389968</v>
      </c>
      <c r="H176" s="32">
        <f t="shared" si="45"/>
        <v>0.98847518493125075</v>
      </c>
      <c r="I176" s="32">
        <f t="shared" si="46"/>
        <v>0.94365334548619217</v>
      </c>
      <c r="J176" s="32">
        <f t="shared" si="47"/>
        <v>0.84613558198562411</v>
      </c>
      <c r="K176" s="24"/>
      <c r="L176" s="32">
        <f t="shared" si="48"/>
        <v>-7.4333662625950273E-2</v>
      </c>
      <c r="M176" s="32">
        <f t="shared" si="49"/>
        <v>-0.40888534670478577</v>
      </c>
      <c r="N176"/>
      <c r="O176" s="47">
        <f t="shared" si="54"/>
        <v>1508.1680205188932</v>
      </c>
      <c r="P176" s="47">
        <f t="shared" si="55"/>
        <v>3680.8175768516621</v>
      </c>
      <c r="Q176" s="47">
        <f t="shared" si="56"/>
        <v>7675.7909556879295</v>
      </c>
      <c r="R176" s="47">
        <f t="shared" si="57"/>
        <v>8466.007744399596</v>
      </c>
      <c r="T176" s="46">
        <f t="shared" si="50"/>
        <v>1381.1048362094668</v>
      </c>
      <c r="U176" s="46">
        <f t="shared" si="51"/>
        <v>4222.0530141543031</v>
      </c>
      <c r="V176" s="46">
        <f t="shared" si="52"/>
        <v>7276.3090301438197</v>
      </c>
      <c r="W176" s="46">
        <f t="shared" si="53"/>
        <v>10369.989157878052</v>
      </c>
    </row>
    <row r="177" spans="1:23">
      <c r="A177" s="38">
        <f t="shared" si="58"/>
        <v>1.0149999999999983</v>
      </c>
      <c r="B177" s="41">
        <f t="shared" si="40"/>
        <v>3663.0197563770739</v>
      </c>
      <c r="C177" s="41">
        <f t="shared" si="41"/>
        <v>-11120.243651858849</v>
      </c>
      <c r="D177" s="41">
        <f t="shared" si="42"/>
        <v>21281.059153950791</v>
      </c>
      <c r="E177" s="41">
        <f t="shared" si="43"/>
        <v>-28220.257883122627</v>
      </c>
      <c r="F177" s="4"/>
      <c r="G177" s="32">
        <f t="shared" si="44"/>
        <v>0.99886650395180498</v>
      </c>
      <c r="H177" s="32">
        <f t="shared" si="45"/>
        <v>0.98733465478970772</v>
      </c>
      <c r="I177" s="32">
        <f t="shared" si="46"/>
        <v>0.93936025518475397</v>
      </c>
      <c r="J177" s="32">
        <f t="shared" si="47"/>
        <v>0.8382956904068436</v>
      </c>
      <c r="K177" s="24"/>
      <c r="L177" s="32">
        <f t="shared" si="48"/>
        <v>-8.1542487421390947E-2</v>
      </c>
      <c r="M177" s="32">
        <f t="shared" si="49"/>
        <v>-0.43878790955820784</v>
      </c>
      <c r="N177"/>
      <c r="O177" s="47">
        <f t="shared" si="54"/>
        <v>1515.5207902550828</v>
      </c>
      <c r="P177" s="47">
        <f t="shared" si="55"/>
        <v>3663.1902539256462</v>
      </c>
      <c r="Q177" s="47">
        <f t="shared" si="56"/>
        <v>7698.2423661580315</v>
      </c>
      <c r="R177" s="47">
        <f t="shared" si="57"/>
        <v>8457.1896846750951</v>
      </c>
      <c r="T177" s="46">
        <f t="shared" si="50"/>
        <v>1382.4177137356087</v>
      </c>
      <c r="U177" s="46">
        <f t="shared" si="51"/>
        <v>4231.6598188767066</v>
      </c>
      <c r="V177" s="46">
        <f t="shared" si="52"/>
        <v>7299.8834787139531</v>
      </c>
      <c r="W177" s="46">
        <f t="shared" si="53"/>
        <v>10382.382954989946</v>
      </c>
    </row>
    <row r="178" spans="1:23">
      <c r="A178" s="38">
        <f t="shared" si="58"/>
        <v>1.0159999999999982</v>
      </c>
      <c r="B178" s="41">
        <f t="shared" si="40"/>
        <v>3854.3574980339181</v>
      </c>
      <c r="C178" s="41">
        <f t="shared" si="41"/>
        <v>-11571.096964207025</v>
      </c>
      <c r="D178" s="41">
        <f t="shared" si="42"/>
        <v>21837.595348327632</v>
      </c>
      <c r="E178" s="41">
        <f t="shared" si="43"/>
        <v>-28402.31229534675</v>
      </c>
      <c r="F178" s="4"/>
      <c r="G178" s="32">
        <f t="shared" si="44"/>
        <v>0.9987323268144489</v>
      </c>
      <c r="H178" s="32">
        <f t="shared" si="45"/>
        <v>0.98609805660094063</v>
      </c>
      <c r="I178" s="32">
        <f t="shared" si="46"/>
        <v>0.93483142039761447</v>
      </c>
      <c r="J178" s="32">
        <f t="shared" si="47"/>
        <v>0.8303318608569441</v>
      </c>
      <c r="K178" s="24"/>
      <c r="L178" s="32">
        <f t="shared" si="48"/>
        <v>-8.9337781433146038E-2</v>
      </c>
      <c r="M178" s="32">
        <f t="shared" si="49"/>
        <v>-0.47016952391606925</v>
      </c>
      <c r="N178"/>
      <c r="O178" s="47">
        <f t="shared" si="54"/>
        <v>1523.1742999213568</v>
      </c>
      <c r="P178" s="47">
        <f t="shared" si="55"/>
        <v>3645.1561214317189</v>
      </c>
      <c r="Q178" s="47">
        <f t="shared" si="56"/>
        <v>7720.5038139331054</v>
      </c>
      <c r="R178" s="47">
        <f t="shared" si="57"/>
        <v>8449.9075081861301</v>
      </c>
      <c r="T178" s="46">
        <f t="shared" si="50"/>
        <v>1383.8560717226503</v>
      </c>
      <c r="U178" s="46">
        <f t="shared" si="51"/>
        <v>4241.8902849550814</v>
      </c>
      <c r="V178" s="46">
        <f t="shared" si="52"/>
        <v>7323.8805705973009</v>
      </c>
      <c r="W178" s="46">
        <f t="shared" si="53"/>
        <v>10392.691343722405</v>
      </c>
    </row>
    <row r="179" spans="1:23">
      <c r="A179" s="38">
        <f t="shared" si="58"/>
        <v>1.0169999999999981</v>
      </c>
      <c r="B179" s="41">
        <f t="shared" si="40"/>
        <v>4053.3831405129649</v>
      </c>
      <c r="C179" s="41">
        <f t="shared" si="41"/>
        <v>-12031.862536781728</v>
      </c>
      <c r="D179" s="41">
        <f t="shared" si="42"/>
        <v>22387.993477552158</v>
      </c>
      <c r="E179" s="41">
        <f t="shared" si="43"/>
        <v>-28544.077292431073</v>
      </c>
      <c r="F179" s="4"/>
      <c r="G179" s="32">
        <f t="shared" si="44"/>
        <v>0.99858376609722244</v>
      </c>
      <c r="H179" s="32">
        <f t="shared" si="45"/>
        <v>0.98475915375138978</v>
      </c>
      <c r="I179" s="32">
        <f t="shared" si="46"/>
        <v>0.93006261469164142</v>
      </c>
      <c r="J179" s="32">
        <f t="shared" si="47"/>
        <v>0.82226494741972</v>
      </c>
      <c r="K179" s="24"/>
      <c r="L179" s="32">
        <f t="shared" si="48"/>
        <v>-9.7754771370131763E-2</v>
      </c>
      <c r="M179" s="32">
        <f t="shared" si="49"/>
        <v>-0.50303411487378391</v>
      </c>
      <c r="N179"/>
      <c r="O179" s="47">
        <f t="shared" si="54"/>
        <v>1531.1353256205186</v>
      </c>
      <c r="P179" s="47">
        <f t="shared" si="55"/>
        <v>3626.7254985287309</v>
      </c>
      <c r="Q179" s="47">
        <f t="shared" si="56"/>
        <v>7742.5197391020865</v>
      </c>
      <c r="R179" s="47">
        <f t="shared" si="57"/>
        <v>8444.236908302757</v>
      </c>
      <c r="T179" s="46">
        <f t="shared" si="50"/>
        <v>1385.4299148837947</v>
      </c>
      <c r="U179" s="46">
        <f t="shared" si="51"/>
        <v>4252.7657161040115</v>
      </c>
      <c r="V179" s="46">
        <f t="shared" si="52"/>
        <v>7348.2222519509178</v>
      </c>
      <c r="W179" s="46">
        <f t="shared" si="53"/>
        <v>10400.764348476279</v>
      </c>
    </row>
    <row r="180" spans="1:23">
      <c r="A180" s="38">
        <f t="shared" si="58"/>
        <v>1.017999999999998</v>
      </c>
      <c r="B180" s="41">
        <f t="shared" si="40"/>
        <v>4260.2614288966233</v>
      </c>
      <c r="C180" s="41">
        <f t="shared" si="41"/>
        <v>-12502.245866011055</v>
      </c>
      <c r="D180" s="41">
        <f t="shared" si="42"/>
        <v>22930.816658227439</v>
      </c>
      <c r="E180" s="41">
        <f t="shared" si="43"/>
        <v>-28643.717431112273</v>
      </c>
      <c r="F180" s="4"/>
      <c r="G180" s="32">
        <f t="shared" si="44"/>
        <v>0.99841946694838446</v>
      </c>
      <c r="H180" s="32">
        <f t="shared" si="45"/>
        <v>0.98331149659034967</v>
      </c>
      <c r="I180" s="32">
        <f t="shared" si="46"/>
        <v>0.92505039217213225</v>
      </c>
      <c r="J180" s="32">
        <f t="shared" si="47"/>
        <v>0.81411730393495718</v>
      </c>
      <c r="K180" s="24"/>
      <c r="L180" s="32">
        <f t="shared" si="48"/>
        <v>-0.10682948290131418</v>
      </c>
      <c r="M180" s="32">
        <f t="shared" si="49"/>
        <v>-0.5373779562959643</v>
      </c>
      <c r="N180"/>
      <c r="O180" s="47">
        <f t="shared" si="54"/>
        <v>1539.4104571558651</v>
      </c>
      <c r="P180" s="47">
        <f t="shared" si="55"/>
        <v>3607.9101653595576</v>
      </c>
      <c r="Q180" s="47">
        <f t="shared" si="56"/>
        <v>7764.2326663290969</v>
      </c>
      <c r="R180" s="47">
        <f t="shared" si="57"/>
        <v>8440.2513027555087</v>
      </c>
      <c r="T180" s="46">
        <f t="shared" si="50"/>
        <v>1387.1498274425444</v>
      </c>
      <c r="U180" s="46">
        <f t="shared" si="51"/>
        <v>4264.3061516941907</v>
      </c>
      <c r="V180" s="46">
        <f t="shared" si="52"/>
        <v>7372.8223526132406</v>
      </c>
      <c r="W180" s="46">
        <f t="shared" si="53"/>
        <v>10406.462548273405</v>
      </c>
    </row>
    <row r="181" spans="1:23">
      <c r="A181" s="38">
        <f t="shared" si="58"/>
        <v>1.0189999999999979</v>
      </c>
      <c r="B181" s="41">
        <f t="shared" si="40"/>
        <v>4475.1518260046587</v>
      </c>
      <c r="C181" s="41">
        <f t="shared" si="41"/>
        <v>-12981.914896834785</v>
      </c>
      <c r="D181" s="41">
        <f t="shared" si="42"/>
        <v>23464.582812579127</v>
      </c>
      <c r="E181" s="41">
        <f t="shared" si="43"/>
        <v>-28699.464167738413</v>
      </c>
      <c r="F181" s="4"/>
      <c r="G181" s="32">
        <f t="shared" si="44"/>
        <v>0.99823796867395898</v>
      </c>
      <c r="H181" s="32">
        <f t="shared" si="45"/>
        <v>0.98174843507340781</v>
      </c>
      <c r="I181" s="32">
        <f t="shared" si="46"/>
        <v>0.91979216864599989</v>
      </c>
      <c r="J181" s="32">
        <f t="shared" si="47"/>
        <v>0.80591267845222314</v>
      </c>
      <c r="K181" s="24"/>
      <c r="L181" s="32">
        <f t="shared" si="48"/>
        <v>-0.11659861027552883</v>
      </c>
      <c r="M181" s="32">
        <f t="shared" si="49"/>
        <v>-0.5731890360799955</v>
      </c>
      <c r="N181"/>
      <c r="O181" s="47">
        <f t="shared" si="54"/>
        <v>1548.0060730401863</v>
      </c>
      <c r="P181" s="47">
        <f t="shared" si="55"/>
        <v>3588.7234041266083</v>
      </c>
      <c r="Q181" s="47">
        <f t="shared" si="56"/>
        <v>7785.583312503165</v>
      </c>
      <c r="R181" s="47">
        <f t="shared" si="57"/>
        <v>8438.0214332904634</v>
      </c>
      <c r="T181" s="46">
        <f t="shared" si="50"/>
        <v>1389.0269838657928</v>
      </c>
      <c r="U181" s="46">
        <f t="shared" si="51"/>
        <v>4276.5301143886609</v>
      </c>
      <c r="V181" s="46">
        <f t="shared" si="52"/>
        <v>7397.5866465683839</v>
      </c>
      <c r="W181" s="46">
        <f t="shared" si="53"/>
        <v>10409.659243515302</v>
      </c>
    </row>
    <row r="182" spans="1:23">
      <c r="A182" s="38">
        <f t="shared" si="58"/>
        <v>1.0199999999999978</v>
      </c>
      <c r="B182" s="41">
        <f t="shared" si="40"/>
        <v>4698.2078709524258</v>
      </c>
      <c r="C182" s="41">
        <f t="shared" si="41"/>
        <v>-13470.499074477006</v>
      </c>
      <c r="D182" s="41">
        <f t="shared" si="42"/>
        <v>23987.767677915901</v>
      </c>
      <c r="E182" s="41">
        <f t="shared" si="43"/>
        <v>-28709.626014961254</v>
      </c>
      <c r="F182" s="4"/>
      <c r="G182" s="32">
        <f t="shared" si="44"/>
        <v>0.99803769883530102</v>
      </c>
      <c r="H182" s="32">
        <f t="shared" si="45"/>
        <v>0.98006313392952116</v>
      </c>
      <c r="I182" s="32">
        <f t="shared" si="46"/>
        <v>0.91428630218031604</v>
      </c>
      <c r="J182" s="32">
        <f t="shared" si="47"/>
        <v>0.79767608601707019</v>
      </c>
      <c r="K182" s="24"/>
      <c r="L182" s="32">
        <f t="shared" si="48"/>
        <v>-0.12709936733754393</v>
      </c>
      <c r="M182" s="32">
        <f t="shared" si="49"/>
        <v>-0.61044643622102945</v>
      </c>
      <c r="N182"/>
      <c r="O182" s="47">
        <f t="shared" si="54"/>
        <v>1556.9283148380971</v>
      </c>
      <c r="P182" s="47">
        <f t="shared" si="55"/>
        <v>3569.1800370209198</v>
      </c>
      <c r="Q182" s="47">
        <f t="shared" si="56"/>
        <v>7806.5107071166358</v>
      </c>
      <c r="R182" s="47">
        <f t="shared" si="57"/>
        <v>8437.6149594015496</v>
      </c>
      <c r="T182" s="46">
        <f t="shared" si="50"/>
        <v>1391.0731571986794</v>
      </c>
      <c r="U182" s="46">
        <f t="shared" si="51"/>
        <v>4289.4543453154856</v>
      </c>
      <c r="V182" s="46">
        <f t="shared" si="52"/>
        <v>7422.4129981696669</v>
      </c>
      <c r="W182" s="46">
        <f t="shared" si="53"/>
        <v>10410.24262591894</v>
      </c>
    </row>
    <row r="183" spans="1:23">
      <c r="A183" s="38">
        <f t="shared" si="58"/>
        <v>1.0209999999999977</v>
      </c>
      <c r="B183" s="41">
        <f t="shared" si="40"/>
        <v>4929.5765224353454</v>
      </c>
      <c r="C183" s="41">
        <f t="shared" si="41"/>
        <v>-13967.588482761505</v>
      </c>
      <c r="D183" s="41">
        <f t="shared" si="42"/>
        <v>24498.808135981926</v>
      </c>
      <c r="E183" s="41">
        <f t="shared" si="43"/>
        <v>-28672.598799420481</v>
      </c>
      <c r="F183" s="4"/>
      <c r="G183" s="32">
        <f t="shared" si="44"/>
        <v>0.99781696726331426</v>
      </c>
      <c r="H183" s="32">
        <f t="shared" si="45"/>
        <v>0.97824859047636625</v>
      </c>
      <c r="I183" s="32">
        <f t="shared" si="46"/>
        <v>0.90853217219861937</v>
      </c>
      <c r="J183" s="32">
        <f t="shared" si="47"/>
        <v>0.78943365975788082</v>
      </c>
      <c r="K183" s="24"/>
      <c r="L183" s="32">
        <f t="shared" si="48"/>
        <v>-0.13836931922864021</v>
      </c>
      <c r="M183" s="32">
        <f t="shared" si="49"/>
        <v>-0.64911973528734113</v>
      </c>
      <c r="N183"/>
      <c r="O183" s="47">
        <f t="shared" si="54"/>
        <v>1566.1830608974137</v>
      </c>
      <c r="P183" s="47">
        <f t="shared" si="55"/>
        <v>3549.2964606895398</v>
      </c>
      <c r="Q183" s="47">
        <f t="shared" si="56"/>
        <v>7826.952325439277</v>
      </c>
      <c r="R183" s="47">
        <f t="shared" si="57"/>
        <v>8439.0960480231806</v>
      </c>
      <c r="T183" s="46">
        <f t="shared" si="50"/>
        <v>1393.3007246905458</v>
      </c>
      <c r="U183" s="46">
        <f t="shared" si="51"/>
        <v>4303.0935280237718</v>
      </c>
      <c r="V183" s="46">
        <f t="shared" si="52"/>
        <v>7447.1916000836545</v>
      </c>
      <c r="W183" s="46">
        <f t="shared" si="53"/>
        <v>10408.117921912528</v>
      </c>
    </row>
    <row r="184" spans="1:23">
      <c r="A184" s="38">
        <f t="shared" si="58"/>
        <v>1.0219999999999976</v>
      </c>
      <c r="B184" s="41">
        <f t="shared" si="40"/>
        <v>5169.3974882657367</v>
      </c>
      <c r="C184" s="41">
        <f t="shared" si="41"/>
        <v>-14472.73307684901</v>
      </c>
      <c r="D184" s="41">
        <f t="shared" si="42"/>
        <v>24996.105862270964</v>
      </c>
      <c r="E184" s="41">
        <f t="shared" si="43"/>
        <v>-28586.875970490299</v>
      </c>
      <c r="F184" s="4"/>
      <c r="G184" s="32">
        <f t="shared" si="44"/>
        <v>0.99757396001640886</v>
      </c>
      <c r="H184" s="32">
        <f t="shared" si="45"/>
        <v>0.97629765519612854</v>
      </c>
      <c r="I184" s="32">
        <f t="shared" si="46"/>
        <v>0.90253025619778282</v>
      </c>
      <c r="J184" s="32">
        <f t="shared" si="47"/>
        <v>0.78121248053875558</v>
      </c>
      <c r="K184" s="24"/>
      <c r="L184" s="32">
        <f t="shared" si="48"/>
        <v>-0.15044619417011867</v>
      </c>
      <c r="M184" s="32">
        <f t="shared" si="49"/>
        <v>-0.68916844136350386</v>
      </c>
      <c r="N184"/>
      <c r="O184" s="47">
        <f t="shared" si="54"/>
        <v>1575.7758995306294</v>
      </c>
      <c r="P184" s="47">
        <f t="shared" si="55"/>
        <v>3529.0906769260396</v>
      </c>
      <c r="Q184" s="47">
        <f t="shared" si="56"/>
        <v>7846.8442344908381</v>
      </c>
      <c r="R184" s="47">
        <f t="shared" si="57"/>
        <v>8442.5249611803883</v>
      </c>
      <c r="T184" s="46">
        <f t="shared" si="50"/>
        <v>1395.7226703916881</v>
      </c>
      <c r="U184" s="46">
        <f t="shared" si="51"/>
        <v>4317.4600027137194</v>
      </c>
      <c r="V184" s="46">
        <f t="shared" si="52"/>
        <v>7471.805308277857</v>
      </c>
      <c r="W184" s="46">
        <f t="shared" si="53"/>
        <v>10403.209477752196</v>
      </c>
    </row>
    <row r="185" spans="1:23">
      <c r="A185" s="38">
        <f t="shared" si="58"/>
        <v>1.0229999999999975</v>
      </c>
      <c r="B185" s="41">
        <f t="shared" si="40"/>
        <v>5417.802542820601</v>
      </c>
      <c r="C185" s="41">
        <f t="shared" si="41"/>
        <v>-14985.442018229964</v>
      </c>
      <c r="D185" s="41">
        <f t="shared" si="42"/>
        <v>25478.031293686105</v>
      </c>
      <c r="E185" s="41">
        <f t="shared" si="43"/>
        <v>-28451.058907493294</v>
      </c>
      <c r="F185" s="4"/>
      <c r="G185" s="32">
        <f t="shared" si="44"/>
        <v>0.99730673331249198</v>
      </c>
      <c r="H185" s="32">
        <f t="shared" si="45"/>
        <v>0.97420305516899131</v>
      </c>
      <c r="I185" s="32">
        <f t="shared" si="46"/>
        <v>0.89628220311500428</v>
      </c>
      <c r="J185" s="32">
        <f t="shared" si="47"/>
        <v>0.77304038576123357</v>
      </c>
      <c r="K185" s="24"/>
      <c r="L185" s="32">
        <f t="shared" si="48"/>
        <v>-0.16336767485620346</v>
      </c>
      <c r="M185" s="32">
        <f t="shared" si="49"/>
        <v>-0.73054146390569341</v>
      </c>
      <c r="N185"/>
      <c r="O185" s="47">
        <f t="shared" si="54"/>
        <v>1585.7121017128241</v>
      </c>
      <c r="P185" s="47">
        <f t="shared" si="55"/>
        <v>3508.5823192708012</v>
      </c>
      <c r="Q185" s="47">
        <f t="shared" si="56"/>
        <v>7866.1212517474441</v>
      </c>
      <c r="R185" s="47">
        <f t="shared" si="57"/>
        <v>8447.9576437002688</v>
      </c>
      <c r="T185" s="46">
        <f t="shared" si="50"/>
        <v>1398.3525843929933</v>
      </c>
      <c r="U185" s="46">
        <f t="shared" si="51"/>
        <v>4332.5634724817319</v>
      </c>
      <c r="V185" s="46">
        <f t="shared" si="52"/>
        <v>7496.1300786020483</v>
      </c>
      <c r="W185" s="46">
        <f t="shared" si="53"/>
        <v>10395.462752957654</v>
      </c>
    </row>
    <row r="186" spans="1:23">
      <c r="A186" s="38">
        <f t="shared" si="58"/>
        <v>1.0239999999999974</v>
      </c>
      <c r="B186" s="41">
        <f t="shared" si="40"/>
        <v>5674.9148341904738</v>
      </c>
      <c r="C186" s="41">
        <f t="shared" si="41"/>
        <v>-15505.183119718289</v>
      </c>
      <c r="D186" s="41">
        <f t="shared" si="42"/>
        <v>25942.927911170405</v>
      </c>
      <c r="E186" s="41">
        <f t="shared" si="43"/>
        <v>-28263.867170336296</v>
      </c>
      <c r="F186" s="4"/>
      <c r="G186" s="32">
        <f t="shared" si="44"/>
        <v>0.99701320746856203</v>
      </c>
      <c r="H186" s="32">
        <f t="shared" si="45"/>
        <v>0.97195742044417399</v>
      </c>
      <c r="I186" s="32">
        <f t="shared" si="46"/>
        <v>0.88979090232898383</v>
      </c>
      <c r="J186" s="32">
        <f t="shared" si="47"/>
        <v>0.764945758231657</v>
      </c>
      <c r="K186" s="24"/>
      <c r="L186" s="32">
        <f t="shared" si="48"/>
        <v>-0.177171169129103</v>
      </c>
      <c r="M186" s="32">
        <f t="shared" si="49"/>
        <v>-0.77317663326724195</v>
      </c>
      <c r="N186"/>
      <c r="O186" s="47">
        <f t="shared" si="54"/>
        <v>1595.996593367619</v>
      </c>
      <c r="P186" s="47">
        <f t="shared" si="55"/>
        <v>3487.7926752112685</v>
      </c>
      <c r="Q186" s="47">
        <f t="shared" si="56"/>
        <v>7884.7171164468164</v>
      </c>
      <c r="R186" s="47">
        <f t="shared" si="57"/>
        <v>8455.4453131865484</v>
      </c>
      <c r="T186" s="46">
        <f t="shared" si="50"/>
        <v>1401.2046583753151</v>
      </c>
      <c r="U186" s="46">
        <f t="shared" si="51"/>
        <v>4348.4107035759971</v>
      </c>
      <c r="V186" s="46">
        <f t="shared" si="52"/>
        <v>7520.0355086041845</v>
      </c>
      <c r="W186" s="46">
        <f t="shared" si="53"/>
        <v>10384.846187422414</v>
      </c>
    </row>
    <row r="187" spans="1:23">
      <c r="A187" s="38">
        <f t="shared" si="58"/>
        <v>1.0249999999999972</v>
      </c>
      <c r="B187" s="41">
        <f t="shared" si="40"/>
        <v>5940.8481829489519</v>
      </c>
      <c r="C187" s="41">
        <f t="shared" si="41"/>
        <v>-16031.382408057991</v>
      </c>
      <c r="D187" s="41">
        <f t="shared" si="42"/>
        <v>26389.11683210979</v>
      </c>
      <c r="E187" s="41">
        <f t="shared" si="43"/>
        <v>-28024.148636315636</v>
      </c>
      <c r="F187" s="4"/>
      <c r="G187" s="32">
        <f t="shared" si="44"/>
        <v>0.99669116088480891</v>
      </c>
      <c r="H187" s="32">
        <f t="shared" si="45"/>
        <v>0.969553313408414</v>
      </c>
      <c r="I187" s="32">
        <f t="shared" si="46"/>
        <v>0.88306054724294203</v>
      </c>
      <c r="J187" s="32">
        <f t="shared" si="47"/>
        <v>0.75695729635743292</v>
      </c>
      <c r="K187" s="24"/>
      <c r="L187" s="32">
        <f t="shared" si="48"/>
        <v>-0.1918935597736465</v>
      </c>
      <c r="M187" s="32">
        <f t="shared" si="49"/>
        <v>-0.81700027688198773</v>
      </c>
      <c r="N187"/>
      <c r="O187" s="47">
        <f t="shared" si="54"/>
        <v>1606.6339273179581</v>
      </c>
      <c r="P187" s="47">
        <f t="shared" si="55"/>
        <v>3466.7447036776803</v>
      </c>
      <c r="Q187" s="47">
        <f t="shared" si="56"/>
        <v>7902.5646732843916</v>
      </c>
      <c r="R187" s="47">
        <f t="shared" si="57"/>
        <v>8465.0340545473737</v>
      </c>
      <c r="T187" s="46">
        <f t="shared" si="50"/>
        <v>1404.293677132848</v>
      </c>
      <c r="U187" s="46">
        <f t="shared" si="51"/>
        <v>4365.0052219133913</v>
      </c>
      <c r="V187" s="46">
        <f t="shared" si="52"/>
        <v>7543.3854871787407</v>
      </c>
      <c r="W187" s="46">
        <f t="shared" si="53"/>
        <v>10371.352906790311</v>
      </c>
    </row>
    <row r="188" spans="1:23">
      <c r="A188" s="38">
        <f t="shared" si="58"/>
        <v>1.0259999999999971</v>
      </c>
      <c r="B188" s="41">
        <f t="shared" si="40"/>
        <v>6215.7063745895139</v>
      </c>
      <c r="C188" s="41">
        <f t="shared" si="41"/>
        <v>-16563.423811574845</v>
      </c>
      <c r="D188" s="41">
        <f t="shared" si="42"/>
        <v>26814.901705428529</v>
      </c>
      <c r="E188" s="41">
        <f t="shared" si="43"/>
        <v>-27730.889463902302</v>
      </c>
      <c r="F188" s="4"/>
      <c r="G188" s="32">
        <f t="shared" si="44"/>
        <v>0.99633822411348039</v>
      </c>
      <c r="H188" s="32">
        <f t="shared" si="45"/>
        <v>0.96698326118928013</v>
      </c>
      <c r="I188" s="32">
        <f t="shared" si="46"/>
        <v>0.87609669237115462</v>
      </c>
      <c r="J188" s="32">
        <f t="shared" si="47"/>
        <v>0.74910376728952976</v>
      </c>
      <c r="K188" s="24"/>
      <c r="L188" s="32">
        <f t="shared" si="48"/>
        <v>-0.20757093345181321</v>
      </c>
      <c r="M188" s="32">
        <f t="shared" si="49"/>
        <v>-0.86192686122689099</v>
      </c>
      <c r="N188"/>
      <c r="O188" s="47">
        <f t="shared" si="54"/>
        <v>1617.6282549835805</v>
      </c>
      <c r="P188" s="47">
        <f t="shared" si="55"/>
        <v>3445.4630475370063</v>
      </c>
      <c r="Q188" s="47">
        <f t="shared" si="56"/>
        <v>7919.5960682171408</v>
      </c>
      <c r="R188" s="47">
        <f t="shared" si="57"/>
        <v>8476.7644214439078</v>
      </c>
      <c r="T188" s="46">
        <f t="shared" si="50"/>
        <v>1407.6350057351128</v>
      </c>
      <c r="U188" s="46">
        <f t="shared" si="51"/>
        <v>4382.3470083618449</v>
      </c>
      <c r="V188" s="46">
        <f t="shared" si="52"/>
        <v>7566.0389534717942</v>
      </c>
      <c r="W188" s="46">
        <f t="shared" si="53"/>
        <v>10355.002230459168</v>
      </c>
    </row>
    <row r="189" spans="1:23">
      <c r="A189" s="38">
        <f t="shared" si="58"/>
        <v>1.026999999999997</v>
      </c>
      <c r="B189" s="41">
        <f t="shared" si="40"/>
        <v>6499.5824477996584</v>
      </c>
      <c r="C189" s="41">
        <f t="shared" si="41"/>
        <v>-17100.648980077935</v>
      </c>
      <c r="D189" s="41">
        <f t="shared" si="42"/>
        <v>27218.573900369091</v>
      </c>
      <c r="E189" s="41">
        <f t="shared" si="43"/>
        <v>-27383.223822676522</v>
      </c>
      <c r="F189" s="4"/>
      <c r="G189" s="32">
        <f t="shared" si="44"/>
        <v>0.99595187405612928</v>
      </c>
      <c r="H189" s="32">
        <f t="shared" si="45"/>
        <v>0.96423979110566171</v>
      </c>
      <c r="I189" s="32">
        <f t="shared" si="46"/>
        <v>0.86890630283643666</v>
      </c>
      <c r="J189" s="32">
        <f t="shared" si="47"/>
        <v>0.74141374498493806</v>
      </c>
      <c r="K189" s="24"/>
      <c r="L189" s="32">
        <f t="shared" si="48"/>
        <v>-0.22423828899825554</v>
      </c>
      <c r="M189" s="32">
        <f t="shared" si="49"/>
        <v>-0.90785870871314589</v>
      </c>
      <c r="N189"/>
      <c r="O189" s="47">
        <f t="shared" si="54"/>
        <v>1628.9832979119863</v>
      </c>
      <c r="P189" s="47">
        <f t="shared" si="55"/>
        <v>3423.9740407968825</v>
      </c>
      <c r="Q189" s="47">
        <f t="shared" si="56"/>
        <v>7935.742956014763</v>
      </c>
      <c r="R189" s="47">
        <f t="shared" si="57"/>
        <v>8490.6710470929393</v>
      </c>
      <c r="T189" s="46">
        <f t="shared" si="50"/>
        <v>1411.2445719957454</v>
      </c>
      <c r="U189" s="46">
        <f t="shared" si="51"/>
        <v>4400.4321955398409</v>
      </c>
      <c r="V189" s="46">
        <f t="shared" si="52"/>
        <v>7587.8507651698537</v>
      </c>
      <c r="W189" s="46">
        <f t="shared" si="53"/>
        <v>10335.840946922799</v>
      </c>
    </row>
    <row r="190" spans="1:23">
      <c r="A190" s="38">
        <f t="shared" si="58"/>
        <v>1.0279999999999969</v>
      </c>
      <c r="B190" s="41">
        <f t="shared" si="40"/>
        <v>6792.5579808617349</v>
      </c>
      <c r="C190" s="41">
        <f t="shared" si="41"/>
        <v>-17642.357243940052</v>
      </c>
      <c r="D190" s="41">
        <f t="shared" si="42"/>
        <v>27598.417977982637</v>
      </c>
      <c r="E190" s="41">
        <f t="shared" si="43"/>
        <v>-26980.443327262459</v>
      </c>
      <c r="F190" s="4"/>
      <c r="G190" s="32">
        <f t="shared" si="44"/>
        <v>0.99552942833617186</v>
      </c>
      <c r="H190" s="32">
        <f t="shared" si="45"/>
        <v>0.96131546915026334</v>
      </c>
      <c r="I190" s="32">
        <f t="shared" si="46"/>
        <v>0.86149779518473812</v>
      </c>
      <c r="J190" s="32">
        <f t="shared" si="47"/>
        <v>0.73391533551571009</v>
      </c>
      <c r="K190" s="24"/>
      <c r="L190" s="32">
        <f t="shared" si="48"/>
        <v>-0.24192922551595322</v>
      </c>
      <c r="M190" s="32">
        <f t="shared" si="49"/>
        <v>-0.95468579856659574</v>
      </c>
      <c r="N190"/>
      <c r="O190" s="47">
        <f t="shared" si="54"/>
        <v>1640.7023192344693</v>
      </c>
      <c r="P190" s="47">
        <f t="shared" si="55"/>
        <v>3402.3057102423982</v>
      </c>
      <c r="Q190" s="47">
        <f t="shared" si="56"/>
        <v>7950.9367191193051</v>
      </c>
      <c r="R190" s="47">
        <f t="shared" si="57"/>
        <v>8506.7822669095021</v>
      </c>
      <c r="T190" s="46">
        <f t="shared" si="50"/>
        <v>1415.1388439233685</v>
      </c>
      <c r="U190" s="46">
        <f t="shared" si="51"/>
        <v>4419.2527691228042</v>
      </c>
      <c r="V190" s="46">
        <f t="shared" si="52"/>
        <v>7608.6726748874353</v>
      </c>
      <c r="W190" s="46">
        <f t="shared" si="53"/>
        <v>10313.944322135621</v>
      </c>
    </row>
    <row r="191" spans="1:23">
      <c r="A191" s="38">
        <f t="shared" si="58"/>
        <v>1.0289999999999968</v>
      </c>
      <c r="B191" s="41">
        <f t="shared" si="40"/>
        <v>7094.7023785839501</v>
      </c>
      <c r="C191" s="41">
        <f t="shared" si="41"/>
        <v>-18187.805718960801</v>
      </c>
      <c r="D191" s="41">
        <f t="shared" si="42"/>
        <v>27952.717432364203</v>
      </c>
      <c r="E191" s="41">
        <f t="shared" si="43"/>
        <v>-26522.006112140345</v>
      </c>
      <c r="F191" s="4"/>
      <c r="G191" s="32">
        <f t="shared" si="44"/>
        <v>0.99506803989693815</v>
      </c>
      <c r="H191" s="32">
        <f t="shared" si="45"/>
        <v>0.95820294145903528</v>
      </c>
      <c r="I191" s="32">
        <f t="shared" si="46"/>
        <v>0.85388106843586375</v>
      </c>
      <c r="J191" s="32">
        <f t="shared" si="47"/>
        <v>0.72663589229435388</v>
      </c>
      <c r="K191" s="24"/>
      <c r="L191" s="32">
        <f t="shared" si="48"/>
        <v>-0.26067561094550362</v>
      </c>
      <c r="M191" s="32">
        <f t="shared" si="49"/>
        <v>-1.00228566054454</v>
      </c>
      <c r="N191"/>
      <c r="O191" s="47">
        <f t="shared" si="54"/>
        <v>1652.7880951433581</v>
      </c>
      <c r="P191" s="47">
        <f t="shared" si="55"/>
        <v>3380.4877712415682</v>
      </c>
      <c r="Q191" s="47">
        <f t="shared" si="56"/>
        <v>7965.1086972945686</v>
      </c>
      <c r="R191" s="47">
        <f t="shared" si="57"/>
        <v>8525.1197555143863</v>
      </c>
      <c r="T191" s="46">
        <f t="shared" si="50"/>
        <v>1419.3348018406848</v>
      </c>
      <c r="U191" s="46">
        <f t="shared" si="51"/>
        <v>4438.796276870663</v>
      </c>
      <c r="V191" s="46">
        <f t="shared" si="52"/>
        <v>7628.3544118535974</v>
      </c>
      <c r="W191" s="46">
        <f t="shared" si="53"/>
        <v>10289.416808212411</v>
      </c>
    </row>
    <row r="192" spans="1:23">
      <c r="A192" s="38">
        <f t="shared" si="58"/>
        <v>1.0299999999999967</v>
      </c>
      <c r="B192" s="41">
        <f t="shared" si="40"/>
        <v>7406.0721622733936</v>
      </c>
      <c r="C192" s="41">
        <f t="shared" si="41"/>
        <v>-18736.209563241893</v>
      </c>
      <c r="D192" s="41">
        <f t="shared" si="42"/>
        <v>28279.760686659742</v>
      </c>
      <c r="E192" s="41">
        <f t="shared" si="43"/>
        <v>-26007.545483607923</v>
      </c>
      <c r="F192" s="4"/>
      <c r="G192" s="32">
        <f t="shared" si="44"/>
        <v>0.99456469187853125</v>
      </c>
      <c r="H192" s="32">
        <f t="shared" si="45"/>
        <v>0.95489497869032869</v>
      </c>
      <c r="I192" s="32">
        <f t="shared" si="46"/>
        <v>0.84606752431732779</v>
      </c>
      <c r="J192" s="32">
        <f t="shared" si="47"/>
        <v>0.71960172421222979</v>
      </c>
      <c r="K192" s="24"/>
      <c r="L192" s="32">
        <f t="shared" si="48"/>
        <v>-0.28050723203103156</v>
      </c>
      <c r="M192" s="32">
        <f t="shared" si="49"/>
        <v>-1.05052336998901</v>
      </c>
      <c r="N192"/>
      <c r="O192" s="47">
        <f t="shared" si="54"/>
        <v>1665.2428864909357</v>
      </c>
      <c r="P192" s="47">
        <f t="shared" si="55"/>
        <v>3358.5516174703243</v>
      </c>
      <c r="Q192" s="47">
        <f t="shared" si="56"/>
        <v>7978.1904274663902</v>
      </c>
      <c r="R192" s="47">
        <f t="shared" si="57"/>
        <v>8545.6981806556832</v>
      </c>
      <c r="T192" s="46">
        <f t="shared" si="50"/>
        <v>1423.8499048728008</v>
      </c>
      <c r="U192" s="46">
        <f t="shared" si="51"/>
        <v>4459.0455487977169</v>
      </c>
      <c r="V192" s="46">
        <f t="shared" si="52"/>
        <v>7646.7448644947453</v>
      </c>
      <c r="W192" s="46">
        <f t="shared" si="53"/>
        <v>10262.392422081935</v>
      </c>
    </row>
    <row r="193" spans="1:23">
      <c r="A193" s="38">
        <f t="shared" si="58"/>
        <v>1.0309999999999966</v>
      </c>
      <c r="B193" s="41">
        <f t="shared" si="40"/>
        <v>7726.7102653644179</v>
      </c>
      <c r="C193" s="41">
        <f t="shared" si="41"/>
        <v>-19286.742391879394</v>
      </c>
      <c r="D193" s="41">
        <f t="shared" si="42"/>
        <v>28577.847326862986</v>
      </c>
      <c r="E193" s="41">
        <f t="shared" si="43"/>
        <v>-25436.878084946638</v>
      </c>
      <c r="F193" s="4"/>
      <c r="G193" s="32">
        <f t="shared" si="44"/>
        <v>0.99401619282980325</v>
      </c>
      <c r="H193" s="32">
        <f t="shared" si="45"/>
        <v>0.95138452320235156</v>
      </c>
      <c r="I193" s="32">
        <f t="shared" si="46"/>
        <v>0.83807007567238034</v>
      </c>
      <c r="J193" s="32">
        <f t="shared" si="47"/>
        <v>0.71283779999141039</v>
      </c>
      <c r="K193" s="24"/>
      <c r="L193" s="32">
        <f t="shared" si="48"/>
        <v>-0.30145142686875398</v>
      </c>
      <c r="M193" s="32">
        <f t="shared" si="49"/>
        <v>-1.0992516522296523</v>
      </c>
      <c r="N193"/>
      <c r="O193" s="47">
        <f t="shared" si="54"/>
        <v>1678.0684106145768</v>
      </c>
      <c r="P193" s="47">
        <f t="shared" si="55"/>
        <v>3336.5303043248241</v>
      </c>
      <c r="Q193" s="47">
        <f t="shared" si="56"/>
        <v>7990.1138930745192</v>
      </c>
      <c r="R193" s="47">
        <f t="shared" si="57"/>
        <v>8568.5248766021341</v>
      </c>
      <c r="T193" s="46">
        <f t="shared" si="50"/>
        <v>1428.7020515248878</v>
      </c>
      <c r="U193" s="46">
        <f t="shared" si="51"/>
        <v>4479.9784320907174</v>
      </c>
      <c r="V193" s="46">
        <f t="shared" si="52"/>
        <v>7663.6933578374901</v>
      </c>
      <c r="W193" s="46">
        <f t="shared" si="53"/>
        <v>10233.034766708439</v>
      </c>
    </row>
    <row r="194" spans="1:23">
      <c r="A194" s="38">
        <f t="shared" si="58"/>
        <v>1.0319999999999965</v>
      </c>
      <c r="B194" s="41">
        <f t="shared" si="40"/>
        <v>8056.6453374097337</v>
      </c>
      <c r="C194" s="41">
        <f t="shared" si="41"/>
        <v>-19838.536854804239</v>
      </c>
      <c r="D194" s="41">
        <f t="shared" si="42"/>
        <v>28845.29455442074</v>
      </c>
      <c r="E194" s="41">
        <f t="shared" si="43"/>
        <v>-24810.011511038767</v>
      </c>
      <c r="F194" s="4"/>
      <c r="G194" s="32">
        <f t="shared" si="44"/>
        <v>0.99341917231455434</v>
      </c>
      <c r="H194" s="32">
        <f t="shared" si="45"/>
        <v>0.94766473888144442</v>
      </c>
      <c r="I194" s="32">
        <f t="shared" si="46"/>
        <v>0.8299031420940054</v>
      </c>
      <c r="J194" s="32">
        <f t="shared" si="47"/>
        <v>0.70636745232432596</v>
      </c>
      <c r="K194" s="24"/>
      <c r="L194" s="32">
        <f t="shared" si="48"/>
        <v>-0.32353270149900293</v>
      </c>
      <c r="M194" s="32">
        <f t="shared" si="49"/>
        <v>-1.1483111037174532</v>
      </c>
      <c r="N194"/>
      <c r="O194" s="47">
        <f t="shared" si="54"/>
        <v>1691.2658134963895</v>
      </c>
      <c r="P194" s="47">
        <f t="shared" si="55"/>
        <v>3314.4585258078305</v>
      </c>
      <c r="Q194" s="47">
        <f t="shared" si="56"/>
        <v>8000.8117821768292</v>
      </c>
      <c r="R194" s="47">
        <f t="shared" si="57"/>
        <v>8593.5995395584487</v>
      </c>
      <c r="T194" s="46">
        <f t="shared" si="50"/>
        <v>1433.9095340928061</v>
      </c>
      <c r="U194" s="46">
        <f t="shared" si="51"/>
        <v>4501.5675445394263</v>
      </c>
      <c r="V194" s="46">
        <f t="shared" si="52"/>
        <v>7679.0510179312951</v>
      </c>
      <c r="W194" s="46">
        <f t="shared" si="53"/>
        <v>10201.536671177877</v>
      </c>
    </row>
    <row r="195" spans="1:23">
      <c r="A195" s="38">
        <f t="shared" si="58"/>
        <v>1.0329999999999964</v>
      </c>
      <c r="B195" s="41">
        <f t="shared" si="40"/>
        <v>8395.8910592271113</v>
      </c>
      <c r="C195" s="41">
        <f t="shared" si="41"/>
        <v>-20390.685382579355</v>
      </c>
      <c r="D195" s="41">
        <f t="shared" si="42"/>
        <v>29080.443836689967</v>
      </c>
      <c r="E195" s="41">
        <f t="shared" si="43"/>
        <v>-24127.151309295223</v>
      </c>
      <c r="F195" s="4"/>
      <c r="G195" s="32">
        <f t="shared" si="44"/>
        <v>0.99277007697362629</v>
      </c>
      <c r="H195" s="32">
        <f t="shared" si="45"/>
        <v>0.94372906343605012</v>
      </c>
      <c r="I195" s="32">
        <f t="shared" si="46"/>
        <v>0.8215826319146925</v>
      </c>
      <c r="J195" s="32">
        <f t="shared" si="47"/>
        <v>0.70021208561254722</v>
      </c>
      <c r="K195" s="24"/>
      <c r="L195" s="32">
        <f t="shared" si="48"/>
        <v>-0.34677233228681137</v>
      </c>
      <c r="M195" s="32">
        <f t="shared" si="49"/>
        <v>-1.1975305364904392</v>
      </c>
      <c r="N195"/>
      <c r="O195" s="47">
        <f t="shared" si="54"/>
        <v>1704.8356423690843</v>
      </c>
      <c r="P195" s="47">
        <f t="shared" si="55"/>
        <v>3292.3725846968255</v>
      </c>
      <c r="Q195" s="47">
        <f t="shared" si="56"/>
        <v>8010.2177534675984</v>
      </c>
      <c r="R195" s="47">
        <f t="shared" si="57"/>
        <v>8620.9139476281907</v>
      </c>
      <c r="T195" s="46">
        <f t="shared" si="50"/>
        <v>1439.4909866784096</v>
      </c>
      <c r="U195" s="46">
        <f t="shared" si="51"/>
        <v>4523.7800503713352</v>
      </c>
      <c r="V195" s="46">
        <f t="shared" si="52"/>
        <v>7692.6722137388797</v>
      </c>
      <c r="W195" s="46">
        <f t="shared" si="53"/>
        <v>10168.119430301625</v>
      </c>
    </row>
    <row r="196" spans="1:23">
      <c r="A196" s="38">
        <f t="shared" si="58"/>
        <v>1.0339999999999963</v>
      </c>
      <c r="B196" s="41">
        <f t="shared" si="40"/>
        <v>8744.4454720709946</v>
      </c>
      <c r="C196" s="41">
        <f t="shared" si="41"/>
        <v>-20942.241104391091</v>
      </c>
      <c r="D196" s="41">
        <f t="shared" si="42"/>
        <v>29281.667732351772</v>
      </c>
      <c r="E196" s="41">
        <f t="shared" si="43"/>
        <v>-23388.707304805739</v>
      </c>
      <c r="F196" s="4"/>
      <c r="G196" s="32">
        <f t="shared" si="44"/>
        <v>0.99206516710684223</v>
      </c>
      <c r="H196" s="32">
        <f t="shared" si="45"/>
        <v>0.93957126293233673</v>
      </c>
      <c r="I196" s="32">
        <f t="shared" si="46"/>
        <v>0.8131259097773037</v>
      </c>
      <c r="J196" s="32">
        <f t="shared" si="47"/>
        <v>0.69439089130953091</v>
      </c>
      <c r="K196" s="24"/>
      <c r="L196" s="32">
        <f t="shared" si="48"/>
        <v>-0.3711879561274935</v>
      </c>
      <c r="M196" s="32">
        <f t="shared" si="49"/>
        <v>-1.2467274516430118</v>
      </c>
      <c r="N196"/>
      <c r="O196" s="47">
        <f t="shared" si="54"/>
        <v>1718.7778188828397</v>
      </c>
      <c r="P196" s="47">
        <f t="shared" si="55"/>
        <v>3270.3103558243565</v>
      </c>
      <c r="Q196" s="47">
        <f t="shared" si="56"/>
        <v>8018.266709294071</v>
      </c>
      <c r="R196" s="47">
        <f t="shared" si="57"/>
        <v>8650.4517078077697</v>
      </c>
      <c r="T196" s="46">
        <f t="shared" si="50"/>
        <v>1445.4653266140228</v>
      </c>
      <c r="U196" s="46">
        <f t="shared" si="51"/>
        <v>4546.5774624744481</v>
      </c>
      <c r="V196" s="46">
        <f t="shared" si="52"/>
        <v>7704.416065187851</v>
      </c>
      <c r="W196" s="46">
        <f t="shared" si="53"/>
        <v>10133.031629389874</v>
      </c>
    </row>
    <row r="197" spans="1:23">
      <c r="A197" s="38">
        <f t="shared" si="58"/>
        <v>1.0349999999999961</v>
      </c>
      <c r="B197" s="41">
        <f t="shared" si="40"/>
        <v>9102.2903237645642</v>
      </c>
      <c r="C197" s="41">
        <f t="shared" si="41"/>
        <v>-21492.21894185475</v>
      </c>
      <c r="D197" s="41">
        <f t="shared" si="42"/>
        <v>29447.376867000537</v>
      </c>
      <c r="E197" s="41">
        <f t="shared" si="43"/>
        <v>-22595.299189121528</v>
      </c>
      <c r="F197" s="4"/>
      <c r="G197" s="32">
        <f t="shared" si="44"/>
        <v>0.99130051384070195</v>
      </c>
      <c r="H197" s="32">
        <f t="shared" si="45"/>
        <v>0.93518548830759229</v>
      </c>
      <c r="I197" s="32">
        <f t="shared" si="46"/>
        <v>0.80455174912542515</v>
      </c>
      <c r="J197" s="32">
        <f t="shared" si="47"/>
        <v>0.6889205750156322</v>
      </c>
      <c r="K197" s="24"/>
      <c r="L197" s="32">
        <f t="shared" si="48"/>
        <v>-0.3967931508091786</v>
      </c>
      <c r="M197" s="32">
        <f t="shared" si="49"/>
        <v>-1.2957086463927392</v>
      </c>
      <c r="N197"/>
      <c r="O197" s="47">
        <f t="shared" si="54"/>
        <v>1733.0916129505827</v>
      </c>
      <c r="P197" s="47">
        <f t="shared" si="55"/>
        <v>3248.3112423258099</v>
      </c>
      <c r="Q197" s="47">
        <f t="shared" si="56"/>
        <v>8024.8950746800219</v>
      </c>
      <c r="R197" s="47">
        <f t="shared" si="57"/>
        <v>8682.1880324351387</v>
      </c>
      <c r="T197" s="46">
        <f t="shared" si="50"/>
        <v>1451.851689138098</v>
      </c>
      <c r="U197" s="46">
        <f t="shared" si="51"/>
        <v>4569.9154750446196</v>
      </c>
      <c r="V197" s="46">
        <f t="shared" si="52"/>
        <v>7714.1480043471583</v>
      </c>
      <c r="W197" s="46">
        <f t="shared" si="53"/>
        <v>10096.547545445916</v>
      </c>
    </row>
    <row r="198" spans="1:23">
      <c r="A198" s="38">
        <f t="shared" si="58"/>
        <v>1.035999999999996</v>
      </c>
      <c r="B198" s="41">
        <f t="shared" si="40"/>
        <v>9469.3904347834068</v>
      </c>
      <c r="C198" s="41">
        <f t="shared" si="41"/>
        <v>-22039.596881591402</v>
      </c>
      <c r="D198" s="41">
        <f t="shared" si="42"/>
        <v>29576.027032305759</v>
      </c>
      <c r="E198" s="41">
        <f t="shared" si="43"/>
        <v>-21747.761314036543</v>
      </c>
      <c r="F198" s="4"/>
      <c r="G198" s="32">
        <f t="shared" si="44"/>
        <v>0.99047199694932098</v>
      </c>
      <c r="H198" s="32">
        <f t="shared" si="45"/>
        <v>0.93056633355714613</v>
      </c>
      <c r="I198" s="32">
        <f t="shared" si="46"/>
        <v>0.79588026908195353</v>
      </c>
      <c r="J198" s="32">
        <f t="shared" si="47"/>
        <v>0.68381509956117303</v>
      </c>
      <c r="K198" s="24"/>
      <c r="L198" s="32">
        <f t="shared" si="48"/>
        <v>-0.42359700816085333</v>
      </c>
      <c r="M198" s="32">
        <f t="shared" si="49"/>
        <v>-1.3442709581156704</v>
      </c>
      <c r="N198"/>
      <c r="O198" s="47">
        <f t="shared" si="54"/>
        <v>1747.7756173913363</v>
      </c>
      <c r="P198" s="47">
        <f t="shared" si="55"/>
        <v>3226.416124736344</v>
      </c>
      <c r="Q198" s="47">
        <f t="shared" si="56"/>
        <v>8030.04108129223</v>
      </c>
      <c r="R198" s="47">
        <f t="shared" si="57"/>
        <v>8716.0895474385379</v>
      </c>
      <c r="T198" s="46">
        <f t="shared" si="50"/>
        <v>1458.6693552063675</v>
      </c>
      <c r="U198" s="46">
        <f t="shared" si="51"/>
        <v>4593.7438307030534</v>
      </c>
      <c r="V198" s="46">
        <f t="shared" si="52"/>
        <v>7721.7413750156811</v>
      </c>
      <c r="W198" s="46">
        <f t="shared" si="53"/>
        <v>10058.965122172305</v>
      </c>
    </row>
    <row r="199" spans="1:23">
      <c r="A199" s="38">
        <f t="shared" si="58"/>
        <v>1.0369999999999959</v>
      </c>
      <c r="B199" s="41">
        <f t="shared" si="40"/>
        <v>9845.6930873258716</v>
      </c>
      <c r="C199" s="41">
        <f t="shared" si="41"/>
        <v>-22583.317428826518</v>
      </c>
      <c r="D199" s="41">
        <f t="shared" si="42"/>
        <v>29666.126380402777</v>
      </c>
      <c r="E199" s="41">
        <f t="shared" si="43"/>
        <v>-20847.146634148492</v>
      </c>
      <c r="F199" s="4"/>
      <c r="G199" s="32">
        <f t="shared" si="44"/>
        <v>0.9895753033972573</v>
      </c>
      <c r="H199" s="32">
        <f t="shared" si="45"/>
        <v>0.92570889525011557</v>
      </c>
      <c r="I199" s="32">
        <f t="shared" si="46"/>
        <v>0.78713285533179667</v>
      </c>
      <c r="J199" s="32">
        <f t="shared" si="47"/>
        <v>0.67908544833944995</v>
      </c>
      <c r="K199" s="24"/>
      <c r="L199" s="32">
        <f t="shared" si="48"/>
        <v>-0.45160370290871449</v>
      </c>
      <c r="M199" s="32">
        <f t="shared" si="49"/>
        <v>-1.3922021473595139</v>
      </c>
      <c r="N199"/>
      <c r="O199" s="47">
        <f t="shared" si="54"/>
        <v>1762.8277234930347</v>
      </c>
      <c r="P199" s="47">
        <f t="shared" si="55"/>
        <v>3204.6673028469395</v>
      </c>
      <c r="Q199" s="47">
        <f t="shared" si="56"/>
        <v>8033.6450552161114</v>
      </c>
      <c r="R199" s="47">
        <f t="shared" si="57"/>
        <v>8752.114134634061</v>
      </c>
      <c r="T199" s="46">
        <f t="shared" si="50"/>
        <v>1465.9376723698165</v>
      </c>
      <c r="U199" s="46">
        <f t="shared" si="51"/>
        <v>4618.00622609114</v>
      </c>
      <c r="V199" s="46">
        <f t="shared" si="52"/>
        <v>7727.079054418029</v>
      </c>
      <c r="W199" s="46">
        <f t="shared" si="53"/>
        <v>10020.603522785688</v>
      </c>
    </row>
    <row r="200" spans="1:23">
      <c r="A200" s="38">
        <f t="shared" si="58"/>
        <v>1.0379999999999958</v>
      </c>
      <c r="B200" s="41">
        <f t="shared" si="40"/>
        <v>10231.127440436914</v>
      </c>
      <c r="C200" s="41">
        <f t="shared" si="41"/>
        <v>-23122.28924351402</v>
      </c>
      <c r="D200" s="41">
        <f t="shared" si="42"/>
        <v>29716.242683522989</v>
      </c>
      <c r="E200" s="41">
        <f t="shared" si="43"/>
        <v>-19894.729744859902</v>
      </c>
      <c r="F200" s="4"/>
      <c r="G200" s="32">
        <f t="shared" si="44"/>
        <v>0.98860592667355918</v>
      </c>
      <c r="H200" s="32">
        <f t="shared" si="45"/>
        <v>0.92060883298920415</v>
      </c>
      <c r="I200" s="32">
        <f t="shared" si="46"/>
        <v>0.77833206478761641</v>
      </c>
      <c r="J200" s="32">
        <f t="shared" si="47"/>
        <v>0.67473941311159302</v>
      </c>
      <c r="K200" s="24"/>
      <c r="L200" s="32">
        <f t="shared" si="48"/>
        <v>-0.48081206045184122</v>
      </c>
      <c r="M200" s="32">
        <f t="shared" si="49"/>
        <v>-1.4392819203519407</v>
      </c>
      <c r="N200"/>
      <c r="O200" s="47">
        <f t="shared" si="54"/>
        <v>1778.2450976174766</v>
      </c>
      <c r="P200" s="47">
        <f t="shared" si="55"/>
        <v>3183.108430259439</v>
      </c>
      <c r="Q200" s="47">
        <f t="shared" si="56"/>
        <v>8035.6497073409191</v>
      </c>
      <c r="R200" s="47">
        <f t="shared" si="57"/>
        <v>8790.2108102056045</v>
      </c>
      <c r="T200" s="46">
        <f t="shared" si="50"/>
        <v>1473.6759687024612</v>
      </c>
      <c r="U200" s="46">
        <f t="shared" si="51"/>
        <v>4642.6402598607237</v>
      </c>
      <c r="V200" s="46">
        <f t="shared" si="52"/>
        <v>7730.0550792260337</v>
      </c>
      <c r="W200" s="46">
        <f t="shared" si="53"/>
        <v>9981.800271621014</v>
      </c>
    </row>
    <row r="201" spans="1:23">
      <c r="A201" s="38">
        <f t="shared" si="58"/>
        <v>1.0389999999999957</v>
      </c>
      <c r="B201" s="41">
        <f t="shared" si="40"/>
        <v>10625.603974270987</v>
      </c>
      <c r="C201" s="41">
        <f t="shared" si="41"/>
        <v>-23655.388959703028</v>
      </c>
      <c r="D201" s="41">
        <f t="shared" si="42"/>
        <v>29725.010627336407</v>
      </c>
      <c r="E201" s="41">
        <f t="shared" si="43"/>
        <v>-18892.008965816494</v>
      </c>
      <c r="F201" s="4"/>
      <c r="G201" s="32">
        <f t="shared" si="44"/>
        <v>0.98755916698653456</v>
      </c>
      <c r="H201" s="32">
        <f t="shared" si="45"/>
        <v>0.91526243039059696</v>
      </c>
      <c r="I201" s="32">
        <f t="shared" si="46"/>
        <v>0.76950151399535605</v>
      </c>
      <c r="J201" s="32">
        <f t="shared" si="47"/>
        <v>0.67078141039538286</v>
      </c>
      <c r="K201" s="24"/>
      <c r="L201" s="32">
        <f t="shared" si="48"/>
        <v>-0.51121512704644867</v>
      </c>
      <c r="M201" s="32">
        <f t="shared" si="49"/>
        <v>-1.4852830899101599</v>
      </c>
      <c r="N201"/>
      <c r="O201" s="47">
        <f t="shared" si="54"/>
        <v>1794.0241589708394</v>
      </c>
      <c r="P201" s="47">
        <f t="shared" si="55"/>
        <v>3161.7844416118787</v>
      </c>
      <c r="Q201" s="47">
        <f t="shared" si="56"/>
        <v>8036.0004250934562</v>
      </c>
      <c r="R201" s="47">
        <f t="shared" si="57"/>
        <v>8830.3196413673395</v>
      </c>
      <c r="T201" s="46">
        <f t="shared" si="50"/>
        <v>1481.9034598180433</v>
      </c>
      <c r="U201" s="46">
        <f t="shared" si="51"/>
        <v>4667.5774268348396</v>
      </c>
      <c r="V201" s="46">
        <f t="shared" si="52"/>
        <v>7730.5762567952625</v>
      </c>
      <c r="W201" s="46">
        <f t="shared" si="53"/>
        <v>9942.9080027644904</v>
      </c>
    </row>
    <row r="202" spans="1:23">
      <c r="A202" s="38">
        <f t="shared" si="58"/>
        <v>1.0399999999999956</v>
      </c>
      <c r="B202" s="41">
        <f t="shared" si="40"/>
        <v>11029.013966584853</v>
      </c>
      <c r="C202" s="41">
        <f t="shared" si="41"/>
        <v>-24181.463188044123</v>
      </c>
      <c r="D202" s="41">
        <f t="shared" si="42"/>
        <v>29691.139105066268</v>
      </c>
      <c r="E202" s="41">
        <f t="shared" si="43"/>
        <v>-17840.707423574302</v>
      </c>
      <c r="F202" s="4"/>
      <c r="G202" s="32">
        <f t="shared" si="44"/>
        <v>0.98643013238835409</v>
      </c>
      <c r="H202" s="32">
        <f t="shared" si="45"/>
        <v>0.90966665612224851</v>
      </c>
      <c r="I202" s="32">
        <f t="shared" si="46"/>
        <v>0.76066575142740345</v>
      </c>
      <c r="J202" s="32">
        <f t="shared" si="47"/>
        <v>0.66721233036773797</v>
      </c>
      <c r="K202" s="24"/>
      <c r="L202" s="32">
        <f t="shared" si="48"/>
        <v>-0.54279974615215598</v>
      </c>
      <c r="M202" s="32">
        <f t="shared" si="49"/>
        <v>-1.5299728719418184</v>
      </c>
      <c r="N202"/>
      <c r="O202" s="47">
        <f t="shared" si="54"/>
        <v>1810.1605586633941</v>
      </c>
      <c r="P202" s="47">
        <f t="shared" si="55"/>
        <v>3140.7414724782352</v>
      </c>
      <c r="Q202" s="47">
        <f t="shared" si="56"/>
        <v>8034.6455642026503</v>
      </c>
      <c r="R202" s="47">
        <f t="shared" si="57"/>
        <v>8872.3717030570278</v>
      </c>
      <c r="T202" s="46">
        <f t="shared" si="50"/>
        <v>1490.6391490751237</v>
      </c>
      <c r="U202" s="46">
        <f t="shared" si="51"/>
        <v>4692.7431619147328</v>
      </c>
      <c r="V202" s="46">
        <f t="shared" si="52"/>
        <v>7728.5637413563954</v>
      </c>
      <c r="W202" s="46">
        <f t="shared" si="53"/>
        <v>9904.2908413735786</v>
      </c>
    </row>
    <row r="203" spans="1:23">
      <c r="A203" s="38">
        <f t="shared" si="58"/>
        <v>1.0409999999999955</v>
      </c>
      <c r="B203" s="41">
        <f t="shared" si="40"/>
        <v>11441.229004542167</v>
      </c>
      <c r="C203" s="41">
        <f t="shared" si="41"/>
        <v>-24699.330700477898</v>
      </c>
      <c r="D203" s="41">
        <f t="shared" si="42"/>
        <v>29613.418478158459</v>
      </c>
      <c r="E203" s="41">
        <f t="shared" si="43"/>
        <v>-16742.773091523351</v>
      </c>
      <c r="F203" s="4"/>
      <c r="G203" s="32">
        <f t="shared" si="44"/>
        <v>0.98521374089760283</v>
      </c>
      <c r="H203" s="32">
        <f t="shared" si="45"/>
        <v>0.90381922450310115</v>
      </c>
      <c r="I203" s="32">
        <f t="shared" si="46"/>
        <v>0.7518501140138395</v>
      </c>
      <c r="J203" s="32">
        <f t="shared" si="47"/>
        <v>0.66402942195400216</v>
      </c>
      <c r="K203" s="24"/>
      <c r="L203" s="32">
        <f t="shared" si="48"/>
        <v>-0.57554614493951495</v>
      </c>
      <c r="M203" s="32">
        <f t="shared" si="49"/>
        <v>-1.5731143129230012</v>
      </c>
      <c r="N203"/>
      <c r="O203" s="47">
        <f t="shared" si="54"/>
        <v>1826.6491601816867</v>
      </c>
      <c r="P203" s="47">
        <f t="shared" si="55"/>
        <v>3120.026771980884</v>
      </c>
      <c r="Q203" s="47">
        <f t="shared" si="56"/>
        <v>8031.5367391263389</v>
      </c>
      <c r="R203" s="47">
        <f t="shared" si="57"/>
        <v>8916.289076339066</v>
      </c>
      <c r="T203" s="46">
        <f t="shared" si="50"/>
        <v>1499.9017211343769</v>
      </c>
      <c r="U203" s="46">
        <f t="shared" si="51"/>
        <v>4718.0569370515695</v>
      </c>
      <c r="V203" s="46">
        <f t="shared" si="52"/>
        <v>7723.9545539625369</v>
      </c>
      <c r="W203" s="46">
        <f t="shared" si="53"/>
        <v>9866.3204507942392</v>
      </c>
    </row>
    <row r="204" spans="1:23">
      <c r="A204" s="38">
        <f t="shared" si="58"/>
        <v>1.0419999999999954</v>
      </c>
      <c r="B204" s="41">
        <f t="shared" ref="B204:B267" si="59">B$4*EXP(-B$5*(ABS(A204-1.105))^2)</f>
        <v>11862.100534888235</v>
      </c>
      <c r="C204" s="41">
        <f t="shared" ref="C204:C267" si="60">C$4*EXP(-C$5*(ABS(A204-1.105))^2) *(A204-1.105)</f>
        <v>-25207.784795267569</v>
      </c>
      <c r="D204" s="41">
        <f t="shared" ref="D204:D267" si="61">D$4*EXP(-D$5*(ABS(A204-1.105))^2)*(D$7*(A204-1.105)^2 - 2)</f>
        <v>29490.727768163237</v>
      </c>
      <c r="E204" s="41">
        <f t="shared" ref="E204:E267" si="62">E$4*EXP(-E$5*(ABS(A204-1.105))^2)*(E$8*(A204-1.105)^3 - E$6*(A204-1.105))</f>
        <v>-15600.377749766545</v>
      </c>
      <c r="F204" s="4"/>
      <c r="G204" s="32">
        <f t="shared" ref="G204:G267" si="63">B204^2*10^(-11)+G205</f>
        <v>0.98390472368625903</v>
      </c>
      <c r="H204" s="32">
        <f t="shared" ref="H204:H267" si="64">C204^2*10^(-11)+H205</f>
        <v>0.89771865513258542</v>
      </c>
      <c r="I204" s="32">
        <f t="shared" ref="I204:I267" si="65">D204^2*10^(-11)+I205</f>
        <v>0.74308056847421411</v>
      </c>
      <c r="J204" s="32">
        <f t="shared" ref="J204:J267" si="66">E204^2*10^(-11)+J205</f>
        <v>0.66122621744605981</v>
      </c>
      <c r="K204" s="24"/>
      <c r="L204" s="32">
        <f t="shared" ref="L204:L267" si="67">B204*D204*10^(-10)+L205</f>
        <v>-0.60942753518111015</v>
      </c>
      <c r="M204" s="32">
        <f t="shared" ref="M204:M267" si="68">C204*E204*10^(-10)+M205</f>
        <v>-1.614467841866061</v>
      </c>
      <c r="N204"/>
      <c r="O204" s="47">
        <f t="shared" si="54"/>
        <v>1843.4840213955295</v>
      </c>
      <c r="P204" s="47">
        <f t="shared" si="55"/>
        <v>3099.6886081892972</v>
      </c>
      <c r="Q204" s="47">
        <f t="shared" si="56"/>
        <v>8026.6291107265297</v>
      </c>
      <c r="R204" s="47">
        <f t="shared" si="57"/>
        <v>8961.9848900093384</v>
      </c>
      <c r="T204" s="46">
        <f t="shared" ref="T204:T267" si="69">T$9*($B$4*EXP(-$B$5*(ABS($A204-1.105))^2))^2 +1369</f>
        <v>1509.7094290997957</v>
      </c>
      <c r="U204" s="46">
        <f t="shared" ref="U204:U267" si="70">U$9*($C$4*EXP(-$C$5*(ABS($A204-1.105))^2) *($A204-1.105))^2+4108</f>
        <v>4743.4324142845226</v>
      </c>
      <c r="V204" s="46">
        <f t="shared" ref="V204:V267" si="71">V$9*($D$4*EXP(-$D$5*(ABS($A204-1.105))^2)*($D$7*($A204-1.105)^2 - 2))^2 + 6847</f>
        <v>7716.7030242959145</v>
      </c>
      <c r="W204" s="46">
        <f t="shared" ref="W204:W267" si="72">W$9*($E$4*EXP(-$E$5*(ABS($A204-1.105))^2)*($E$8*($A204-1.105)^3 - $E$6*($A204-1.105)))^2 + 9586</f>
        <v>9829.371785935411</v>
      </c>
    </row>
    <row r="205" spans="1:23">
      <c r="A205" s="38">
        <f t="shared" si="58"/>
        <v>1.0429999999999953</v>
      </c>
      <c r="B205" s="41">
        <f t="shared" si="59"/>
        <v>12291.459455514694</v>
      </c>
      <c r="C205" s="41">
        <f t="shared" si="60"/>
        <v>-25705.595839630842</v>
      </c>
      <c r="D205" s="41">
        <f t="shared" si="61"/>
        <v>29322.041743524682</v>
      </c>
      <c r="E205" s="41">
        <f t="shared" si="62"/>
        <v>-14415.914832736687</v>
      </c>
      <c r="F205" s="4"/>
      <c r="G205" s="32">
        <f t="shared" si="63"/>
        <v>0.98249762939526109</v>
      </c>
      <c r="H205" s="32">
        <f t="shared" si="64"/>
        <v>0.89136433098974022</v>
      </c>
      <c r="I205" s="32">
        <f t="shared" si="65"/>
        <v>0.73438353823125502</v>
      </c>
      <c r="J205" s="32">
        <f t="shared" si="66"/>
        <v>0.65879249958670572</v>
      </c>
      <c r="K205" s="24"/>
      <c r="L205" s="32">
        <f t="shared" si="67"/>
        <v>-0.6444097329444074</v>
      </c>
      <c r="M205" s="32">
        <f t="shared" si="68"/>
        <v>-1.6537929383701606</v>
      </c>
      <c r="N205"/>
      <c r="O205" s="47">
        <f t="shared" ref="O205:O268" si="73">O$9*B$4*EXP(-B$5*(ABS($A205-1.105))^2) +1369</f>
        <v>1860.6583782205878</v>
      </c>
      <c r="P205" s="47">
        <f t="shared" ref="P205:P268" si="74">P$9*C$4*EXP(-C$5*(ABS($A205-1.105))^2) *(A205-1.105)+4108</f>
        <v>3079.7761664147661</v>
      </c>
      <c r="Q205" s="47">
        <f t="shared" ref="Q205:Q268" si="75">Q$9*D$4*EXP(-D$5*(ABS($A205-1.105))^2)*(D$7*(A205-1.105)^2 - 2) + 6847</f>
        <v>8019.8816697409875</v>
      </c>
      <c r="R205" s="47">
        <f t="shared" ref="R205:R268" si="76">R$9*E$4*EXP(-E$5*(ABS($A205-1.105))^2)*(E$8*(A205-1.105)^3 - E$6*(A205-1.105)) + 9586</f>
        <v>9009.3634066905324</v>
      </c>
      <c r="T205" s="46">
        <f t="shared" si="69"/>
        <v>1520.0799755465616</v>
      </c>
      <c r="U205" s="46">
        <f t="shared" si="70"/>
        <v>4768.7776574704467</v>
      </c>
      <c r="V205" s="46">
        <f t="shared" si="71"/>
        <v>7706.7821320090043</v>
      </c>
      <c r="W205" s="46">
        <f t="shared" si="72"/>
        <v>9793.8186004647177</v>
      </c>
    </row>
    <row r="206" spans="1:23">
      <c r="A206" s="38">
        <f t="shared" ref="A206:A269" si="77">A205+0.001</f>
        <v>1.0439999999999952</v>
      </c>
      <c r="B206" s="41">
        <f t="shared" si="59"/>
        <v>12729.115751379819</v>
      </c>
      <c r="C206" s="41">
        <f t="shared" si="60"/>
        <v>-26191.513986300477</v>
      </c>
      <c r="D206" s="41">
        <f t="shared" si="61"/>
        <v>29106.437864188101</v>
      </c>
      <c r="E206" s="41">
        <f t="shared" si="62"/>
        <v>-13191.996137813971</v>
      </c>
      <c r="F206" s="4"/>
      <c r="G206" s="32">
        <f t="shared" si="63"/>
        <v>0.98098682963979544</v>
      </c>
      <c r="H206" s="32">
        <f t="shared" si="64"/>
        <v>0.88475655441503576</v>
      </c>
      <c r="I206" s="32">
        <f t="shared" si="65"/>
        <v>0.725785716911165</v>
      </c>
      <c r="J206" s="32">
        <f t="shared" si="66"/>
        <v>0.65671431358205856</v>
      </c>
      <c r="K206" s="24"/>
      <c r="L206" s="32">
        <f t="shared" si="67"/>
        <v>-0.68045080166875171</v>
      </c>
      <c r="M206" s="32">
        <f t="shared" si="68"/>
        <v>-1.6908499064050475</v>
      </c>
      <c r="N206"/>
      <c r="O206" s="47">
        <f t="shared" si="73"/>
        <v>1878.1646300551927</v>
      </c>
      <c r="P206" s="47">
        <f t="shared" si="74"/>
        <v>3060.3394405479812</v>
      </c>
      <c r="Q206" s="47">
        <f t="shared" si="75"/>
        <v>8011.2575145675237</v>
      </c>
      <c r="R206" s="47">
        <f t="shared" si="76"/>
        <v>9058.320154487441</v>
      </c>
      <c r="T206" s="46">
        <f t="shared" si="69"/>
        <v>1531.0303878120258</v>
      </c>
      <c r="U206" s="46">
        <f t="shared" si="70"/>
        <v>4793.9954048945738</v>
      </c>
      <c r="V206" s="46">
        <f t="shared" si="71"/>
        <v>7694.184725141843</v>
      </c>
      <c r="W206" s="46">
        <f t="shared" si="72"/>
        <v>9760.0287621000989</v>
      </c>
    </row>
    <row r="207" spans="1:23">
      <c r="A207" s="38">
        <f t="shared" si="77"/>
        <v>1.044999999999995</v>
      </c>
      <c r="B207" s="41">
        <f t="shared" si="59"/>
        <v>13174.858177680262</v>
      </c>
      <c r="C207" s="41">
        <f t="shared" si="60"/>
        <v>-26664.272059401064</v>
      </c>
      <c r="D207" s="41">
        <f t="shared" si="61"/>
        <v>28843.103046337455</v>
      </c>
      <c r="E207" s="41">
        <f t="shared" si="62"/>
        <v>-11931.447374055077</v>
      </c>
      <c r="F207" s="4"/>
      <c r="G207" s="32">
        <f t="shared" si="63"/>
        <v>0.97936652576167516</v>
      </c>
      <c r="H207" s="32">
        <f t="shared" si="64"/>
        <v>0.87789660036609007</v>
      </c>
      <c r="I207" s="32">
        <f t="shared" si="65"/>
        <v>0.71731386965974653</v>
      </c>
      <c r="J207" s="32">
        <f t="shared" si="66"/>
        <v>0.65497402596105758</v>
      </c>
      <c r="K207" s="24"/>
      <c r="L207" s="32">
        <f t="shared" si="67"/>
        <v>-0.71750072333711123</v>
      </c>
      <c r="M207" s="32">
        <f t="shared" si="68"/>
        <v>-1.7254017415401253</v>
      </c>
      <c r="N207"/>
      <c r="O207" s="47">
        <f t="shared" si="73"/>
        <v>1895.9943271072104</v>
      </c>
      <c r="P207" s="47">
        <f t="shared" si="74"/>
        <v>3041.4291176239576</v>
      </c>
      <c r="Q207" s="47">
        <f t="shared" si="75"/>
        <v>8000.7241218534982</v>
      </c>
      <c r="R207" s="47">
        <f t="shared" si="76"/>
        <v>9108.7421050377961</v>
      </c>
      <c r="T207" s="46">
        <f t="shared" si="69"/>
        <v>1542.5768880019884</v>
      </c>
      <c r="U207" s="46">
        <f t="shared" si="70"/>
        <v>4818.9834044577565</v>
      </c>
      <c r="V207" s="46">
        <f t="shared" si="71"/>
        <v>7678.9245933416405</v>
      </c>
      <c r="W207" s="46">
        <f t="shared" si="72"/>
        <v>9728.359436439845</v>
      </c>
    </row>
    <row r="208" spans="1:23">
      <c r="A208" s="38">
        <f t="shared" si="77"/>
        <v>1.0459999999999949</v>
      </c>
      <c r="B208" s="41">
        <f t="shared" si="59"/>
        <v>13628.453993084346</v>
      </c>
      <c r="C208" s="41">
        <f t="shared" si="60"/>
        <v>-27122.588604077591</v>
      </c>
      <c r="D208" s="41">
        <f t="shared" si="61"/>
        <v>28531.340209175985</v>
      </c>
      <c r="E208" s="41">
        <f t="shared" si="62"/>
        <v>-10637.302536335401</v>
      </c>
      <c r="F208" s="4"/>
      <c r="G208" s="32">
        <f t="shared" si="63"/>
        <v>0.97763075688165524</v>
      </c>
      <c r="H208" s="32">
        <f t="shared" si="64"/>
        <v>0.87078676632151253</v>
      </c>
      <c r="I208" s="32">
        <f t="shared" si="65"/>
        <v>0.70899462372633015</v>
      </c>
      <c r="J208" s="32">
        <f t="shared" si="66"/>
        <v>0.65355043159665915</v>
      </c>
      <c r="K208" s="24"/>
      <c r="L208" s="32">
        <f t="shared" si="67"/>
        <v>-0.7555011025410826</v>
      </c>
      <c r="M208" s="32">
        <f t="shared" si="68"/>
        <v>-1.7572160774245484</v>
      </c>
      <c r="N208"/>
      <c r="O208" s="47">
        <f t="shared" si="73"/>
        <v>1914.1381597233737</v>
      </c>
      <c r="P208" s="47">
        <f t="shared" si="74"/>
        <v>3023.0964558368964</v>
      </c>
      <c r="Q208" s="47">
        <f t="shared" si="75"/>
        <v>7988.2536083670393</v>
      </c>
      <c r="R208" s="47">
        <f t="shared" si="76"/>
        <v>9160.5078985465843</v>
      </c>
      <c r="T208" s="46">
        <f t="shared" si="69"/>
        <v>1554.7347582416166</v>
      </c>
      <c r="U208" s="46">
        <f t="shared" si="70"/>
        <v>4843.6348125860395</v>
      </c>
      <c r="V208" s="46">
        <f t="shared" si="71"/>
        <v>7661.0373741317426</v>
      </c>
      <c r="W208" s="46">
        <f t="shared" si="72"/>
        <v>9699.1522052495275</v>
      </c>
    </row>
    <row r="209" spans="1:23">
      <c r="A209" s="38">
        <f t="shared" si="77"/>
        <v>1.0469999999999948</v>
      </c>
      <c r="B209" s="41">
        <f t="shared" si="59"/>
        <v>14089.648745734936</v>
      </c>
      <c r="C209" s="41">
        <f t="shared" si="60"/>
        <v>-27565.171093353343</v>
      </c>
      <c r="D209" s="41">
        <f t="shared" si="61"/>
        <v>28170.574565472056</v>
      </c>
      <c r="E209" s="41">
        <f t="shared" si="62"/>
        <v>-9312.7970967061792</v>
      </c>
      <c r="F209" s="4"/>
      <c r="G209" s="32">
        <f t="shared" si="63"/>
        <v>0.97577340929923906</v>
      </c>
      <c r="H209" s="32">
        <f t="shared" si="64"/>
        <v>0.86343041819565214</v>
      </c>
      <c r="I209" s="32">
        <f t="shared" si="65"/>
        <v>0.70085424998501278</v>
      </c>
      <c r="J209" s="32">
        <f t="shared" si="66"/>
        <v>0.65241890954416393</v>
      </c>
      <c r="K209" s="24"/>
      <c r="L209" s="32">
        <f t="shared" si="67"/>
        <v>-0.79438490828126185</v>
      </c>
      <c r="M209" s="32">
        <f t="shared" si="68"/>
        <v>-1.7860671954795622</v>
      </c>
      <c r="N209"/>
      <c r="O209" s="47">
        <f t="shared" si="73"/>
        <v>1932.5859498293974</v>
      </c>
      <c r="P209" s="47">
        <f t="shared" si="74"/>
        <v>3005.3931562658663</v>
      </c>
      <c r="Q209" s="47">
        <f t="shared" si="75"/>
        <v>7973.8229826188817</v>
      </c>
      <c r="R209" s="47">
        <f t="shared" si="76"/>
        <v>9213.4881161317535</v>
      </c>
      <c r="T209" s="46">
        <f t="shared" si="69"/>
        <v>1567.5182017781901</v>
      </c>
      <c r="U209" s="46">
        <f t="shared" si="70"/>
        <v>4867.8386574058422</v>
      </c>
      <c r="V209" s="46">
        <f t="shared" si="71"/>
        <v>7640.5812713488212</v>
      </c>
      <c r="W209" s="46">
        <f t="shared" si="72"/>
        <v>9672.7281897644189</v>
      </c>
    </row>
    <row r="210" spans="1:23">
      <c r="A210" s="38">
        <f t="shared" si="77"/>
        <v>1.0479999999999947</v>
      </c>
      <c r="B210" s="41">
        <f t="shared" si="59"/>
        <v>14558.16611461203</v>
      </c>
      <c r="C210" s="41">
        <f t="shared" si="60"/>
        <v>-27990.719284737326</v>
      </c>
      <c r="D210" s="41">
        <f t="shared" si="61"/>
        <v>27760.359617618044</v>
      </c>
      <c r="E210" s="41">
        <f t="shared" si="62"/>
        <v>-7961.3600115425279</v>
      </c>
      <c r="F210" s="4"/>
      <c r="G210" s="32">
        <f t="shared" si="63"/>
        <v>0.9737882272814572</v>
      </c>
      <c r="H210" s="32">
        <f t="shared" si="64"/>
        <v>0.85583203162159371</v>
      </c>
      <c r="I210" s="32">
        <f t="shared" si="65"/>
        <v>0.69291843727152458</v>
      </c>
      <c r="J210" s="32">
        <f t="shared" si="66"/>
        <v>0.65155162764651975</v>
      </c>
      <c r="K210" s="24"/>
      <c r="L210" s="32">
        <f t="shared" si="67"/>
        <v>-0.83407625834056542</v>
      </c>
      <c r="M210" s="32">
        <f t="shared" si="68"/>
        <v>-1.8117380800124012</v>
      </c>
      <c r="N210"/>
      <c r="O210" s="47">
        <f t="shared" si="73"/>
        <v>1951.3266445844811</v>
      </c>
      <c r="P210" s="47">
        <f t="shared" si="74"/>
        <v>2988.3712286105065</v>
      </c>
      <c r="Q210" s="47">
        <f t="shared" si="75"/>
        <v>7957.4143847047217</v>
      </c>
      <c r="R210" s="47">
        <f t="shared" si="76"/>
        <v>9267.5455995382981</v>
      </c>
      <c r="T210" s="46">
        <f t="shared" si="69"/>
        <v>1580.9402006206378</v>
      </c>
      <c r="U210" s="46">
        <f t="shared" si="70"/>
        <v>4891.4803660769658</v>
      </c>
      <c r="V210" s="46">
        <f t="shared" si="71"/>
        <v>7617.6375660994781</v>
      </c>
      <c r="W210" s="46">
        <f t="shared" si="72"/>
        <v>9649.383253233389</v>
      </c>
    </row>
    <row r="211" spans="1:23">
      <c r="A211" s="38">
        <f t="shared" si="77"/>
        <v>1.0489999999999946</v>
      </c>
      <c r="B211" s="41">
        <f t="shared" si="59"/>
        <v>15033.707808710817</v>
      </c>
      <c r="C211" s="41">
        <f t="shared" si="60"/>
        <v>-28397.928718148414</v>
      </c>
      <c r="D211" s="41">
        <f t="shared" si="61"/>
        <v>27300.382821200183</v>
      </c>
      <c r="E211" s="41">
        <f t="shared" si="62"/>
        <v>-6586.6045500683094</v>
      </c>
      <c r="F211" s="4"/>
      <c r="G211" s="32">
        <f t="shared" si="63"/>
        <v>0.97166882527525078</v>
      </c>
      <c r="H211" s="32">
        <f t="shared" si="64"/>
        <v>0.84799722796082411</v>
      </c>
      <c r="I211" s="32">
        <f t="shared" si="65"/>
        <v>0.68521206161052983</v>
      </c>
      <c r="J211" s="32">
        <f t="shared" si="66"/>
        <v>0.6509177951141859</v>
      </c>
      <c r="K211" s="24"/>
      <c r="L211" s="32">
        <f t="shared" si="67"/>
        <v>-0.87449025101203048</v>
      </c>
      <c r="M211" s="32">
        <f t="shared" si="68"/>
        <v>-1.8340224993331833</v>
      </c>
      <c r="N211"/>
      <c r="O211" s="47">
        <f t="shared" si="73"/>
        <v>1970.3483123484325</v>
      </c>
      <c r="P211" s="47">
        <f t="shared" si="74"/>
        <v>2972.0828512740636</v>
      </c>
      <c r="Q211" s="47">
        <f t="shared" si="75"/>
        <v>7939.0153128480069</v>
      </c>
      <c r="R211" s="47">
        <f t="shared" si="76"/>
        <v>9322.5358179972682</v>
      </c>
      <c r="T211" s="46">
        <f t="shared" si="69"/>
        <v>1595.0123704776925</v>
      </c>
      <c r="U211" s="46">
        <f t="shared" si="70"/>
        <v>4914.4423554810382</v>
      </c>
      <c r="V211" s="46">
        <f t="shared" si="71"/>
        <v>7592.3109021840819</v>
      </c>
      <c r="W211" s="46">
        <f t="shared" si="72"/>
        <v>9629.383359498981</v>
      </c>
    </row>
    <row r="212" spans="1:23">
      <c r="A212" s="38">
        <f t="shared" si="77"/>
        <v>1.0499999999999945</v>
      </c>
      <c r="B212" s="41">
        <f t="shared" si="59"/>
        <v>15515.953526340927</v>
      </c>
      <c r="C212" s="41">
        <f t="shared" si="60"/>
        <v>-28785.494345782608</v>
      </c>
      <c r="D212" s="41">
        <f t="shared" si="61"/>
        <v>26790.470878557793</v>
      </c>
      <c r="E212" s="41">
        <f t="shared" si="62"/>
        <v>-5192.317957047665</v>
      </c>
      <c r="F212" s="4"/>
      <c r="G212" s="32">
        <f t="shared" si="63"/>
        <v>0.96940870157047387</v>
      </c>
      <c r="H212" s="32">
        <f t="shared" si="64"/>
        <v>0.8399328044060137</v>
      </c>
      <c r="I212" s="32">
        <f t="shared" si="65"/>
        <v>0.67775895258868901</v>
      </c>
      <c r="J212" s="32">
        <f t="shared" si="66"/>
        <v>0.65048396151919607</v>
      </c>
      <c r="K212" s="24"/>
      <c r="L212" s="32">
        <f t="shared" si="67"/>
        <v>-0.91553284885201769</v>
      </c>
      <c r="M212" s="32">
        <f t="shared" si="68"/>
        <v>-1.8527270919839305</v>
      </c>
      <c r="N212"/>
      <c r="O212" s="47">
        <f t="shared" si="73"/>
        <v>1989.6381410536369</v>
      </c>
      <c r="P212" s="47">
        <f t="shared" si="74"/>
        <v>2956.5802261686954</v>
      </c>
      <c r="Q212" s="47">
        <f t="shared" si="75"/>
        <v>7918.6188351423116</v>
      </c>
      <c r="R212" s="47">
        <f t="shared" si="76"/>
        <v>9378.3072817180928</v>
      </c>
      <c r="T212" s="46">
        <f t="shared" si="69"/>
        <v>1609.7448138315715</v>
      </c>
      <c r="U212" s="46">
        <f t="shared" si="70"/>
        <v>4936.6046847310827</v>
      </c>
      <c r="V212" s="46">
        <f t="shared" si="71"/>
        <v>7564.7293298948534</v>
      </c>
      <c r="W212" s="46">
        <f t="shared" si="72"/>
        <v>9612.9601657670792</v>
      </c>
    </row>
    <row r="213" spans="1:23">
      <c r="A213" s="38">
        <f t="shared" si="77"/>
        <v>1.0509999999999944</v>
      </c>
      <c r="B213" s="41">
        <f t="shared" si="59"/>
        <v>16004.560976686598</v>
      </c>
      <c r="C213" s="41">
        <f t="shared" si="60"/>
        <v>-29152.114283625182</v>
      </c>
      <c r="D213" s="41">
        <f t="shared" si="61"/>
        <v>26230.594625525286</v>
      </c>
      <c r="E213" s="41">
        <f t="shared" si="62"/>
        <v>-3782.4499697857141</v>
      </c>
      <c r="F213" s="4"/>
      <c r="G213" s="32">
        <f t="shared" si="63"/>
        <v>0.96700125343215815</v>
      </c>
      <c r="H213" s="32">
        <f t="shared" si="64"/>
        <v>0.83164675755870288</v>
      </c>
      <c r="I213" s="32">
        <f t="shared" si="65"/>
        <v>0.67058165928974045</v>
      </c>
      <c r="J213" s="32">
        <f t="shared" si="66"/>
        <v>0.65021435986152532</v>
      </c>
      <c r="K213" s="24"/>
      <c r="L213" s="32">
        <f t="shared" si="67"/>
        <v>-0.957100818962067</v>
      </c>
      <c r="M213" s="32">
        <f t="shared" si="68"/>
        <v>-1.8676734359033407</v>
      </c>
      <c r="N213"/>
      <c r="O213" s="47">
        <f t="shared" si="73"/>
        <v>2009.1824390674637</v>
      </c>
      <c r="P213" s="47">
        <f t="shared" si="74"/>
        <v>2941.9154286549929</v>
      </c>
      <c r="Q213" s="47">
        <f t="shared" si="75"/>
        <v>7896.2237850210113</v>
      </c>
      <c r="R213" s="47">
        <f t="shared" si="76"/>
        <v>9434.7020012085723</v>
      </c>
      <c r="T213" s="46">
        <f t="shared" si="69"/>
        <v>1625.1459720564794</v>
      </c>
      <c r="U213" s="46">
        <f t="shared" si="70"/>
        <v>4957.8457672055429</v>
      </c>
      <c r="V213" s="46">
        <f t="shared" si="71"/>
        <v>7535.0440944086358</v>
      </c>
      <c r="W213" s="46">
        <f t="shared" si="72"/>
        <v>9600.3069277739323</v>
      </c>
    </row>
    <row r="214" spans="1:23">
      <c r="A214" s="38">
        <f t="shared" si="77"/>
        <v>1.0519999999999943</v>
      </c>
      <c r="B214" s="41">
        <f t="shared" si="59"/>
        <v>16499.165965586177</v>
      </c>
      <c r="C214" s="41">
        <f t="shared" si="60"/>
        <v>-29496.49367340776</v>
      </c>
      <c r="D214" s="41">
        <f t="shared" si="61"/>
        <v>25620.873475504326</v>
      </c>
      <c r="E214" s="41">
        <f t="shared" si="62"/>
        <v>-2361.100217035832</v>
      </c>
      <c r="F214" s="4"/>
      <c r="G214" s="32">
        <f t="shared" si="63"/>
        <v>0.96443979371159338</v>
      </c>
      <c r="H214" s="32">
        <f t="shared" si="64"/>
        <v>0.82314829988664739</v>
      </c>
      <c r="I214" s="32">
        <f t="shared" si="65"/>
        <v>0.6637012183456541</v>
      </c>
      <c r="J214" s="32">
        <f t="shared" si="66"/>
        <v>0.65007129058378599</v>
      </c>
      <c r="K214" s="24"/>
      <c r="L214" s="32">
        <f t="shared" si="67"/>
        <v>-0.99908173407596368</v>
      </c>
      <c r="M214" s="32">
        <f t="shared" si="68"/>
        <v>-1.8787000772824693</v>
      </c>
      <c r="N214"/>
      <c r="O214" s="47">
        <f t="shared" si="73"/>
        <v>2028.9666386234471</v>
      </c>
      <c r="P214" s="47">
        <f t="shared" si="74"/>
        <v>2928.1402530636897</v>
      </c>
      <c r="Q214" s="47">
        <f t="shared" si="75"/>
        <v>7871.8349390201729</v>
      </c>
      <c r="R214" s="47">
        <f t="shared" si="76"/>
        <v>9491.5559913185662</v>
      </c>
      <c r="T214" s="46">
        <f t="shared" si="69"/>
        <v>1641.2224775599573</v>
      </c>
      <c r="U214" s="46">
        <f t="shared" si="70"/>
        <v>4978.0431390253843</v>
      </c>
      <c r="V214" s="46">
        <f t="shared" si="71"/>
        <v>7503.4291576478008</v>
      </c>
      <c r="W214" s="46">
        <f t="shared" si="72"/>
        <v>9591.5747942348862</v>
      </c>
    </row>
    <row r="215" spans="1:23">
      <c r="A215" s="38">
        <f t="shared" si="77"/>
        <v>1.0529999999999942</v>
      </c>
      <c r="B215" s="41">
        <f t="shared" si="59"/>
        <v>16999.382547293069</v>
      </c>
      <c r="C215" s="41">
        <f t="shared" si="60"/>
        <v>-29817.348642937923</v>
      </c>
      <c r="D215" s="41">
        <f t="shared" si="61"/>
        <v>24961.579386206584</v>
      </c>
      <c r="E215" s="41">
        <f t="shared" si="62"/>
        <v>-932.50453491770043</v>
      </c>
      <c r="F215" s="4"/>
      <c r="G215" s="32">
        <f t="shared" si="63"/>
        <v>0.96171756893599381</v>
      </c>
      <c r="H215" s="32">
        <f t="shared" si="64"/>
        <v>0.8144478684963935</v>
      </c>
      <c r="I215" s="32">
        <f t="shared" si="65"/>
        <v>0.65713692676917612</v>
      </c>
      <c r="J215" s="32">
        <f t="shared" si="66"/>
        <v>0.65001554264143713</v>
      </c>
      <c r="K215" s="24"/>
      <c r="L215" s="32">
        <f t="shared" si="67"/>
        <v>-1.0413540384415267</v>
      </c>
      <c r="M215" s="32">
        <f t="shared" si="68"/>
        <v>-1.8856644950438772</v>
      </c>
      <c r="N215"/>
      <c r="O215" s="47">
        <f t="shared" si="73"/>
        <v>2048.9753018917227</v>
      </c>
      <c r="P215" s="47">
        <f t="shared" si="74"/>
        <v>2915.3060542824833</v>
      </c>
      <c r="Q215" s="47">
        <f t="shared" si="75"/>
        <v>7845.4631754482634</v>
      </c>
      <c r="R215" s="47">
        <f t="shared" si="76"/>
        <v>9548.6998186032924</v>
      </c>
      <c r="T215" s="46">
        <f t="shared" si="69"/>
        <v>1657.9790069892122</v>
      </c>
      <c r="U215" s="46">
        <f t="shared" si="70"/>
        <v>4997.0742800945118</v>
      </c>
      <c r="V215" s="46">
        <f t="shared" si="71"/>
        <v>7470.0804454538938</v>
      </c>
      <c r="W215" s="46">
        <f t="shared" si="72"/>
        <v>9586.869564707642</v>
      </c>
    </row>
    <row r="216" spans="1:23">
      <c r="A216" s="38">
        <f t="shared" si="77"/>
        <v>1.0539999999999941</v>
      </c>
      <c r="B216" s="41">
        <f t="shared" si="59"/>
        <v>17504.803243769551</v>
      </c>
      <c r="C216" s="41">
        <f t="shared" si="60"/>
        <v>-30113.410351890609</v>
      </c>
      <c r="D216" s="41">
        <f t="shared" si="61"/>
        <v>24253.140315840792</v>
      </c>
      <c r="E216" s="41">
        <f t="shared" si="62"/>
        <v>498.97975754210324</v>
      </c>
      <c r="F216" s="4"/>
      <c r="G216" s="32">
        <f t="shared" si="63"/>
        <v>0.95882777886610171</v>
      </c>
      <c r="H216" s="32">
        <f t="shared" si="64"/>
        <v>0.80555712569544835</v>
      </c>
      <c r="I216" s="32">
        <f t="shared" si="65"/>
        <v>0.65090612231463718</v>
      </c>
      <c r="J216" s="32">
        <f t="shared" si="66"/>
        <v>0.65000684699436073</v>
      </c>
      <c r="K216" s="24"/>
      <c r="L216" s="32">
        <f t="shared" si="67"/>
        <v>-1.0837871821386018</v>
      </c>
      <c r="M216" s="32">
        <f t="shared" si="68"/>
        <v>-1.8884449763267535</v>
      </c>
      <c r="N216"/>
      <c r="O216" s="47">
        <f t="shared" si="73"/>
        <v>2069.192129750782</v>
      </c>
      <c r="P216" s="47">
        <f t="shared" si="74"/>
        <v>2903.4635859243754</v>
      </c>
      <c r="Q216" s="47">
        <f t="shared" si="75"/>
        <v>7817.125612633632</v>
      </c>
      <c r="R216" s="47">
        <f t="shared" si="76"/>
        <v>9605.9591903016844</v>
      </c>
      <c r="T216" s="46">
        <f t="shared" si="69"/>
        <v>1675.418136603085</v>
      </c>
      <c r="U216" s="46">
        <f t="shared" si="70"/>
        <v>5014.817483021352</v>
      </c>
      <c r="V216" s="46">
        <f t="shared" si="71"/>
        <v>7435.2148151798619</v>
      </c>
      <c r="W216" s="46">
        <f t="shared" si="72"/>
        <v>9586.2489807984366</v>
      </c>
    </row>
    <row r="217" spans="1:23">
      <c r="A217" s="38">
        <f t="shared" si="77"/>
        <v>1.0549999999999939</v>
      </c>
      <c r="B217" s="41">
        <f t="shared" si="59"/>
        <v>18014.999332840278</v>
      </c>
      <c r="C217" s="41">
        <f t="shared" si="60"/>
        <v>-30383.429109353434</v>
      </c>
      <c r="D217" s="41">
        <f t="shared" si="61"/>
        <v>23496.14313718936</v>
      </c>
      <c r="E217" s="41">
        <f t="shared" si="62"/>
        <v>1928.8895731799464</v>
      </c>
      <c r="F217" s="4"/>
      <c r="G217" s="32">
        <f t="shared" si="63"/>
        <v>0.95576359750007089</v>
      </c>
      <c r="H217" s="32">
        <f t="shared" si="64"/>
        <v>0.79648895086523486</v>
      </c>
      <c r="I217" s="32">
        <f t="shared" si="65"/>
        <v>0.64502397416283852</v>
      </c>
      <c r="J217" s="32">
        <f t="shared" si="66"/>
        <v>0.65000435718637639</v>
      </c>
      <c r="K217" s="24"/>
      <c r="L217" s="32">
        <f t="shared" si="67"/>
        <v>-1.1262418270658345</v>
      </c>
      <c r="M217" s="32">
        <f t="shared" si="68"/>
        <v>-1.8869423781071382</v>
      </c>
      <c r="N217"/>
      <c r="O217" s="47">
        <f t="shared" si="73"/>
        <v>2089.5999733136109</v>
      </c>
      <c r="P217" s="47">
        <f t="shared" si="74"/>
        <v>2892.6628356258625</v>
      </c>
      <c r="Q217" s="47">
        <f t="shared" si="75"/>
        <v>7786.8457254875739</v>
      </c>
      <c r="R217" s="47">
        <f t="shared" si="76"/>
        <v>9663.1555829271983</v>
      </c>
      <c r="T217" s="46">
        <f t="shared" si="69"/>
        <v>1693.5402009622355</v>
      </c>
      <c r="U217" s="46">
        <f t="shared" si="70"/>
        <v>5031.1527644431053</v>
      </c>
      <c r="V217" s="46">
        <f t="shared" si="71"/>
        <v>7399.0687423232903</v>
      </c>
      <c r="W217" s="46">
        <f t="shared" si="72"/>
        <v>9589.7206149855228</v>
      </c>
    </row>
    <row r="218" spans="1:23">
      <c r="A218" s="38">
        <f t="shared" si="77"/>
        <v>1.0559999999999938</v>
      </c>
      <c r="B218" s="41">
        <f t="shared" si="59"/>
        <v>18529.52120629479</v>
      </c>
      <c r="C218" s="41">
        <f t="shared" si="60"/>
        <v>-30626.178548667216</v>
      </c>
      <c r="D218" s="41">
        <f t="shared" si="61"/>
        <v>22691.33597992573</v>
      </c>
      <c r="E218" s="41">
        <f t="shared" si="62"/>
        <v>3352.67270436022</v>
      </c>
      <c r="F218" s="4"/>
      <c r="G218" s="32">
        <f t="shared" si="63"/>
        <v>0.95251819549044858</v>
      </c>
      <c r="H218" s="32">
        <f t="shared" si="64"/>
        <v>0.78725742322080383</v>
      </c>
      <c r="I218" s="32">
        <f t="shared" si="65"/>
        <v>0.63950328673960566</v>
      </c>
      <c r="J218" s="32">
        <f t="shared" si="66"/>
        <v>0.64996715103652114</v>
      </c>
      <c r="K218" s="24"/>
      <c r="L218" s="32">
        <f t="shared" si="67"/>
        <v>-1.1685701273599132</v>
      </c>
      <c r="M218" s="32">
        <f t="shared" si="68"/>
        <v>-1.8810817501464898</v>
      </c>
      <c r="N218"/>
      <c r="O218" s="47">
        <f t="shared" si="73"/>
        <v>2110.1808482517918</v>
      </c>
      <c r="P218" s="47">
        <f t="shared" si="74"/>
        <v>2882.9528580533115</v>
      </c>
      <c r="Q218" s="47">
        <f t="shared" si="75"/>
        <v>7754.653439197029</v>
      </c>
      <c r="R218" s="47">
        <f t="shared" si="76"/>
        <v>9720.1069081744081</v>
      </c>
      <c r="T218" s="46">
        <f t="shared" si="69"/>
        <v>1712.3431561345283</v>
      </c>
      <c r="U218" s="46">
        <f t="shared" si="70"/>
        <v>5045.962812494844</v>
      </c>
      <c r="V218" s="46">
        <f t="shared" si="71"/>
        <v>7361.896728553872</v>
      </c>
      <c r="W218" s="46">
        <f t="shared" si="72"/>
        <v>9597.2404142625619</v>
      </c>
    </row>
    <row r="219" spans="1:23">
      <c r="A219" s="38">
        <f t="shared" si="77"/>
        <v>1.0569999999999937</v>
      </c>
      <c r="B219" s="41">
        <f t="shared" si="59"/>
        <v>19047.898798778395</v>
      </c>
      <c r="C219" s="41">
        <f t="shared" si="60"/>
        <v>-30840.459844404497</v>
      </c>
      <c r="D219" s="41">
        <f t="shared" si="61"/>
        <v>21839.629973659994</v>
      </c>
      <c r="E219" s="41">
        <f t="shared" si="62"/>
        <v>4765.7053389345847</v>
      </c>
      <c r="F219" s="4"/>
      <c r="G219" s="32">
        <f t="shared" si="63"/>
        <v>0.94908476392910335</v>
      </c>
      <c r="H219" s="32">
        <f t="shared" si="64"/>
        <v>0.77787779509585542</v>
      </c>
      <c r="I219" s="32">
        <f t="shared" si="65"/>
        <v>0.63435431945406695</v>
      </c>
      <c r="J219" s="32">
        <f t="shared" si="66"/>
        <v>0.64985474689389555</v>
      </c>
      <c r="K219" s="24"/>
      <c r="L219" s="32">
        <f t="shared" si="67"/>
        <v>-1.2106160864838325</v>
      </c>
      <c r="M219" s="32">
        <f t="shared" si="68"/>
        <v>-1.8708137948605918</v>
      </c>
      <c r="N219"/>
      <c r="O219" s="47">
        <f t="shared" si="73"/>
        <v>2130.9159519511359</v>
      </c>
      <c r="P219" s="47">
        <f t="shared" si="74"/>
        <v>2874.3816062238202</v>
      </c>
      <c r="Q219" s="47">
        <f t="shared" si="75"/>
        <v>7720.5851989463999</v>
      </c>
      <c r="R219" s="47">
        <f t="shared" si="76"/>
        <v>9776.6282135573838</v>
      </c>
      <c r="T219" s="46">
        <f t="shared" si="69"/>
        <v>1731.8224486485033</v>
      </c>
      <c r="U219" s="46">
        <f t="shared" si="70"/>
        <v>5059.133963414326</v>
      </c>
      <c r="V219" s="46">
        <f t="shared" si="71"/>
        <v>7323.9694373863877</v>
      </c>
      <c r="W219" s="46">
        <f t="shared" si="72"/>
        <v>9608.7119473775492</v>
      </c>
    </row>
    <row r="220" spans="1:23">
      <c r="A220" s="38">
        <f t="shared" si="77"/>
        <v>1.0579999999999936</v>
      </c>
      <c r="B220" s="41">
        <f t="shared" si="59"/>
        <v>19569.642088049888</v>
      </c>
      <c r="C220" s="41">
        <f t="shared" si="60"/>
        <v>-31025.105955688668</v>
      </c>
      <c r="D220" s="41">
        <f t="shared" si="61"/>
        <v>20942.100366558716</v>
      </c>
      <c r="E220" s="41">
        <f t="shared" si="62"/>
        <v>6163.3103729253826</v>
      </c>
      <c r="F220" s="4"/>
      <c r="G220" s="32">
        <f t="shared" si="63"/>
        <v>0.94545653944261832</v>
      </c>
      <c r="H220" s="32">
        <f t="shared" si="64"/>
        <v>0.76836645546171212</v>
      </c>
      <c r="I220" s="32">
        <f t="shared" si="65"/>
        <v>0.62958462508020308</v>
      </c>
      <c r="J220" s="32">
        <f t="shared" si="66"/>
        <v>0.64962762742012004</v>
      </c>
      <c r="K220" s="24"/>
      <c r="L220" s="32">
        <f t="shared" si="67"/>
        <v>-1.2522159926379368</v>
      </c>
      <c r="M220" s="32">
        <f t="shared" si="68"/>
        <v>-1.8561161404470243</v>
      </c>
      <c r="N220"/>
      <c r="O220" s="47">
        <f t="shared" si="73"/>
        <v>2151.7856835219955</v>
      </c>
      <c r="P220" s="47">
        <f t="shared" si="74"/>
        <v>2866.9957617724531</v>
      </c>
      <c r="Q220" s="47">
        <f t="shared" si="75"/>
        <v>7684.684014662349</v>
      </c>
      <c r="R220" s="47">
        <f t="shared" si="76"/>
        <v>9832.5324149170156</v>
      </c>
      <c r="T220" s="46">
        <f t="shared" si="69"/>
        <v>1751.9708914543735</v>
      </c>
      <c r="U220" s="46">
        <f t="shared" si="70"/>
        <v>5070.5571995617083</v>
      </c>
      <c r="V220" s="46">
        <f t="shared" si="71"/>
        <v>7285.5715677630187</v>
      </c>
      <c r="W220" s="46">
        <f t="shared" si="72"/>
        <v>9623.9863947530102</v>
      </c>
    </row>
    <row r="221" spans="1:23">
      <c r="A221" s="38">
        <f t="shared" si="77"/>
        <v>1.0589999999999935</v>
      </c>
      <c r="B221" s="41">
        <f t="shared" si="59"/>
        <v>20094.241666912811</v>
      </c>
      <c r="C221" s="41">
        <f t="shared" si="60"/>
        <v>-31178.985879478623</v>
      </c>
      <c r="D221" s="41">
        <f t="shared" si="61"/>
        <v>19999.986996958127</v>
      </c>
      <c r="E221" s="41">
        <f t="shared" si="62"/>
        <v>7540.7764416686123</v>
      </c>
      <c r="F221" s="4"/>
      <c r="G221" s="32">
        <f t="shared" si="63"/>
        <v>0.94162683052807461</v>
      </c>
      <c r="H221" s="32">
        <f t="shared" si="64"/>
        <v>0.75874088346609503</v>
      </c>
      <c r="I221" s="32">
        <f t="shared" si="65"/>
        <v>0.62519890940257283</v>
      </c>
      <c r="J221" s="32">
        <f t="shared" si="66"/>
        <v>0.64924776347258994</v>
      </c>
      <c r="K221" s="24"/>
      <c r="L221" s="32">
        <f t="shared" si="67"/>
        <v>-1.293198933512494</v>
      </c>
      <c r="M221" s="32">
        <f t="shared" si="68"/>
        <v>-1.8369944047112439</v>
      </c>
      <c r="N221"/>
      <c r="O221" s="47">
        <f t="shared" si="73"/>
        <v>2172.7696666765123</v>
      </c>
      <c r="P221" s="47">
        <f t="shared" si="74"/>
        <v>2860.8405648208554</v>
      </c>
      <c r="Q221" s="47">
        <f t="shared" si="75"/>
        <v>7646.9994798783246</v>
      </c>
      <c r="R221" s="47">
        <f t="shared" si="76"/>
        <v>9887.6310576667438</v>
      </c>
      <c r="T221" s="46">
        <f t="shared" si="69"/>
        <v>1772.7785481682949</v>
      </c>
      <c r="U221" s="46">
        <f t="shared" si="70"/>
        <v>5080.1291604727276</v>
      </c>
      <c r="V221" s="46">
        <f t="shared" si="71"/>
        <v>7246.9994798784937</v>
      </c>
      <c r="W221" s="46">
        <f t="shared" si="72"/>
        <v>9642.8633093432236</v>
      </c>
    </row>
    <row r="222" spans="1:23">
      <c r="A222" s="38">
        <f t="shared" si="77"/>
        <v>1.0599999999999934</v>
      </c>
      <c r="B222" s="41">
        <f t="shared" si="59"/>
        <v>20621.169386846868</v>
      </c>
      <c r="C222" s="41">
        <f t="shared" si="60"/>
        <v>-31301.008896935604</v>
      </c>
      <c r="D222" s="41">
        <f t="shared" si="61"/>
        <v>19014.694098166907</v>
      </c>
      <c r="E222" s="41">
        <f t="shared" si="62"/>
        <v>8893.3775847842644</v>
      </c>
      <c r="F222" s="4"/>
      <c r="G222" s="32">
        <f t="shared" si="63"/>
        <v>0.93758904504639162</v>
      </c>
      <c r="H222" s="32">
        <f t="shared" si="64"/>
        <v>0.7490195918613678</v>
      </c>
      <c r="I222" s="32">
        <f t="shared" si="65"/>
        <v>0.62119891460378784</v>
      </c>
      <c r="J222" s="32">
        <f t="shared" si="66"/>
        <v>0.6486791303791577</v>
      </c>
      <c r="K222" s="24"/>
      <c r="L222" s="32">
        <f t="shared" si="67"/>
        <v>-1.3333873907176932</v>
      </c>
      <c r="M222" s="32">
        <f t="shared" si="68"/>
        <v>-1.8134830284917347</v>
      </c>
      <c r="N222"/>
      <c r="O222" s="47">
        <f t="shared" si="73"/>
        <v>2193.8467754738749</v>
      </c>
      <c r="P222" s="47">
        <f t="shared" si="74"/>
        <v>2855.9596441225758</v>
      </c>
      <c r="Q222" s="47">
        <f t="shared" si="75"/>
        <v>7607.5877639266764</v>
      </c>
      <c r="R222" s="47">
        <f t="shared" si="76"/>
        <v>9941.735103391371</v>
      </c>
      <c r="T222" s="46">
        <f t="shared" si="69"/>
        <v>1794.2326268810305</v>
      </c>
      <c r="U222" s="46">
        <f t="shared" si="70"/>
        <v>5087.7531579660417</v>
      </c>
      <c r="V222" s="46">
        <f t="shared" si="71"/>
        <v>7208.5585916468635</v>
      </c>
      <c r="W222" s="46">
        <f t="shared" si="72"/>
        <v>9665.092164865544</v>
      </c>
    </row>
    <row r="223" spans="1:23">
      <c r="A223" s="38">
        <f t="shared" si="77"/>
        <v>1.0609999999999933</v>
      </c>
      <c r="B223" s="41">
        <f t="shared" si="59"/>
        <v>21149.879073077165</v>
      </c>
      <c r="C223" s="41">
        <f t="shared" si="60"/>
        <v>-31390.128795553523</v>
      </c>
      <c r="D223" s="41">
        <f t="shared" si="61"/>
        <v>17987.789419623088</v>
      </c>
      <c r="E223" s="41">
        <f t="shared" si="62"/>
        <v>10216.39345435774</v>
      </c>
      <c r="F223" s="4"/>
      <c r="G223" s="32">
        <f t="shared" si="63"/>
        <v>0.93333671877758129</v>
      </c>
      <c r="H223" s="32">
        <f t="shared" si="64"/>
        <v>0.73922206028170734</v>
      </c>
      <c r="I223" s="32">
        <f t="shared" si="65"/>
        <v>0.61758332868731924</v>
      </c>
      <c r="J223" s="32">
        <f t="shared" si="66"/>
        <v>0.64788820873050224</v>
      </c>
      <c r="K223" s="24"/>
      <c r="L223" s="32">
        <f t="shared" si="67"/>
        <v>-1.372597913501431</v>
      </c>
      <c r="M223" s="32">
        <f t="shared" si="68"/>
        <v>-1.7856458594012208</v>
      </c>
      <c r="N223"/>
      <c r="O223" s="47">
        <f t="shared" si="73"/>
        <v>2214.9951629230864</v>
      </c>
      <c r="P223" s="47">
        <f t="shared" si="74"/>
        <v>2852.3948481778589</v>
      </c>
      <c r="Q223" s="47">
        <f t="shared" si="75"/>
        <v>7566.5115767849238</v>
      </c>
      <c r="R223" s="47">
        <f t="shared" si="76"/>
        <v>9994.6557381743096</v>
      </c>
      <c r="T223" s="46">
        <f t="shared" si="69"/>
        <v>1816.3173848057872</v>
      </c>
      <c r="U223" s="46">
        <f t="shared" si="70"/>
        <v>5093.3401858014386</v>
      </c>
      <c r="V223" s="46">
        <f t="shared" si="71"/>
        <v>7170.5605682047044</v>
      </c>
      <c r="W223" s="46">
        <f t="shared" si="72"/>
        <v>9690.3746952142428</v>
      </c>
    </row>
    <row r="224" spans="1:23">
      <c r="A224" s="38">
        <f t="shared" si="77"/>
        <v>1.0619999999999932</v>
      </c>
      <c r="B224" s="41">
        <f t="shared" si="59"/>
        <v>21679.807310523949</v>
      </c>
      <c r="C224" s="41">
        <f t="shared" si="60"/>
        <v>-31445.348049376254</v>
      </c>
      <c r="D224" s="41">
        <f t="shared" si="61"/>
        <v>16921.002650716968</v>
      </c>
      <c r="E224" s="41">
        <f t="shared" si="62"/>
        <v>11505.129970165381</v>
      </c>
      <c r="F224" s="4"/>
      <c r="G224" s="32">
        <f t="shared" si="63"/>
        <v>0.92886354492952339</v>
      </c>
      <c r="H224" s="32">
        <f t="shared" si="64"/>
        <v>0.72936865842369292</v>
      </c>
      <c r="I224" s="32">
        <f t="shared" si="65"/>
        <v>0.61434772300527218</v>
      </c>
      <c r="J224" s="32">
        <f t="shared" si="66"/>
        <v>0.64684446177835975</v>
      </c>
      <c r="K224" s="24"/>
      <c r="L224" s="32">
        <f t="shared" si="67"/>
        <v>-1.4106418706031316</v>
      </c>
      <c r="M224" s="32">
        <f t="shared" si="68"/>
        <v>-1.7535764687653868</v>
      </c>
      <c r="N224"/>
      <c r="O224" s="47">
        <f t="shared" si="73"/>
        <v>2236.192292420958</v>
      </c>
      <c r="P224" s="47">
        <f t="shared" si="74"/>
        <v>2850.1860780249499</v>
      </c>
      <c r="Q224" s="47">
        <f t="shared" si="75"/>
        <v>7523.8401060286787</v>
      </c>
      <c r="R224" s="47">
        <f t="shared" si="76"/>
        <v>10046.205198806616</v>
      </c>
      <c r="T224" s="46">
        <f t="shared" si="69"/>
        <v>1839.0140450214476</v>
      </c>
      <c r="U224" s="46">
        <f t="shared" si="70"/>
        <v>5096.8099139464111</v>
      </c>
      <c r="V224" s="46">
        <f t="shared" si="71"/>
        <v>7133.320330705571</v>
      </c>
      <c r="W224" s="46">
        <f t="shared" si="72"/>
        <v>9718.3680156303981</v>
      </c>
    </row>
    <row r="225" spans="1:23">
      <c r="A225" s="38">
        <f t="shared" si="77"/>
        <v>1.0629999999999931</v>
      </c>
      <c r="B225" s="41">
        <f t="shared" si="59"/>
        <v>22210.3742997749</v>
      </c>
      <c r="C225" s="41">
        <f t="shared" si="60"/>
        <v>-31465.721939350362</v>
      </c>
      <c r="D225" s="41">
        <f t="shared" si="61"/>
        <v>15816.223136900802</v>
      </c>
      <c r="E225" s="41">
        <f t="shared" si="62"/>
        <v>12754.940320713504</v>
      </c>
      <c r="F225" s="4"/>
      <c r="G225" s="32">
        <f t="shared" si="63"/>
        <v>0.92416340447930889</v>
      </c>
      <c r="H225" s="32">
        <f t="shared" si="64"/>
        <v>0.71948055928422883</v>
      </c>
      <c r="I225" s="32">
        <f t="shared" si="65"/>
        <v>0.61148451969821649</v>
      </c>
      <c r="J225" s="32">
        <f t="shared" si="66"/>
        <v>0.64552078162205573</v>
      </c>
      <c r="K225" s="24"/>
      <c r="L225" s="32">
        <f t="shared" si="67"/>
        <v>-1.4473262782999725</v>
      </c>
      <c r="M225" s="32">
        <f t="shared" si="68"/>
        <v>-1.7173981871388708</v>
      </c>
      <c r="N225"/>
      <c r="O225" s="47">
        <f t="shared" si="73"/>
        <v>2257.414971990996</v>
      </c>
      <c r="P225" s="47">
        <f t="shared" si="74"/>
        <v>2849.3711224259855</v>
      </c>
      <c r="Q225" s="47">
        <f t="shared" si="75"/>
        <v>7479.6489254760318</v>
      </c>
      <c r="R225" s="47">
        <f t="shared" si="76"/>
        <v>10096.197612828541</v>
      </c>
      <c r="T225" s="46">
        <f t="shared" si="69"/>
        <v>1862.3007265361014</v>
      </c>
      <c r="U225" s="46">
        <f t="shared" si="70"/>
        <v>5098.0916571645148</v>
      </c>
      <c r="V225" s="46">
        <f t="shared" si="71"/>
        <v>7097.1529143162361</v>
      </c>
      <c r="W225" s="46">
        <f t="shared" si="72"/>
        <v>9748.6885025849624</v>
      </c>
    </row>
    <row r="226" spans="1:23">
      <c r="A226" s="38">
        <f t="shared" si="77"/>
        <v>1.063999999999993</v>
      </c>
      <c r="B226" s="41">
        <f t="shared" si="59"/>
        <v>22740.984781917545</v>
      </c>
      <c r="C226" s="41">
        <f t="shared" si="60"/>
        <v>-31450.362595671999</v>
      </c>
      <c r="D226" s="41">
        <f t="shared" si="61"/>
        <v>14675.496881161982</v>
      </c>
      <c r="E226" s="41">
        <f t="shared" si="62"/>
        <v>13961.246204328794</v>
      </c>
      <c r="F226" s="4"/>
      <c r="G226" s="32">
        <f t="shared" si="63"/>
        <v>0.91923039721394784</v>
      </c>
      <c r="H226" s="32">
        <f t="shared" si="64"/>
        <v>0.70957964271258367</v>
      </c>
      <c r="I226" s="32">
        <f t="shared" si="65"/>
        <v>0.60898299055505412</v>
      </c>
      <c r="J226" s="32">
        <f t="shared" si="66"/>
        <v>0.64389389659620611</v>
      </c>
      <c r="K226" s="24"/>
      <c r="L226" s="32">
        <f t="shared" si="67"/>
        <v>-1.4824547018879053</v>
      </c>
      <c r="M226" s="32">
        <f t="shared" si="68"/>
        <v>-1.6772638465904128</v>
      </c>
      <c r="N226"/>
      <c r="O226" s="47">
        <f t="shared" si="73"/>
        <v>2278.6393912767016</v>
      </c>
      <c r="P226" s="47">
        <f t="shared" si="74"/>
        <v>2849.9854961731198</v>
      </c>
      <c r="Q226" s="47">
        <f t="shared" si="75"/>
        <v>7434.0198752464794</v>
      </c>
      <c r="R226" s="47">
        <f t="shared" si="76"/>
        <v>10144.449848173152</v>
      </c>
      <c r="T226" s="46">
        <f t="shared" si="69"/>
        <v>1886.1523888514052</v>
      </c>
      <c r="U226" s="46">
        <f t="shared" si="70"/>
        <v>5097.1253073992448</v>
      </c>
      <c r="V226" s="46">
        <f t="shared" si="71"/>
        <v>7062.3702087089951</v>
      </c>
      <c r="W226" s="46">
        <f t="shared" si="72"/>
        <v>9780.9163955778859</v>
      </c>
    </row>
    <row r="227" spans="1:23">
      <c r="A227" s="38">
        <f t="shared" si="77"/>
        <v>1.0649999999999928</v>
      </c>
      <c r="B227" s="41">
        <f t="shared" si="59"/>
        <v>23271.029030762467</v>
      </c>
      <c r="C227" s="41">
        <f t="shared" si="60"/>
        <v>-31398.442943886257</v>
      </c>
      <c r="D227" s="41">
        <f t="shared" si="61"/>
        <v>13501.02282751862</v>
      </c>
      <c r="E227" s="41">
        <f t="shared" si="62"/>
        <v>15119.559200586966</v>
      </c>
      <c r="F227" s="4"/>
      <c r="G227" s="32">
        <f t="shared" si="63"/>
        <v>0.91405887332543378</v>
      </c>
      <c r="H227" s="32">
        <f t="shared" si="64"/>
        <v>0.69968838963859126</v>
      </c>
      <c r="I227" s="32">
        <f t="shared" si="65"/>
        <v>0.60682928846796413</v>
      </c>
      <c r="J227" s="32">
        <f t="shared" si="66"/>
        <v>0.64194473264042728</v>
      </c>
      <c r="K227" s="24"/>
      <c r="L227" s="32">
        <f t="shared" si="67"/>
        <v>-1.5158282270120635</v>
      </c>
      <c r="M227" s="32">
        <f t="shared" si="68"/>
        <v>-1.6333552210490538</v>
      </c>
      <c r="N227"/>
      <c r="O227" s="47">
        <f t="shared" si="73"/>
        <v>2299.8411612304985</v>
      </c>
      <c r="P227" s="47">
        <f t="shared" si="74"/>
        <v>2852.0622822445494</v>
      </c>
      <c r="Q227" s="47">
        <f t="shared" si="75"/>
        <v>7387.0409131007445</v>
      </c>
      <c r="R227" s="47">
        <f t="shared" si="76"/>
        <v>10190.782368023478</v>
      </c>
      <c r="T227" s="46">
        <f t="shared" si="69"/>
        <v>1910.5407921505896</v>
      </c>
      <c r="U227" s="46">
        <f t="shared" si="70"/>
        <v>5093.8622193004803</v>
      </c>
      <c r="V227" s="46">
        <f t="shared" si="71"/>
        <v>7029.2776173891789</v>
      </c>
      <c r="W227" s="46">
        <f t="shared" si="72"/>
        <v>9814.6010704200544</v>
      </c>
    </row>
    <row r="228" spans="1:23">
      <c r="A228" s="38">
        <f t="shared" si="77"/>
        <v>1.0659999999999927</v>
      </c>
      <c r="B228" s="41">
        <f t="shared" si="59"/>
        <v>23799.883910679946</v>
      </c>
      <c r="C228" s="41">
        <f t="shared" si="60"/>
        <v>-31309.20053648865</v>
      </c>
      <c r="D228" s="41">
        <f t="shared" si="61"/>
        <v>12295.148426887481</v>
      </c>
      <c r="E228" s="41">
        <f t="shared" si="62"/>
        <v>16225.502159035474</v>
      </c>
      <c r="F228" s="4"/>
      <c r="G228" s="32">
        <f t="shared" si="63"/>
        <v>0.90864346540392793</v>
      </c>
      <c r="H228" s="32">
        <f t="shared" si="64"/>
        <v>0.68982976744558644</v>
      </c>
      <c r="I228" s="32">
        <f t="shared" si="65"/>
        <v>0.60500651229407232</v>
      </c>
      <c r="J228" s="32">
        <f t="shared" si="66"/>
        <v>0.63965872193622675</v>
      </c>
      <c r="K228" s="24"/>
      <c r="L228" s="32">
        <f t="shared" si="67"/>
        <v>-1.5472464964284809</v>
      </c>
      <c r="M228" s="32">
        <f t="shared" si="68"/>
        <v>-1.5858821593594199</v>
      </c>
      <c r="N228"/>
      <c r="O228" s="47">
        <f t="shared" si="73"/>
        <v>2320.9953564271977</v>
      </c>
      <c r="P228" s="47">
        <f t="shared" si="74"/>
        <v>2855.6319785404539</v>
      </c>
      <c r="Q228" s="47">
        <f t="shared" si="75"/>
        <v>7338.8059370754991</v>
      </c>
      <c r="R228" s="47">
        <f t="shared" si="76"/>
        <v>10235.020086361419</v>
      </c>
      <c r="T228" s="46">
        <f t="shared" si="69"/>
        <v>1935.434474161842</v>
      </c>
      <c r="U228" s="46">
        <f t="shared" si="70"/>
        <v>5088.2660382340609</v>
      </c>
      <c r="V228" s="46">
        <f t="shared" si="71"/>
        <v>6998.1706748391935</v>
      </c>
      <c r="W228" s="46">
        <f t="shared" si="72"/>
        <v>9849.2669203128644</v>
      </c>
    </row>
    <row r="229" spans="1:23">
      <c r="A229" s="38">
        <f t="shared" si="77"/>
        <v>1.0669999999999926</v>
      </c>
      <c r="B229" s="41">
        <f t="shared" si="59"/>
        <v>24326.913997965759</v>
      </c>
      <c r="C229" s="41">
        <f t="shared" si="60"/>
        <v>-31181.941251864522</v>
      </c>
      <c r="D229" s="41">
        <f t="shared" si="61"/>
        <v>11060.364489451256</v>
      </c>
      <c r="E229" s="41">
        <f t="shared" si="62"/>
        <v>17274.830489495816</v>
      </c>
      <c r="F229" s="4"/>
      <c r="G229" s="32">
        <f t="shared" si="63"/>
        <v>0.90297912066230945</v>
      </c>
      <c r="H229" s="32">
        <f t="shared" si="64"/>
        <v>0.68002710706324587</v>
      </c>
      <c r="I229" s="32">
        <f t="shared" si="65"/>
        <v>0.60349480554568036</v>
      </c>
      <c r="J229" s="32">
        <f t="shared" si="66"/>
        <v>0.63702605273309809</v>
      </c>
      <c r="K229" s="24"/>
      <c r="L229" s="32">
        <f t="shared" si="67"/>
        <v>-1.576508806950931</v>
      </c>
      <c r="M229" s="32">
        <f t="shared" si="68"/>
        <v>-1.5350814092691727</v>
      </c>
      <c r="N229"/>
      <c r="O229" s="47">
        <f t="shared" si="73"/>
        <v>2342.0765599186302</v>
      </c>
      <c r="P229" s="47">
        <f t="shared" si="74"/>
        <v>2860.7223499254192</v>
      </c>
      <c r="Q229" s="47">
        <f t="shared" si="75"/>
        <v>7289.4145795780505</v>
      </c>
      <c r="R229" s="47">
        <f t="shared" si="76"/>
        <v>10276.993219579832</v>
      </c>
      <c r="T229" s="46">
        <f t="shared" si="69"/>
        <v>1960.7987446644224</v>
      </c>
      <c r="U229" s="46">
        <f t="shared" si="70"/>
        <v>5080.31346023473</v>
      </c>
      <c r="V229" s="46">
        <f t="shared" si="71"/>
        <v>6969.3316626395144</v>
      </c>
      <c r="W229" s="46">
        <f t="shared" si="72"/>
        <v>9884.4197684408136</v>
      </c>
    </row>
    <row r="230" spans="1:23">
      <c r="A230" s="38">
        <f t="shared" si="77"/>
        <v>1.0679999999999925</v>
      </c>
      <c r="B230" s="41">
        <f t="shared" si="59"/>
        <v>24851.472763346628</v>
      </c>
      <c r="C230" s="41">
        <f t="shared" si="60"/>
        <v>-31016.04284258372</v>
      </c>
      <c r="D230" s="41">
        <f t="shared" si="61"/>
        <v>9799.299331494447</v>
      </c>
      <c r="E230" s="41">
        <f t="shared" si="62"/>
        <v>18263.453236253437</v>
      </c>
      <c r="F230" s="4"/>
      <c r="G230" s="32">
        <f t="shared" si="63"/>
        <v>0.89706113321566527</v>
      </c>
      <c r="H230" s="32">
        <f t="shared" si="64"/>
        <v>0.67030397246089857</v>
      </c>
      <c r="I230" s="32">
        <f t="shared" si="65"/>
        <v>0.60227148891928517</v>
      </c>
      <c r="J230" s="32">
        <f t="shared" si="66"/>
        <v>0.63404185504868993</v>
      </c>
      <c r="K230" s="24"/>
      <c r="L230" s="32">
        <f t="shared" si="67"/>
        <v>-1.6034152605230345</v>
      </c>
      <c r="M230" s="32">
        <f t="shared" si="68"/>
        <v>-1.4812151343232349</v>
      </c>
      <c r="N230"/>
      <c r="O230" s="47">
        <f t="shared" si="73"/>
        <v>2363.0589105338649</v>
      </c>
      <c r="P230" s="47">
        <f t="shared" si="74"/>
        <v>2867.3582862966514</v>
      </c>
      <c r="Q230" s="47">
        <f t="shared" si="75"/>
        <v>7238.9719732597778</v>
      </c>
      <c r="R230" s="47">
        <f t="shared" si="76"/>
        <v>10316.538129450137</v>
      </c>
      <c r="T230" s="46">
        <f t="shared" si="69"/>
        <v>1986.5956985073592</v>
      </c>
      <c r="U230" s="46">
        <f t="shared" si="70"/>
        <v>5069.994913612989</v>
      </c>
      <c r="V230" s="46">
        <f t="shared" si="71"/>
        <v>6943.0262673882271</v>
      </c>
      <c r="W230" s="46">
        <f t="shared" si="72"/>
        <v>9919.5537241128168</v>
      </c>
    </row>
    <row r="231" spans="1:23">
      <c r="A231" s="38">
        <f t="shared" si="77"/>
        <v>1.0689999999999924</v>
      </c>
      <c r="B231" s="41">
        <f t="shared" si="59"/>
        <v>25372.90381293491</v>
      </c>
      <c r="C231" s="41">
        <f t="shared" si="60"/>
        <v>-30810.958315347278</v>
      </c>
      <c r="D231" s="41">
        <f t="shared" si="61"/>
        <v>8514.7122285611076</v>
      </c>
      <c r="E231" s="41">
        <f t="shared" si="62"/>
        <v>19187.453817190282</v>
      </c>
      <c r="F231" s="4"/>
      <c r="G231" s="32">
        <f t="shared" si="63"/>
        <v>0.89088517623059171</v>
      </c>
      <c r="H231" s="32">
        <f t="shared" si="64"/>
        <v>0.66068402332476872</v>
      </c>
      <c r="I231" s="32">
        <f t="shared" si="65"/>
        <v>0.6013112262454029</v>
      </c>
      <c r="J231" s="32">
        <f t="shared" si="66"/>
        <v>0.63070631780756181</v>
      </c>
      <c r="K231" s="24"/>
      <c r="L231" s="32">
        <f t="shared" si="67"/>
        <v>-1.6277679625666861</v>
      </c>
      <c r="M231" s="32">
        <f t="shared" si="68"/>
        <v>-1.4245691295203189</v>
      </c>
      <c r="N231"/>
      <c r="O231" s="47">
        <f t="shared" si="73"/>
        <v>2383.9161525173963</v>
      </c>
      <c r="P231" s="47">
        <f t="shared" si="74"/>
        <v>2875.5616673861086</v>
      </c>
      <c r="Q231" s="47">
        <f t="shared" si="75"/>
        <v>7187.5884891424439</v>
      </c>
      <c r="R231" s="47">
        <f t="shared" si="76"/>
        <v>10353.498152687611</v>
      </c>
      <c r="T231" s="46">
        <f t="shared" si="69"/>
        <v>2012.7842479004469</v>
      </c>
      <c r="U231" s="46">
        <f t="shared" si="70"/>
        <v>5057.3151523100678</v>
      </c>
      <c r="V231" s="46">
        <f t="shared" si="71"/>
        <v>6919.5003243352085</v>
      </c>
      <c r="W231" s="46">
        <f t="shared" si="72"/>
        <v>9954.1583839868108</v>
      </c>
    </row>
    <row r="232" spans="1:23">
      <c r="A232" s="38">
        <f t="shared" si="77"/>
        <v>1.0699999999999923</v>
      </c>
      <c r="B232" s="41">
        <f t="shared" si="59"/>
        <v>25890.542184646449</v>
      </c>
      <c r="C232" s="41">
        <f t="shared" si="60"/>
        <v>-30566.219125259828</v>
      </c>
      <c r="D232" s="41">
        <f t="shared" si="61"/>
        <v>7209.4861906893138</v>
      </c>
      <c r="E232" s="41">
        <f t="shared" si="62"/>
        <v>20043.110308409538</v>
      </c>
      <c r="F232" s="4"/>
      <c r="G232" s="32">
        <f t="shared" si="63"/>
        <v>0.88444733375158724</v>
      </c>
      <c r="H232" s="32">
        <f t="shared" si="64"/>
        <v>0.65119087180166801</v>
      </c>
      <c r="I232" s="32">
        <f t="shared" si="65"/>
        <v>0.60058622300205078</v>
      </c>
      <c r="J232" s="32">
        <f t="shared" si="66"/>
        <v>0.62702473396769376</v>
      </c>
      <c r="K232" s="24"/>
      <c r="L232" s="32">
        <f t="shared" si="67"/>
        <v>-1.6493722600036962</v>
      </c>
      <c r="M232" s="32">
        <f t="shared" si="68"/>
        <v>-1.3654507455464089</v>
      </c>
      <c r="N232"/>
      <c r="O232" s="47">
        <f t="shared" si="73"/>
        <v>2404.621687385858</v>
      </c>
      <c r="P232" s="47">
        <f t="shared" si="74"/>
        <v>2885.3512349896068</v>
      </c>
      <c r="Q232" s="47">
        <f t="shared" si="75"/>
        <v>7135.3794476275725</v>
      </c>
      <c r="R232" s="47">
        <f t="shared" si="76"/>
        <v>10387.724412336382</v>
      </c>
      <c r="T232" s="46">
        <f t="shared" si="69"/>
        <v>2039.3201746149573</v>
      </c>
      <c r="U232" s="46">
        <f t="shared" si="70"/>
        <v>5042.2937516133998</v>
      </c>
      <c r="V232" s="46">
        <f t="shared" si="71"/>
        <v>6898.9766911337401</v>
      </c>
      <c r="W232" s="46">
        <f t="shared" si="72"/>
        <v>9987.7262708350718</v>
      </c>
    </row>
    <row r="233" spans="1:23">
      <c r="A233" s="38">
        <f t="shared" si="77"/>
        <v>1.0709999999999922</v>
      </c>
      <c r="B233" s="41">
        <f t="shared" si="59"/>
        <v>26403.715696807329</v>
      </c>
      <c r="C233" s="41">
        <f t="shared" si="60"/>
        <v>-30281.438167576653</v>
      </c>
      <c r="D233" s="41">
        <f t="shared" si="61"/>
        <v>5886.6200793726548</v>
      </c>
      <c r="E233" s="41">
        <f t="shared" si="62"/>
        <v>20826.915155166156</v>
      </c>
      <c r="F233" s="4"/>
      <c r="G233" s="32">
        <f t="shared" si="63"/>
        <v>0.87774413200543766</v>
      </c>
      <c r="H233" s="32">
        <f t="shared" si="64"/>
        <v>0.64184793428553399</v>
      </c>
      <c r="I233" s="32">
        <f t="shared" si="65"/>
        <v>0.60006645609071341</v>
      </c>
      <c r="J233" s="32">
        <f t="shared" si="66"/>
        <v>0.62300747125934308</v>
      </c>
      <c r="K233" s="24"/>
      <c r="L233" s="32">
        <f t="shared" si="67"/>
        <v>-1.668038010638663</v>
      </c>
      <c r="M233" s="32">
        <f t="shared" si="68"/>
        <v>-1.3041865353825488</v>
      </c>
      <c r="N233"/>
      <c r="O233" s="47">
        <f t="shared" si="73"/>
        <v>2425.1486278722932</v>
      </c>
      <c r="P233" s="47">
        <f t="shared" si="74"/>
        <v>2896.7424732969339</v>
      </c>
      <c r="Q233" s="47">
        <f t="shared" si="75"/>
        <v>7082.4648031749057</v>
      </c>
      <c r="R233" s="47">
        <f t="shared" si="76"/>
        <v>10419.076606206647</v>
      </c>
      <c r="T233" s="46">
        <f t="shared" si="69"/>
        <v>2066.1562025978296</v>
      </c>
      <c r="U233" s="46">
        <f t="shared" si="70"/>
        <v>5024.965497496768</v>
      </c>
      <c r="V233" s="46">
        <f t="shared" si="71"/>
        <v>6881.6522959588738</v>
      </c>
      <c r="W233" s="46">
        <f t="shared" si="72"/>
        <v>10019.76039488049</v>
      </c>
    </row>
    <row r="234" spans="1:23">
      <c r="A234" s="38">
        <f t="shared" si="77"/>
        <v>1.0719999999999921</v>
      </c>
      <c r="B234" s="41">
        <f t="shared" si="59"/>
        <v>26911.746345395637</v>
      </c>
      <c r="C234" s="41">
        <f t="shared" si="60"/>
        <v>-29956.31255064674</v>
      </c>
      <c r="D234" s="41">
        <f t="shared" si="61"/>
        <v>4549.2200897625153</v>
      </c>
      <c r="E234" s="41">
        <f t="shared" si="62"/>
        <v>21535.594190961892</v>
      </c>
      <c r="F234" s="4"/>
      <c r="G234" s="32">
        <f t="shared" si="63"/>
        <v>0.8707725699794594</v>
      </c>
      <c r="H234" s="32">
        <f t="shared" si="64"/>
        <v>0.6326782793105663</v>
      </c>
      <c r="I234" s="32">
        <f t="shared" si="65"/>
        <v>0.59971993313112471</v>
      </c>
      <c r="J234" s="32">
        <f t="shared" si="66"/>
        <v>0.61866986731053819</v>
      </c>
      <c r="K234" s="24"/>
      <c r="L234" s="32">
        <f t="shared" si="67"/>
        <v>-1.6835808749377503</v>
      </c>
      <c r="M234" s="32">
        <f t="shared" si="68"/>
        <v>-1.2411196410332959</v>
      </c>
      <c r="N234"/>
      <c r="O234" s="47">
        <f t="shared" si="73"/>
        <v>2445.4698538158254</v>
      </c>
      <c r="P234" s="47">
        <f t="shared" si="74"/>
        <v>2909.7474979741305</v>
      </c>
      <c r="Q234" s="47">
        <f t="shared" si="75"/>
        <v>7028.968803590501</v>
      </c>
      <c r="R234" s="47">
        <f t="shared" si="76"/>
        <v>10447.423767638476</v>
      </c>
      <c r="T234" s="46">
        <f t="shared" si="69"/>
        <v>2093.2420913589153</v>
      </c>
      <c r="U234" s="46">
        <f t="shared" si="70"/>
        <v>5005.3806616320353</v>
      </c>
      <c r="V234" s="46">
        <f t="shared" si="71"/>
        <v>6867.6954034250984</v>
      </c>
      <c r="W234" s="46">
        <f t="shared" si="72"/>
        <v>10049.781817157791</v>
      </c>
    </row>
    <row r="235" spans="1:23">
      <c r="A235" s="38">
        <f t="shared" si="77"/>
        <v>1.072999999999992</v>
      </c>
      <c r="B235" s="41">
        <f t="shared" si="59"/>
        <v>27413.951746095252</v>
      </c>
      <c r="C235" s="41">
        <f t="shared" si="60"/>
        <v>-29590.626134441551</v>
      </c>
      <c r="D235" s="41">
        <f t="shared" si="61"/>
        <v>3200.4906254317857</v>
      </c>
      <c r="E235" s="41">
        <f t="shared" si="62"/>
        <v>22166.124848500924</v>
      </c>
      <c r="F235" s="4"/>
      <c r="G235" s="32">
        <f t="shared" si="63"/>
        <v>0.86353014906587022</v>
      </c>
      <c r="H235" s="32">
        <f t="shared" si="64"/>
        <v>0.623704472694246</v>
      </c>
      <c r="I235" s="32">
        <f t="shared" si="65"/>
        <v>0.59951297909687373</v>
      </c>
      <c r="J235" s="32">
        <f t="shared" si="66"/>
        <v>0.61403204913896026</v>
      </c>
      <c r="K235" s="24"/>
      <c r="L235" s="32">
        <f t="shared" si="67"/>
        <v>-1.695823620650257</v>
      </c>
      <c r="M235" s="32">
        <f t="shared" si="68"/>
        <v>-1.1766069419784613</v>
      </c>
      <c r="N235"/>
      <c r="O235" s="47">
        <f t="shared" si="73"/>
        <v>2465.5580698438098</v>
      </c>
      <c r="P235" s="47">
        <f t="shared" si="74"/>
        <v>2924.374954622338</v>
      </c>
      <c r="Q235" s="47">
        <f t="shared" si="75"/>
        <v>6975.0196250172712</v>
      </c>
      <c r="R235" s="47">
        <f t="shared" si="76"/>
        <v>10472.644993940037</v>
      </c>
      <c r="T235" s="46">
        <f t="shared" si="69"/>
        <v>2120.5247503372389</v>
      </c>
      <c r="U235" s="46">
        <f t="shared" si="70"/>
        <v>4983.6051550282955</v>
      </c>
      <c r="V235" s="46">
        <f t="shared" si="71"/>
        <v>6857.2431402434768</v>
      </c>
      <c r="W235" s="46">
        <f t="shared" si="72"/>
        <v>10077.33709079933</v>
      </c>
    </row>
    <row r="236" spans="1:23">
      <c r="A236" s="38">
        <f t="shared" si="77"/>
        <v>1.0739999999999919</v>
      </c>
      <c r="B236" s="41">
        <f t="shared" si="59"/>
        <v>27909.646617081879</v>
      </c>
      <c r="C236" s="41">
        <f t="shared" si="60"/>
        <v>-29184.251819822588</v>
      </c>
      <c r="D236" s="41">
        <f t="shared" si="61"/>
        <v>1843.7245967449728</v>
      </c>
      <c r="E236" s="41">
        <f t="shared" si="62"/>
        <v>22715.753448833071</v>
      </c>
      <c r="F236" s="4"/>
      <c r="G236" s="32">
        <f t="shared" si="63"/>
        <v>0.85601490156249782</v>
      </c>
      <c r="H236" s="32">
        <f t="shared" si="64"/>
        <v>0.61494842114396309</v>
      </c>
      <c r="I236" s="32">
        <f t="shared" si="65"/>
        <v>0.59941054769443891</v>
      </c>
      <c r="J236" s="32">
        <f t="shared" si="66"/>
        <v>0.60911867823096699</v>
      </c>
      <c r="K236" s="24"/>
      <c r="L236" s="32">
        <f t="shared" si="67"/>
        <v>-1.7045974302071987</v>
      </c>
      <c r="M236" s="32">
        <f t="shared" si="68"/>
        <v>-1.1110159906543267</v>
      </c>
      <c r="N236"/>
      <c r="O236" s="47">
        <f t="shared" si="73"/>
        <v>2485.385864683275</v>
      </c>
      <c r="P236" s="47">
        <f t="shared" si="74"/>
        <v>2940.6299272070964</v>
      </c>
      <c r="Q236" s="47">
        <f t="shared" si="75"/>
        <v>6920.7489838697993</v>
      </c>
      <c r="R236" s="47">
        <f t="shared" si="76"/>
        <v>10494.630137953323</v>
      </c>
      <c r="T236" s="46">
        <f t="shared" si="69"/>
        <v>2147.9483742903899</v>
      </c>
      <c r="U236" s="46">
        <f t="shared" si="70"/>
        <v>4959.7205542828178</v>
      </c>
      <c r="V236" s="46">
        <f t="shared" si="71"/>
        <v>6850.3993203886421</v>
      </c>
      <c r="W236" s="46">
        <f t="shared" si="72"/>
        <v>10102.005454748172</v>
      </c>
    </row>
    <row r="237" spans="1:23">
      <c r="A237" s="38">
        <f t="shared" si="77"/>
        <v>1.0749999999999917</v>
      </c>
      <c r="B237" s="41">
        <f t="shared" si="59"/>
        <v>28398.144298218082</v>
      </c>
      <c r="C237" s="41">
        <f t="shared" si="60"/>
        <v>-28737.153574555105</v>
      </c>
      <c r="D237" s="41">
        <f t="shared" si="61"/>
        <v>482.29317749631826</v>
      </c>
      <c r="E237" s="41">
        <f t="shared" si="62"/>
        <v>23182.011458433128</v>
      </c>
      <c r="F237" s="4"/>
      <c r="G237" s="32">
        <f t="shared" si="63"/>
        <v>0.84822541781959393</v>
      </c>
      <c r="H237" s="32">
        <f t="shared" si="64"/>
        <v>0.60643121560113489</v>
      </c>
      <c r="I237" s="32">
        <f t="shared" si="65"/>
        <v>0.59937655449055249</v>
      </c>
      <c r="J237" s="32">
        <f t="shared" si="66"/>
        <v>0.6039586236834853</v>
      </c>
      <c r="K237" s="24"/>
      <c r="L237" s="32">
        <f t="shared" si="67"/>
        <v>-1.7097432004026361</v>
      </c>
      <c r="M237" s="32">
        <f t="shared" si="68"/>
        <v>-1.0447217637615518</v>
      </c>
      <c r="N237"/>
      <c r="O237" s="47">
        <f t="shared" si="73"/>
        <v>2504.9257719287234</v>
      </c>
      <c r="P237" s="47">
        <f t="shared" si="74"/>
        <v>2958.513857017796</v>
      </c>
      <c r="Q237" s="47">
        <f t="shared" si="75"/>
        <v>6866.2917270998523</v>
      </c>
      <c r="R237" s="47">
        <f t="shared" si="76"/>
        <v>10513.280458337325</v>
      </c>
      <c r="T237" s="46">
        <f t="shared" si="69"/>
        <v>2175.454599582416</v>
      </c>
      <c r="U237" s="46">
        <f t="shared" si="70"/>
        <v>4933.8239955675654</v>
      </c>
      <c r="V237" s="46">
        <f t="shared" si="71"/>
        <v>6847.2326067090598</v>
      </c>
      <c r="W237" s="46">
        <f t="shared" si="72"/>
        <v>10123.405655258925</v>
      </c>
    </row>
    <row r="238" spans="1:23">
      <c r="A238" s="38">
        <f t="shared" si="77"/>
        <v>1.0759999999999916</v>
      </c>
      <c r="B238" s="41">
        <f t="shared" si="59"/>
        <v>28878.758302105889</v>
      </c>
      <c r="C238" s="41">
        <f t="shared" si="60"/>
        <v>-28249.388183018989</v>
      </c>
      <c r="D238" s="41">
        <f t="shared" si="61"/>
        <v>-880.36494203849486</v>
      </c>
      <c r="E238" s="41">
        <f t="shared" si="62"/>
        <v>23562.730608167625</v>
      </c>
      <c r="F238" s="4"/>
      <c r="G238" s="32">
        <f t="shared" si="63"/>
        <v>0.84016087182376975</v>
      </c>
      <c r="H238" s="32">
        <f t="shared" si="64"/>
        <v>0.59817297564545924</v>
      </c>
      <c r="I238" s="32">
        <f t="shared" si="65"/>
        <v>0.59937422842346189</v>
      </c>
      <c r="J238" s="32">
        <f t="shared" si="66"/>
        <v>0.59858456713089603</v>
      </c>
      <c r="K238" s="24"/>
      <c r="L238" s="32">
        <f t="shared" si="67"/>
        <v>-1.7111128235274946</v>
      </c>
      <c r="M238" s="32">
        <f t="shared" si="68"/>
        <v>-0.97810326141674286</v>
      </c>
      <c r="N238"/>
      <c r="O238" s="47">
        <f t="shared" si="73"/>
        <v>2524.1503320842357</v>
      </c>
      <c r="P238" s="47">
        <f t="shared" si="74"/>
        <v>2978.0244726792403</v>
      </c>
      <c r="Q238" s="47">
        <f t="shared" si="75"/>
        <v>6811.78540231846</v>
      </c>
      <c r="R238" s="47">
        <f t="shared" si="76"/>
        <v>10528.509224326704</v>
      </c>
      <c r="T238" s="46">
        <f t="shared" si="69"/>
        <v>2202.9826810714499</v>
      </c>
      <c r="U238" s="46">
        <f t="shared" si="70"/>
        <v>4906.0279327148928</v>
      </c>
      <c r="V238" s="46">
        <f t="shared" si="71"/>
        <v>6847.7750424311707</v>
      </c>
      <c r="W238" s="46">
        <f t="shared" si="72"/>
        <v>10141.202273713079</v>
      </c>
    </row>
    <row r="239" spans="1:23">
      <c r="A239" s="38">
        <f t="shared" si="77"/>
        <v>1.0769999999999915</v>
      </c>
      <c r="B239" s="41">
        <f t="shared" si="59"/>
        <v>29350.803892234184</v>
      </c>
      <c r="C239" s="41">
        <f t="shared" si="60"/>
        <v>-27721.106707596253</v>
      </c>
      <c r="D239" s="41">
        <f t="shared" si="61"/>
        <v>-2240.754764165245</v>
      </c>
      <c r="E239" s="41">
        <f t="shared" si="62"/>
        <v>23856.056773069751</v>
      </c>
      <c r="F239" s="4"/>
      <c r="G239" s="32">
        <f t="shared" si="63"/>
        <v>0.8318210450130552</v>
      </c>
      <c r="H239" s="32">
        <f t="shared" si="64"/>
        <v>0.59019269631831028</v>
      </c>
      <c r="I239" s="32">
        <f t="shared" si="65"/>
        <v>0.59936647799915022</v>
      </c>
      <c r="J239" s="32">
        <f t="shared" si="66"/>
        <v>0.59303254439376518</v>
      </c>
      <c r="K239" s="24"/>
      <c r="L239" s="32">
        <f t="shared" si="67"/>
        <v>-1.7085704388896168</v>
      </c>
      <c r="M239" s="32">
        <f t="shared" si="68"/>
        <v>-0.91153998905653988</v>
      </c>
      <c r="N239"/>
      <c r="O239" s="47">
        <f t="shared" si="73"/>
        <v>2543.0321556893673</v>
      </c>
      <c r="P239" s="47">
        <f t="shared" si="74"/>
        <v>2999.1557316961498</v>
      </c>
      <c r="Q239" s="47">
        <f t="shared" si="75"/>
        <v>6757.3698094333904</v>
      </c>
      <c r="R239" s="47">
        <f t="shared" si="76"/>
        <v>10540.24227092279</v>
      </c>
      <c r="T239" s="46">
        <f t="shared" si="69"/>
        <v>2230.4696891203894</v>
      </c>
      <c r="U239" s="46">
        <f t="shared" si="70"/>
        <v>4876.4597570939377</v>
      </c>
      <c r="V239" s="46">
        <f t="shared" si="71"/>
        <v>6852.0209819131296</v>
      </c>
      <c r="W239" s="46">
        <f t="shared" si="72"/>
        <v>10155.111444759927</v>
      </c>
    </row>
    <row r="240" spans="1:23">
      <c r="A240" s="38">
        <f t="shared" si="77"/>
        <v>1.0779999999999914</v>
      </c>
      <c r="B240" s="41">
        <f t="shared" si="59"/>
        <v>29813.599683264416</v>
      </c>
      <c r="C240" s="41">
        <f t="shared" si="60"/>
        <v>-27152.555650823491</v>
      </c>
      <c r="D240" s="41">
        <f t="shared" si="61"/>
        <v>-3595.3366103321682</v>
      </c>
      <c r="E240" s="41">
        <f t="shared" si="62"/>
        <v>24060.462517555585</v>
      </c>
      <c r="F240" s="4"/>
      <c r="G240" s="32">
        <f t="shared" si="63"/>
        <v>0.82320634812185134</v>
      </c>
      <c r="H240" s="32">
        <f t="shared" si="64"/>
        <v>0.58250809874737086</v>
      </c>
      <c r="I240" s="32">
        <f t="shared" si="65"/>
        <v>0.59931626818001893</v>
      </c>
      <c r="J240" s="32">
        <f t="shared" si="66"/>
        <v>0.58734142994616589</v>
      </c>
      <c r="K240" s="24"/>
      <c r="L240" s="32">
        <f t="shared" si="67"/>
        <v>-1.7019936435242564</v>
      </c>
      <c r="M240" s="32">
        <f t="shared" si="68"/>
        <v>-0.84540835951366577</v>
      </c>
      <c r="N240"/>
      <c r="O240" s="47">
        <f t="shared" si="73"/>
        <v>2561.5439873305768</v>
      </c>
      <c r="P240" s="47">
        <f t="shared" si="74"/>
        <v>3021.8977739670604</v>
      </c>
      <c r="Q240" s="47">
        <f t="shared" si="75"/>
        <v>6703.186535586713</v>
      </c>
      <c r="R240" s="47">
        <f t="shared" si="76"/>
        <v>10548.418500702224</v>
      </c>
      <c r="T240" s="46">
        <f t="shared" si="69"/>
        <v>2257.8507260739443</v>
      </c>
      <c r="U240" s="46">
        <f t="shared" si="70"/>
        <v>4845.2612783710665</v>
      </c>
      <c r="V240" s="46">
        <f t="shared" si="71"/>
        <v>6859.9264453415944</v>
      </c>
      <c r="W240" s="46">
        <f t="shared" si="72"/>
        <v>10164.905856558697</v>
      </c>
    </row>
    <row r="241" spans="1:23">
      <c r="A241" s="38">
        <f t="shared" si="77"/>
        <v>1.0789999999999913</v>
      </c>
      <c r="B241" s="41">
        <f t="shared" si="59"/>
        <v>30266.46925832413</v>
      </c>
      <c r="C241" s="41">
        <f t="shared" si="60"/>
        <v>-26544.077808582515</v>
      </c>
      <c r="D241" s="41">
        <f t="shared" si="61"/>
        <v>-4940.5381176325736</v>
      </c>
      <c r="E241" s="41">
        <f t="shared" si="62"/>
        <v>24174.758217145507</v>
      </c>
      <c r="F241" s="4"/>
      <c r="G241" s="32">
        <f t="shared" si="63"/>
        <v>0.81431784086111192</v>
      </c>
      <c r="H241" s="32">
        <f t="shared" si="64"/>
        <v>0.57513548596366015</v>
      </c>
      <c r="I241" s="32">
        <f t="shared" si="65"/>
        <v>0.59918700372660294</v>
      </c>
      <c r="J241" s="32">
        <f t="shared" si="66"/>
        <v>0.58155237138057891</v>
      </c>
      <c r="K241" s="24"/>
      <c r="L241" s="32">
        <f t="shared" si="67"/>
        <v>-1.6912746508815537</v>
      </c>
      <c r="M241" s="32">
        <f t="shared" si="68"/>
        <v>-0.78007805476441772</v>
      </c>
      <c r="N241"/>
      <c r="O241" s="47">
        <f t="shared" si="73"/>
        <v>2579.6587703329651</v>
      </c>
      <c r="P241" s="47">
        <f t="shared" si="74"/>
        <v>3046.2368876566993</v>
      </c>
      <c r="Q241" s="47">
        <f t="shared" si="75"/>
        <v>6649.3784752946967</v>
      </c>
      <c r="R241" s="47">
        <f t="shared" si="76"/>
        <v>10552.990328685821</v>
      </c>
      <c r="T241" s="46">
        <f t="shared" si="69"/>
        <v>2285.0591613650795</v>
      </c>
      <c r="U241" s="46">
        <f t="shared" si="70"/>
        <v>4812.5880667080828</v>
      </c>
      <c r="V241" s="46">
        <f t="shared" si="71"/>
        <v>6871.4089168917808</v>
      </c>
      <c r="W241" s="46">
        <f t="shared" si="72"/>
        <v>10170.418934857444</v>
      </c>
    </row>
    <row r="242" spans="1:23">
      <c r="A242" s="38">
        <f t="shared" si="77"/>
        <v>1.0799999999999912</v>
      </c>
      <c r="B242" s="41">
        <f t="shared" si="59"/>
        <v>30708.742798024261</v>
      </c>
      <c r="C242" s="41">
        <f t="shared" si="60"/>
        <v>-25896.112805857349</v>
      </c>
      <c r="D242" s="41">
        <f t="shared" si="61"/>
        <v>-6272.7665549796648</v>
      </c>
      <c r="E242" s="41">
        <f t="shared" si="62"/>
        <v>24198.101674867066</v>
      </c>
      <c r="F242" s="4"/>
      <c r="G242" s="32">
        <f t="shared" si="63"/>
        <v>0.80515724924746113</v>
      </c>
      <c r="H242" s="32">
        <f t="shared" si="64"/>
        <v>0.56808960529657937</v>
      </c>
      <c r="I242" s="32">
        <f t="shared" si="65"/>
        <v>0.59894291455768511</v>
      </c>
      <c r="J242" s="32">
        <f t="shared" si="66"/>
        <v>0.57570818203200447</v>
      </c>
      <c r="K242" s="24"/>
      <c r="L242" s="32">
        <f t="shared" si="67"/>
        <v>-1.6763213863758633</v>
      </c>
      <c r="M242" s="32">
        <f t="shared" si="68"/>
        <v>-0.71590838845245974</v>
      </c>
      <c r="N242"/>
      <c r="O242" s="47">
        <f t="shared" si="73"/>
        <v>2597.3497119209705</v>
      </c>
      <c r="P242" s="47">
        <f t="shared" si="74"/>
        <v>3072.1554877657059</v>
      </c>
      <c r="Q242" s="47">
        <f t="shared" si="75"/>
        <v>6596.0893378008132</v>
      </c>
      <c r="R242" s="47">
        <f t="shared" si="76"/>
        <v>10553.924066994683</v>
      </c>
      <c r="T242" s="46">
        <f t="shared" si="69"/>
        <v>2312.026884235207</v>
      </c>
      <c r="U242" s="46">
        <f t="shared" si="70"/>
        <v>4778.6086584536888</v>
      </c>
      <c r="V242" s="46">
        <f t="shared" si="71"/>
        <v>6886.3476002532716</v>
      </c>
      <c r="W242" s="46">
        <f t="shared" si="72"/>
        <v>10171.548124667204</v>
      </c>
    </row>
    <row r="243" spans="1:23">
      <c r="A243" s="38">
        <f t="shared" si="77"/>
        <v>1.0809999999999911</v>
      </c>
      <c r="B243" s="41">
        <f t="shared" si="59"/>
        <v>31139.75871578417</v>
      </c>
      <c r="C243" s="41">
        <f t="shared" si="60"/>
        <v>-25209.197307904873</v>
      </c>
      <c r="D243" s="41">
        <f t="shared" si="61"/>
        <v>-7588.421406219335</v>
      </c>
      <c r="E243" s="41">
        <f t="shared" si="62"/>
        <v>24130.006158272834</v>
      </c>
      <c r="F243" s="4"/>
      <c r="G243" s="32">
        <f t="shared" si="63"/>
        <v>0.79572698040510903</v>
      </c>
      <c r="H243" s="32">
        <f t="shared" si="64"/>
        <v>0.56138351871204251</v>
      </c>
      <c r="I243" s="32">
        <f t="shared" si="65"/>
        <v>0.59854943855515241</v>
      </c>
      <c r="J243" s="32">
        <f t="shared" si="66"/>
        <v>0.56985270078533246</v>
      </c>
      <c r="K243" s="24"/>
      <c r="L243" s="32">
        <f t="shared" si="67"/>
        <v>-1.6570585088989713</v>
      </c>
      <c r="M243" s="32">
        <f t="shared" si="68"/>
        <v>-0.65324471138646345</v>
      </c>
      <c r="N243"/>
      <c r="O243" s="47">
        <f t="shared" si="73"/>
        <v>2614.5903486313664</v>
      </c>
      <c r="P243" s="47">
        <f t="shared" si="74"/>
        <v>3099.6321076838049</v>
      </c>
      <c r="Q243" s="47">
        <f t="shared" si="75"/>
        <v>6543.4631437512262</v>
      </c>
      <c r="R243" s="47">
        <f t="shared" si="76"/>
        <v>10551.200246330913</v>
      </c>
      <c r="T243" s="46">
        <f t="shared" si="69"/>
        <v>2338.684572877256</v>
      </c>
      <c r="U243" s="46">
        <f t="shared" si="70"/>
        <v>4743.5036289088785</v>
      </c>
      <c r="V243" s="46">
        <f t="shared" si="71"/>
        <v>6904.5841394383679</v>
      </c>
      <c r="W243" s="46">
        <f t="shared" si="72"/>
        <v>10168.257197198285</v>
      </c>
    </row>
    <row r="244" spans="1:23">
      <c r="A244" s="38">
        <f t="shared" si="77"/>
        <v>1.081999999999991</v>
      </c>
      <c r="B244" s="41">
        <f t="shared" si="59"/>
        <v>31558.865293939518</v>
      </c>
      <c r="C244" s="41">
        <f t="shared" si="60"/>
        <v>-24483.964901063329</v>
      </c>
      <c r="D244" s="41">
        <f t="shared" si="61"/>
        <v>-8883.9071652493094</v>
      </c>
      <c r="E244" s="41">
        <f t="shared" si="62"/>
        <v>23970.346791362572</v>
      </c>
      <c r="F244" s="4"/>
      <c r="G244" s="32">
        <f t="shared" si="63"/>
        <v>0.78603013467633642</v>
      </c>
      <c r="H244" s="32">
        <f t="shared" si="64"/>
        <v>0.55502848242295377</v>
      </c>
      <c r="I244" s="32">
        <f t="shared" si="65"/>
        <v>0.5979735971607687</v>
      </c>
      <c r="J244" s="32">
        <f t="shared" si="66"/>
        <v>0.56403012881334957</v>
      </c>
      <c r="K244" s="24"/>
      <c r="L244" s="32">
        <f t="shared" si="67"/>
        <v>-1.6334283477366351</v>
      </c>
      <c r="M244" s="32">
        <f t="shared" si="68"/>
        <v>-0.59241490275797748</v>
      </c>
      <c r="N244"/>
      <c r="O244" s="47">
        <f t="shared" si="73"/>
        <v>2631.3546117575806</v>
      </c>
      <c r="P244" s="47">
        <f t="shared" si="74"/>
        <v>3128.6414039574665</v>
      </c>
      <c r="Q244" s="47">
        <f t="shared" si="75"/>
        <v>6491.6437133900272</v>
      </c>
      <c r="R244" s="47">
        <f t="shared" si="76"/>
        <v>10544.813871654504</v>
      </c>
      <c r="T244" s="46">
        <f t="shared" si="69"/>
        <v>2364.9619786410203</v>
      </c>
      <c r="U244" s="46">
        <f t="shared" si="70"/>
        <v>4707.4645372765008</v>
      </c>
      <c r="V244" s="46">
        <f t="shared" si="71"/>
        <v>6925.9238065207683</v>
      </c>
      <c r="W244" s="46">
        <f t="shared" si="72"/>
        <v>10160.577525298186</v>
      </c>
    </row>
    <row r="245" spans="1:23">
      <c r="A245" s="38">
        <f t="shared" si="77"/>
        <v>1.0829999999999909</v>
      </c>
      <c r="B245" s="41">
        <f t="shared" si="59"/>
        <v>31965.422315022381</v>
      </c>
      <c r="C245" s="41">
        <f t="shared" si="60"/>
        <v>-23721.145638850423</v>
      </c>
      <c r="D245" s="41">
        <f t="shared" si="61"/>
        <v>-10155.646286301488</v>
      </c>
      <c r="E245" s="41">
        <f t="shared" si="62"/>
        <v>23719.365244603705</v>
      </c>
      <c r="F245" s="4"/>
      <c r="G245" s="32">
        <f t="shared" si="63"/>
        <v>0.77607051488992618</v>
      </c>
      <c r="H245" s="32">
        <f t="shared" si="64"/>
        <v>0.54903383705018871</v>
      </c>
      <c r="I245" s="32">
        <f t="shared" si="65"/>
        <v>0.597184359095561</v>
      </c>
      <c r="J245" s="32">
        <f t="shared" si="66"/>
        <v>0.55828435356036776</v>
      </c>
      <c r="K245" s="24"/>
      <c r="L245" s="32">
        <f t="shared" si="67"/>
        <v>-1.6053917447854384</v>
      </c>
      <c r="M245" s="32">
        <f t="shared" si="68"/>
        <v>-0.53372598980737374</v>
      </c>
      <c r="N245"/>
      <c r="O245" s="47">
        <f t="shared" si="73"/>
        <v>2647.616892600895</v>
      </c>
      <c r="P245" s="47">
        <f t="shared" si="74"/>
        <v>3159.1541744459832</v>
      </c>
      <c r="Q245" s="47">
        <f t="shared" si="75"/>
        <v>6440.7741485479401</v>
      </c>
      <c r="R245" s="47">
        <f t="shared" si="76"/>
        <v>10534.774609784148</v>
      </c>
      <c r="T245" s="46">
        <f t="shared" si="69"/>
        <v>2390.7882237777308</v>
      </c>
      <c r="U245" s="46">
        <f t="shared" si="70"/>
        <v>4670.6927504195528</v>
      </c>
      <c r="V245" s="46">
        <f t="shared" si="71"/>
        <v>6950.1371514924695</v>
      </c>
      <c r="W245" s="46">
        <f t="shared" si="72"/>
        <v>10148.608287606914</v>
      </c>
    </row>
    <row r="246" spans="1:23">
      <c r="A246" s="38">
        <f t="shared" si="77"/>
        <v>1.0839999999999907</v>
      </c>
      <c r="B246" s="41">
        <f t="shared" si="59"/>
        <v>32358.802682542253</v>
      </c>
      <c r="C246" s="41">
        <f t="shared" si="60"/>
        <v>-22921.565250473479</v>
      </c>
      <c r="D246" s="41">
        <f t="shared" si="61"/>
        <v>-11400.092230934843</v>
      </c>
      <c r="E246" s="41">
        <f t="shared" si="62"/>
        <v>23377.67267564304</v>
      </c>
      <c r="F246" s="4"/>
      <c r="G246" s="32">
        <f t="shared" si="63"/>
        <v>0.76585263265214887</v>
      </c>
      <c r="H246" s="32">
        <f t="shared" si="64"/>
        <v>0.54340690954599313</v>
      </c>
      <c r="I246" s="32">
        <f t="shared" si="65"/>
        <v>0.59615298758063628</v>
      </c>
      <c r="J246" s="32">
        <f t="shared" si="66"/>
        <v>0.55265827068429862</v>
      </c>
      <c r="K246" s="24"/>
      <c r="L246" s="32">
        <f t="shared" si="67"/>
        <v>-1.5729287925430768</v>
      </c>
      <c r="M246" s="32">
        <f t="shared" si="68"/>
        <v>-0.47746093806454054</v>
      </c>
      <c r="N246"/>
      <c r="O246" s="47">
        <f t="shared" si="73"/>
        <v>2663.35210730169</v>
      </c>
      <c r="P246" s="47">
        <f t="shared" si="74"/>
        <v>3191.1373899810606</v>
      </c>
      <c r="Q246" s="47">
        <f t="shared" si="75"/>
        <v>6390.9963107626063</v>
      </c>
      <c r="R246" s="47">
        <f t="shared" si="76"/>
        <v>10521.106907025722</v>
      </c>
      <c r="T246" s="46">
        <f t="shared" si="69"/>
        <v>2416.0921110477038</v>
      </c>
      <c r="U246" s="46">
        <f t="shared" si="70"/>
        <v>4633.3981535317134</v>
      </c>
      <c r="V246" s="46">
        <f t="shared" si="71"/>
        <v>6976.9621028738211</v>
      </c>
      <c r="W246" s="46">
        <f t="shared" si="72"/>
        <v>10132.515579729506</v>
      </c>
    </row>
    <row r="247" spans="1:23">
      <c r="A247" s="38">
        <f t="shared" si="77"/>
        <v>1.0849999999999906</v>
      </c>
      <c r="B247" s="41">
        <f t="shared" si="59"/>
        <v>32738.394025560487</v>
      </c>
      <c r="C247" s="41">
        <f t="shared" si="60"/>
        <v>-22086.144010380369</v>
      </c>
      <c r="D247" s="41">
        <f t="shared" si="61"/>
        <v>-12613.742551993089</v>
      </c>
      <c r="E247" s="41">
        <f t="shared" si="62"/>
        <v>22946.250883135424</v>
      </c>
      <c r="F247" s="4"/>
      <c r="G247" s="32">
        <f t="shared" si="63"/>
        <v>0.75538171154167189</v>
      </c>
      <c r="H247" s="32">
        <f t="shared" si="64"/>
        <v>0.53815292801067605</v>
      </c>
      <c r="I247" s="32">
        <f t="shared" si="65"/>
        <v>0.59485336655189802</v>
      </c>
      <c r="J247" s="32">
        <f t="shared" si="66"/>
        <v>0.54719311488700351</v>
      </c>
      <c r="K247" s="24"/>
      <c r="L247" s="32">
        <f t="shared" si="67"/>
        <v>-1.5360394590367166</v>
      </c>
      <c r="M247" s="32">
        <f t="shared" si="68"/>
        <v>-0.42387565310064423</v>
      </c>
      <c r="N247"/>
      <c r="O247" s="47">
        <f t="shared" si="73"/>
        <v>2678.5357610224196</v>
      </c>
      <c r="P247" s="47">
        <f t="shared" si="74"/>
        <v>3224.5542395847851</v>
      </c>
      <c r="Q247" s="47">
        <f t="shared" si="75"/>
        <v>6342.4502979202762</v>
      </c>
      <c r="R247" s="47">
        <f t="shared" si="76"/>
        <v>10503.850035325417</v>
      </c>
      <c r="T247" s="46">
        <f t="shared" si="69"/>
        <v>2440.8024433728542</v>
      </c>
      <c r="U247" s="46">
        <f t="shared" si="70"/>
        <v>4595.797757247261</v>
      </c>
      <c r="V247" s="46">
        <f t="shared" si="71"/>
        <v>7006.1065011679611</v>
      </c>
      <c r="W247" s="46">
        <f t="shared" si="72"/>
        <v>10112.530429591794</v>
      </c>
    </row>
    <row r="248" spans="1:23">
      <c r="A248" s="38">
        <f t="shared" si="77"/>
        <v>1.0859999999999905</v>
      </c>
      <c r="B248" s="41">
        <f t="shared" si="59"/>
        <v>33103.600281340747</v>
      </c>
      <c r="C248" s="41">
        <f t="shared" si="60"/>
        <v>-21215.895269013639</v>
      </c>
      <c r="D248" s="41">
        <f t="shared" si="61"/>
        <v>-13793.151953817816</v>
      </c>
      <c r="E248" s="41">
        <f t="shared" si="62"/>
        <v>22426.451646319078</v>
      </c>
      <c r="F248" s="4"/>
      <c r="G248" s="32">
        <f t="shared" si="63"/>
        <v>0.7446636871079434</v>
      </c>
      <c r="H248" s="32">
        <f t="shared" si="64"/>
        <v>0.53327495043820339</v>
      </c>
      <c r="I248" s="32">
        <f t="shared" si="65"/>
        <v>0.59326230154021842</v>
      </c>
      <c r="J248" s="32">
        <f t="shared" si="66"/>
        <v>0.54192781059108552</v>
      </c>
      <c r="K248" s="24"/>
      <c r="L248" s="32">
        <f t="shared" si="67"/>
        <v>-1.4947440916563037</v>
      </c>
      <c r="M248" s="32">
        <f t="shared" si="68"/>
        <v>-0.37319623295031956</v>
      </c>
      <c r="N248"/>
      <c r="O248" s="47">
        <f t="shared" si="73"/>
        <v>2693.1440112536302</v>
      </c>
      <c r="P248" s="47">
        <f t="shared" si="74"/>
        <v>3259.3641892394544</v>
      </c>
      <c r="Q248" s="47">
        <f t="shared" si="75"/>
        <v>6295.2739218472871</v>
      </c>
      <c r="R248" s="47">
        <f t="shared" si="76"/>
        <v>10483.058065852763</v>
      </c>
      <c r="T248" s="46">
        <f t="shared" si="69"/>
        <v>2464.8483515867829</v>
      </c>
      <c r="U248" s="46">
        <f t="shared" si="70"/>
        <v>4558.1142120657551</v>
      </c>
      <c r="V248" s="46">
        <f t="shared" si="71"/>
        <v>7037.2510408211083</v>
      </c>
      <c r="W248" s="46">
        <f t="shared" si="72"/>
        <v>10088.945733444687</v>
      </c>
    </row>
    <row r="249" spans="1:23">
      <c r="A249" s="38">
        <f t="shared" si="77"/>
        <v>1.0869999999999904</v>
      </c>
      <c r="B249" s="41">
        <f t="shared" si="59"/>
        <v>33453.843250373589</v>
      </c>
      <c r="C249" s="41">
        <f t="shared" si="60"/>
        <v>-20311.923646482421</v>
      </c>
      <c r="D249" s="41">
        <f t="shared" si="61"/>
        <v>-14934.945267382971</v>
      </c>
      <c r="E249" s="41">
        <f t="shared" si="62"/>
        <v>21819.994233474263</v>
      </c>
      <c r="F249" s="4"/>
      <c r="G249" s="32">
        <f t="shared" si="63"/>
        <v>0.73370520359207558</v>
      </c>
      <c r="H249" s="32">
        <f t="shared" si="64"/>
        <v>0.52877380831754583</v>
      </c>
      <c r="I249" s="32">
        <f t="shared" si="65"/>
        <v>0.59135979113200732</v>
      </c>
      <c r="J249" s="32">
        <f t="shared" si="66"/>
        <v>0.53689835325663859</v>
      </c>
      <c r="K249" s="24"/>
      <c r="L249" s="32">
        <f t="shared" si="67"/>
        <v>-1.4490837927664058</v>
      </c>
      <c r="M249" s="32">
        <f t="shared" si="68"/>
        <v>-0.32561650801192915</v>
      </c>
      <c r="N249"/>
      <c r="O249" s="47">
        <f t="shared" si="73"/>
        <v>2707.1537300149439</v>
      </c>
      <c r="P249" s="47">
        <f t="shared" si="74"/>
        <v>3295.5230541407032</v>
      </c>
      <c r="Q249" s="47">
        <f t="shared" si="75"/>
        <v>6249.6021893046809</v>
      </c>
      <c r="R249" s="47">
        <f t="shared" si="76"/>
        <v>10458.79976933897</v>
      </c>
      <c r="T249" s="46">
        <f t="shared" si="69"/>
        <v>2488.1596282205664</v>
      </c>
      <c r="U249" s="46">
        <f t="shared" si="70"/>
        <v>4520.5742422205312</v>
      </c>
      <c r="V249" s="46">
        <f t="shared" si="71"/>
        <v>7070.052590139725</v>
      </c>
      <c r="W249" s="46">
        <f t="shared" si="72"/>
        <v>10062.11214834885</v>
      </c>
    </row>
    <row r="250" spans="1:23">
      <c r="A250" s="38">
        <f t="shared" si="77"/>
        <v>1.0879999999999903</v>
      </c>
      <c r="B250" s="41">
        <f t="shared" si="59"/>
        <v>33788.564118115602</v>
      </c>
      <c r="C250" s="41">
        <f t="shared" si="60"/>
        <v>-19375.422892429928</v>
      </c>
      <c r="D250" s="41">
        <f t="shared" si="61"/>
        <v>-16035.830278740281</v>
      </c>
      <c r="E250" s="41">
        <f t="shared" si="62"/>
        <v>21128.96107314212</v>
      </c>
      <c r="F250" s="4"/>
      <c r="G250" s="32">
        <f t="shared" si="63"/>
        <v>0.72251360730986991</v>
      </c>
      <c r="H250" s="32">
        <f t="shared" si="64"/>
        <v>0.52464806589534052</v>
      </c>
      <c r="I250" s="32">
        <f t="shared" si="65"/>
        <v>0.58912926523061004</v>
      </c>
      <c r="J250" s="32">
        <f t="shared" si="66"/>
        <v>0.53213723177315009</v>
      </c>
      <c r="K250" s="24"/>
      <c r="L250" s="32">
        <f t="shared" si="67"/>
        <v>-1.3991206609736118</v>
      </c>
      <c r="M250" s="32">
        <f t="shared" si="68"/>
        <v>-0.28129590232822754</v>
      </c>
      <c r="N250"/>
      <c r="O250" s="47">
        <f t="shared" si="73"/>
        <v>2720.5425647246238</v>
      </c>
      <c r="P250" s="47">
        <f t="shared" si="74"/>
        <v>3332.983084302803</v>
      </c>
      <c r="Q250" s="47">
        <f t="shared" si="75"/>
        <v>6205.5667888503885</v>
      </c>
      <c r="R250" s="47">
        <f t="shared" si="76"/>
        <v>10431.158442925685</v>
      </c>
      <c r="T250" s="46">
        <f t="shared" si="69"/>
        <v>2510.6670651640088</v>
      </c>
      <c r="U250" s="46">
        <f t="shared" si="70"/>
        <v>4483.407012260498</v>
      </c>
      <c r="V250" s="46">
        <f t="shared" si="71"/>
        <v>7104.1478527285635</v>
      </c>
      <c r="W250" s="46">
        <f t="shared" si="72"/>
        <v>10032.432996030355</v>
      </c>
    </row>
    <row r="251" spans="1:23">
      <c r="A251" s="38">
        <f t="shared" si="77"/>
        <v>1.0889999999999902</v>
      </c>
      <c r="B251" s="41">
        <f t="shared" si="59"/>
        <v>34107.224937851846</v>
      </c>
      <c r="C251" s="41">
        <f t="shared" si="60"/>
        <v>-18407.673416938043</v>
      </c>
      <c r="D251" s="41">
        <f t="shared" si="61"/>
        <v>-17092.610349241746</v>
      </c>
      <c r="E251" s="41">
        <f t="shared" si="62"/>
        <v>20355.791592880498</v>
      </c>
      <c r="F251" s="4"/>
      <c r="G251" s="32">
        <f t="shared" si="63"/>
        <v>0.71109693665822982</v>
      </c>
      <c r="H251" s="32">
        <f t="shared" si="64"/>
        <v>0.52089399577273554</v>
      </c>
      <c r="I251" s="32">
        <f t="shared" si="65"/>
        <v>0.58655778670332437</v>
      </c>
      <c r="J251" s="32">
        <f t="shared" si="66"/>
        <v>0.52767290181284654</v>
      </c>
      <c r="K251" s="24"/>
      <c r="L251" s="32">
        <f t="shared" si="67"/>
        <v>-1.3449378930175682</v>
      </c>
      <c r="M251" s="32">
        <f t="shared" si="68"/>
        <v>-0.24035764672124568</v>
      </c>
      <c r="N251"/>
      <c r="O251" s="47">
        <f t="shared" si="73"/>
        <v>2733.2889975140738</v>
      </c>
      <c r="P251" s="47">
        <f t="shared" si="74"/>
        <v>3371.6930633224783</v>
      </c>
      <c r="Q251" s="47">
        <f t="shared" si="75"/>
        <v>6163.29558603033</v>
      </c>
      <c r="R251" s="47">
        <f t="shared" si="76"/>
        <v>10400.23166371522</v>
      </c>
      <c r="T251" s="46">
        <f t="shared" si="69"/>
        <v>2532.3027929612226</v>
      </c>
      <c r="U251" s="46">
        <f t="shared" si="70"/>
        <v>4446.8424406246477</v>
      </c>
      <c r="V251" s="46">
        <f t="shared" si="71"/>
        <v>7139.1573285510058</v>
      </c>
      <c r="W251" s="46">
        <f t="shared" si="72"/>
        <v>10000.358251372785</v>
      </c>
    </row>
    <row r="252" spans="1:23">
      <c r="A252" s="38">
        <f t="shared" si="77"/>
        <v>1.0899999999999901</v>
      </c>
      <c r="B252" s="41">
        <f t="shared" si="59"/>
        <v>34409.310069185289</v>
      </c>
      <c r="C252" s="41">
        <f t="shared" si="60"/>
        <v>-17410.039498867714</v>
      </c>
      <c r="D252" s="41">
        <f t="shared" si="61"/>
        <v>-18102.196766439571</v>
      </c>
      <c r="E252" s="41">
        <f t="shared" si="62"/>
        <v>19503.274241318108</v>
      </c>
      <c r="F252" s="4"/>
      <c r="G252" s="32">
        <f t="shared" si="63"/>
        <v>0.69946390872861763</v>
      </c>
      <c r="H252" s="32">
        <f t="shared" si="64"/>
        <v>0.51750557136648911</v>
      </c>
      <c r="I252" s="32">
        <f t="shared" si="65"/>
        <v>0.58363621341781435</v>
      </c>
      <c r="J252" s="32">
        <f t="shared" si="66"/>
        <v>0.52352931929911872</v>
      </c>
      <c r="K252" s="24"/>
      <c r="L252" s="32">
        <f t="shared" si="67"/>
        <v>-1.2866397424219038</v>
      </c>
      <c r="M252" s="32">
        <f t="shared" si="68"/>
        <v>-0.20288737034274595</v>
      </c>
      <c r="N252"/>
      <c r="O252" s="47">
        <f t="shared" si="73"/>
        <v>2745.3724027674116</v>
      </c>
      <c r="P252" s="47">
        <f t="shared" si="74"/>
        <v>3411.5984200452913</v>
      </c>
      <c r="Q252" s="47">
        <f t="shared" si="75"/>
        <v>6122.9121293424178</v>
      </c>
      <c r="R252" s="47">
        <f t="shared" si="76"/>
        <v>10366.130969652724</v>
      </c>
      <c r="T252" s="46">
        <f t="shared" si="69"/>
        <v>2553.0006194373364</v>
      </c>
      <c r="U252" s="46">
        <f t="shared" si="70"/>
        <v>4411.1094753521338</v>
      </c>
      <c r="V252" s="46">
        <f t="shared" si="71"/>
        <v>7174.6895277708954</v>
      </c>
      <c r="W252" s="46">
        <f t="shared" si="72"/>
        <v>9966.3777061320616</v>
      </c>
    </row>
    <row r="253" spans="1:23">
      <c r="A253" s="38">
        <f t="shared" si="77"/>
        <v>1.09099999999999</v>
      </c>
      <c r="B253" s="41">
        <f t="shared" si="59"/>
        <v>34694.327566777705</v>
      </c>
      <c r="C253" s="41">
        <f t="shared" si="60"/>
        <v>-16383.966179573867</v>
      </c>
      <c r="D253" s="41">
        <f t="shared" si="61"/>
        <v>-19061.620765355721</v>
      </c>
      <c r="E253" s="41">
        <f t="shared" si="62"/>
        <v>18574.53672026144</v>
      </c>
      <c r="F253" s="4"/>
      <c r="G253" s="32">
        <f t="shared" si="63"/>
        <v>0.68762390253424432</v>
      </c>
      <c r="H253" s="32">
        <f t="shared" si="64"/>
        <v>0.51447447661296775</v>
      </c>
      <c r="I253" s="32">
        <f t="shared" si="65"/>
        <v>0.58035931814010544</v>
      </c>
      <c r="J253" s="32">
        <f t="shared" si="66"/>
        <v>0.5197255422377981</v>
      </c>
      <c r="K253" s="24"/>
      <c r="L253" s="32">
        <f t="shared" si="67"/>
        <v>-1.2243513322749215</v>
      </c>
      <c r="M253" s="32">
        <f t="shared" si="68"/>
        <v>-0.16893209285288618</v>
      </c>
      <c r="N253"/>
      <c r="O253" s="47">
        <f t="shared" si="73"/>
        <v>2756.7731026711081</v>
      </c>
      <c r="P253" s="47">
        <f t="shared" si="74"/>
        <v>3452.6413528170451</v>
      </c>
      <c r="Q253" s="47">
        <f t="shared" si="75"/>
        <v>6084.535169385771</v>
      </c>
      <c r="R253" s="47">
        <f t="shared" si="76"/>
        <v>10328.981468810458</v>
      </c>
      <c r="T253" s="46">
        <f t="shared" si="69"/>
        <v>2572.6963653108714</v>
      </c>
      <c r="U253" s="46">
        <f t="shared" si="70"/>
        <v>4376.4343477734201</v>
      </c>
      <c r="V253" s="46">
        <f t="shared" si="71"/>
        <v>7210.3453862022407</v>
      </c>
      <c r="W253" s="46">
        <f t="shared" si="72"/>
        <v>9931.0134143723408</v>
      </c>
    </row>
    <row r="254" spans="1:23">
      <c r="A254" s="38">
        <f t="shared" si="77"/>
        <v>1.0919999999999899</v>
      </c>
      <c r="B254" s="41">
        <f t="shared" si="59"/>
        <v>34961.810514113335</v>
      </c>
      <c r="C254" s="41">
        <f t="shared" si="60"/>
        <v>-15330.975851448557</v>
      </c>
      <c r="D254" s="41">
        <f t="shared" si="61"/>
        <v>-19968.045160962356</v>
      </c>
      <c r="E254" s="41">
        <f t="shared" si="62"/>
        <v>17573.034464532073</v>
      </c>
      <c r="F254" s="4"/>
      <c r="G254" s="32">
        <f t="shared" si="63"/>
        <v>0.67558693888113563</v>
      </c>
      <c r="H254" s="32">
        <f t="shared" si="64"/>
        <v>0.51179013313523358</v>
      </c>
      <c r="I254" s="32">
        <f t="shared" si="65"/>
        <v>0.57672586427808303</v>
      </c>
      <c r="J254" s="32">
        <f t="shared" si="66"/>
        <v>0.51627540809407468</v>
      </c>
      <c r="K254" s="24"/>
      <c r="L254" s="32">
        <f t="shared" si="67"/>
        <v>-1.1582183207962271</v>
      </c>
      <c r="M254" s="32">
        <f t="shared" si="68"/>
        <v>-0.13849963471028454</v>
      </c>
      <c r="N254"/>
      <c r="O254" s="47">
        <f t="shared" si="73"/>
        <v>2767.4724205645334</v>
      </c>
      <c r="P254" s="47">
        <f t="shared" si="74"/>
        <v>3494.7609659420577</v>
      </c>
      <c r="Q254" s="47">
        <f t="shared" si="75"/>
        <v>6048.2781935615058</v>
      </c>
      <c r="R254" s="47">
        <f t="shared" si="76"/>
        <v>10288.921378581283</v>
      </c>
      <c r="T254" s="46">
        <f t="shared" si="69"/>
        <v>2591.3281944247656</v>
      </c>
      <c r="U254" s="46">
        <f t="shared" si="70"/>
        <v>4343.0388205576992</v>
      </c>
      <c r="V254" s="46">
        <f t="shared" si="71"/>
        <v>7245.7228275502321</v>
      </c>
      <c r="W254" s="46">
        <f t="shared" si="72"/>
        <v>9894.8115402916319</v>
      </c>
    </row>
    <row r="255" spans="1:23">
      <c r="A255" s="38">
        <f t="shared" si="77"/>
        <v>1.0929999999999898</v>
      </c>
      <c r="B255" s="41">
        <f t="shared" si="59"/>
        <v>35211.318297228529</v>
      </c>
      <c r="C255" s="41">
        <f t="shared" si="60"/>
        <v>-14252.66455222675</v>
      </c>
      <c r="D255" s="41">
        <f t="shared" si="61"/>
        <v>-20818.7755342159</v>
      </c>
      <c r="E255" s="41">
        <f t="shared" si="62"/>
        <v>16502.537417989144</v>
      </c>
      <c r="F255" s="4"/>
      <c r="G255" s="32">
        <f t="shared" si="63"/>
        <v>0.66336365693688792</v>
      </c>
      <c r="H255" s="32">
        <f t="shared" si="64"/>
        <v>0.5094397449296566</v>
      </c>
      <c r="I255" s="32">
        <f t="shared" si="65"/>
        <v>0.57273863600258068</v>
      </c>
      <c r="J255" s="32">
        <f t="shared" si="66"/>
        <v>0.51318729269115837</v>
      </c>
      <c r="K255" s="24"/>
      <c r="L255" s="32">
        <f t="shared" si="67"/>
        <v>-1.0884064196707448</v>
      </c>
      <c r="M255" s="32">
        <f t="shared" si="68"/>
        <v>-0.1115584580090431</v>
      </c>
      <c r="N255"/>
      <c r="O255" s="47">
        <f t="shared" si="73"/>
        <v>2777.452731889141</v>
      </c>
      <c r="P255" s="47">
        <f t="shared" si="74"/>
        <v>3537.8934179109301</v>
      </c>
      <c r="Q255" s="47">
        <f t="shared" si="75"/>
        <v>6014.2489786313645</v>
      </c>
      <c r="R255" s="47">
        <f t="shared" si="76"/>
        <v>10246.101496719566</v>
      </c>
      <c r="T255" s="46">
        <f t="shared" si="69"/>
        <v>2608.8369362287403</v>
      </c>
      <c r="U255" s="46">
        <f t="shared" si="70"/>
        <v>4311.1384468383012</v>
      </c>
      <c r="V255" s="46">
        <f t="shared" si="71"/>
        <v>7280.4214147440662</v>
      </c>
      <c r="W255" s="46">
        <f t="shared" si="72"/>
        <v>9858.3337412321325</v>
      </c>
    </row>
    <row r="256" spans="1:23">
      <c r="A256" s="38">
        <f t="shared" si="77"/>
        <v>1.0939999999999896</v>
      </c>
      <c r="B256" s="41">
        <f t="shared" si="59"/>
        <v>35442.437813547258</v>
      </c>
      <c r="C256" s="41">
        <f t="shared" si="60"/>
        <v>-13150.697977426464</v>
      </c>
      <c r="D256" s="41">
        <f t="shared" si="61"/>
        <v>-21611.270915836059</v>
      </c>
      <c r="E256" s="41">
        <f t="shared" si="62"/>
        <v>15367.115164743902</v>
      </c>
      <c r="F256" s="4"/>
      <c r="G256" s="32">
        <f t="shared" si="63"/>
        <v>0.65096528757460048</v>
      </c>
      <c r="H256" s="32">
        <f t="shared" si="64"/>
        <v>0.50740836046127358</v>
      </c>
      <c r="I256" s="32">
        <f t="shared" si="65"/>
        <v>0.56840442185514006</v>
      </c>
      <c r="J256" s="32">
        <f t="shared" si="66"/>
        <v>0.51046395527883703</v>
      </c>
      <c r="K256" s="24"/>
      <c r="L256" s="32">
        <f t="shared" si="67"/>
        <v>-1.0151007664813618</v>
      </c>
      <c r="M256" s="32">
        <f t="shared" si="68"/>
        <v>-8.8037945001126161E-2</v>
      </c>
      <c r="N256"/>
      <c r="O256" s="47">
        <f t="shared" si="73"/>
        <v>2786.6975125418903</v>
      </c>
      <c r="P256" s="47">
        <f t="shared" si="74"/>
        <v>3581.9720809029413</v>
      </c>
      <c r="Q256" s="47">
        <f t="shared" si="75"/>
        <v>5982.5491633665579</v>
      </c>
      <c r="R256" s="47">
        <f t="shared" si="76"/>
        <v>10200.684606589755</v>
      </c>
      <c r="T256" s="46">
        <f t="shared" si="69"/>
        <v>2625.1663981671645</v>
      </c>
      <c r="U256" s="46">
        <f t="shared" si="70"/>
        <v>4280.9408572934881</v>
      </c>
      <c r="V256" s="46">
        <f t="shared" si="71"/>
        <v>7314.0470305976614</v>
      </c>
      <c r="W256" s="46">
        <f t="shared" si="72"/>
        <v>9822.1482284865015</v>
      </c>
    </row>
    <row r="257" spans="1:23">
      <c r="A257" s="38">
        <f t="shared" si="77"/>
        <v>1.0949999999999895</v>
      </c>
      <c r="B257" s="41">
        <f t="shared" si="59"/>
        <v>35654.784611182746</v>
      </c>
      <c r="C257" s="41">
        <f t="shared" si="60"/>
        <v>-12026.807224681035</v>
      </c>
      <c r="D257" s="41">
        <f t="shared" si="61"/>
        <v>-22343.153914206829</v>
      </c>
      <c r="E257" s="41">
        <f t="shared" si="62"/>
        <v>14171.120484825629</v>
      </c>
      <c r="F257" s="4"/>
      <c r="G257" s="32">
        <f t="shared" si="63"/>
        <v>0.63840362359292879</v>
      </c>
      <c r="H257" s="32">
        <f t="shared" si="64"/>
        <v>0.50567895188833867</v>
      </c>
      <c r="I257" s="32">
        <f t="shared" si="65"/>
        <v>0.56373395154916339</v>
      </c>
      <c r="J257" s="32">
        <f t="shared" si="66"/>
        <v>0.50810247299397204</v>
      </c>
      <c r="K257" s="24"/>
      <c r="L257" s="32">
        <f t="shared" si="67"/>
        <v>-0.93850515393073763</v>
      </c>
      <c r="M257" s="32">
        <f t="shared" si="68"/>
        <v>-6.7829115969538445E-2</v>
      </c>
      <c r="N257"/>
      <c r="O257" s="47">
        <f t="shared" si="73"/>
        <v>2795.1913844473102</v>
      </c>
      <c r="P257" s="47">
        <f t="shared" si="74"/>
        <v>3626.9277110127587</v>
      </c>
      <c r="Q257" s="47">
        <f t="shared" si="75"/>
        <v>5953.2738434317271</v>
      </c>
      <c r="R257" s="47">
        <f t="shared" si="76"/>
        <v>10152.844819393025</v>
      </c>
      <c r="T257" s="46">
        <f t="shared" si="69"/>
        <v>2640.2636656698342</v>
      </c>
      <c r="U257" s="46">
        <f t="shared" si="70"/>
        <v>4252.6440920196401</v>
      </c>
      <c r="V257" s="46">
        <f t="shared" si="71"/>
        <v>7346.2165268339359</v>
      </c>
      <c r="W257" s="46">
        <f t="shared" si="72"/>
        <v>9786.8206557954454</v>
      </c>
    </row>
    <row r="258" spans="1:23">
      <c r="A258" s="38">
        <f t="shared" si="77"/>
        <v>1.0959999999999894</v>
      </c>
      <c r="B258" s="41">
        <f t="shared" si="59"/>
        <v>35848.003954308697</v>
      </c>
      <c r="C258" s="41">
        <f t="shared" si="60"/>
        <v>-10882.784285047037</v>
      </c>
      <c r="D258" s="41">
        <f t="shared" si="61"/>
        <v>-23012.220236289213</v>
      </c>
      <c r="E258" s="41">
        <f t="shared" si="62"/>
        <v>12919.171413435517</v>
      </c>
      <c r="F258" s="4"/>
      <c r="G258" s="32">
        <f t="shared" si="63"/>
        <v>0.62569098693623049</v>
      </c>
      <c r="H258" s="32">
        <f t="shared" si="64"/>
        <v>0.50423251096814226</v>
      </c>
      <c r="I258" s="32">
        <f t="shared" si="65"/>
        <v>0.55874178628082405</v>
      </c>
      <c r="J258" s="32">
        <f t="shared" si="66"/>
        <v>0.50609426643601763</v>
      </c>
      <c r="K258" s="24"/>
      <c r="L258" s="32">
        <f t="shared" si="67"/>
        <v>-0.85884111989618273</v>
      </c>
      <c r="M258" s="32">
        <f t="shared" si="68"/>
        <v>-5.0785782546665811E-2</v>
      </c>
      <c r="N258"/>
      <c r="O258" s="47">
        <f t="shared" si="73"/>
        <v>2802.9201581723478</v>
      </c>
      <c r="P258" s="47">
        <f t="shared" si="74"/>
        <v>3672.6886285981186</v>
      </c>
      <c r="Q258" s="47">
        <f t="shared" si="75"/>
        <v>5926.5111905484318</v>
      </c>
      <c r="R258" s="47">
        <f t="shared" si="76"/>
        <v>10102.766856537421</v>
      </c>
      <c r="T258" s="46">
        <f t="shared" si="69"/>
        <v>2654.0793875081317</v>
      </c>
      <c r="U258" s="46">
        <f t="shared" si="70"/>
        <v>4226.4349937948664</v>
      </c>
      <c r="V258" s="46">
        <f t="shared" si="71"/>
        <v>7376.5622802034786</v>
      </c>
      <c r="W258" s="46">
        <f t="shared" si="72"/>
        <v>9752.9049900097289</v>
      </c>
    </row>
    <row r="259" spans="1:23">
      <c r="A259" s="38">
        <f t="shared" si="77"/>
        <v>1.0969999999999893</v>
      </c>
      <c r="B259" s="41">
        <f t="shared" si="59"/>
        <v>36021.77181046897</v>
      </c>
      <c r="C259" s="41">
        <f t="shared" si="60"/>
        <v>-9720.4772976293989</v>
      </c>
      <c r="D259" s="41">
        <f t="shared" si="61"/>
        <v>-23616.447553261034</v>
      </c>
      <c r="E259" s="41">
        <f t="shared" si="62"/>
        <v>11616.13189235517</v>
      </c>
      <c r="F259" s="4"/>
      <c r="G259" s="32">
        <f t="shared" si="63"/>
        <v>0.61284019306114912</v>
      </c>
      <c r="H259" s="32">
        <f t="shared" si="64"/>
        <v>0.50304816103019356</v>
      </c>
      <c r="I259" s="32">
        <f t="shared" si="65"/>
        <v>0.55344616347878928</v>
      </c>
      <c r="J259" s="32">
        <f t="shared" si="66"/>
        <v>0.50442521653592032</v>
      </c>
      <c r="K259" s="24"/>
      <c r="L259" s="32">
        <f t="shared" si="67"/>
        <v>-0.77634690369339088</v>
      </c>
      <c r="M259" s="32">
        <f t="shared" si="68"/>
        <v>-3.6726126983269311E-2</v>
      </c>
      <c r="N259"/>
      <c r="O259" s="47">
        <f t="shared" si="73"/>
        <v>2809.8708724187591</v>
      </c>
      <c r="P259" s="47">
        <f t="shared" si="74"/>
        <v>3719.1809080948242</v>
      </c>
      <c r="Q259" s="47">
        <f t="shared" si="75"/>
        <v>5902.3420978695585</v>
      </c>
      <c r="R259" s="47">
        <f t="shared" si="76"/>
        <v>10050.645275694207</v>
      </c>
      <c r="T259" s="46">
        <f t="shared" si="69"/>
        <v>2666.5680443654969</v>
      </c>
      <c r="U259" s="46">
        <f t="shared" si="70"/>
        <v>4202.4876788937281</v>
      </c>
      <c r="V259" s="46">
        <f t="shared" si="71"/>
        <v>7404.736595035929</v>
      </c>
      <c r="W259" s="46">
        <f t="shared" si="72"/>
        <v>9720.9345201405904</v>
      </c>
    </row>
    <row r="260" spans="1:23">
      <c r="A260" s="38">
        <f t="shared" si="77"/>
        <v>1.0979999999999892</v>
      </c>
      <c r="B260" s="41">
        <f t="shared" si="59"/>
        <v>36175.795755979918</v>
      </c>
      <c r="C260" s="41">
        <f t="shared" si="60"/>
        <v>-8541.7855850474971</v>
      </c>
      <c r="D260" s="41">
        <f t="shared" si="61"/>
        <v>-24154.003665721906</v>
      </c>
      <c r="E260" s="41">
        <f t="shared" si="62"/>
        <v>10267.09111099023</v>
      </c>
      <c r="F260" s="4"/>
      <c r="G260" s="32">
        <f t="shared" si="63"/>
        <v>0.59986451261749418</v>
      </c>
      <c r="H260" s="32">
        <f t="shared" si="64"/>
        <v>0.50210328424125628</v>
      </c>
      <c r="I260" s="32">
        <f t="shared" si="65"/>
        <v>0.54786879752842998</v>
      </c>
      <c r="J260" s="32">
        <f t="shared" si="66"/>
        <v>0.50307587133451437</v>
      </c>
      <c r="K260" s="24"/>
      <c r="L260" s="32">
        <f t="shared" si="67"/>
        <v>-0.69127627521964319</v>
      </c>
      <c r="M260" s="32">
        <f t="shared" si="68"/>
        <v>-2.5434692348678588E-2</v>
      </c>
      <c r="N260"/>
      <c r="O260" s="47">
        <f t="shared" si="73"/>
        <v>2816.031830239197</v>
      </c>
      <c r="P260" s="47">
        <f t="shared" si="74"/>
        <v>3766.3285765981</v>
      </c>
      <c r="Q260" s="47">
        <f t="shared" si="75"/>
        <v>5880.8398533711243</v>
      </c>
      <c r="R260" s="47">
        <f t="shared" si="76"/>
        <v>9996.6836444396085</v>
      </c>
      <c r="T260" s="46">
        <f t="shared" si="69"/>
        <v>2677.6881985783748</v>
      </c>
      <c r="U260" s="46">
        <f t="shared" si="70"/>
        <v>4180.9621009809252</v>
      </c>
      <c r="V260" s="46">
        <f t="shared" si="71"/>
        <v>7430.4158930837075</v>
      </c>
      <c r="W260" s="46">
        <f t="shared" si="72"/>
        <v>9691.4131598813747</v>
      </c>
    </row>
    <row r="261" spans="1:23">
      <c r="A261" s="38">
        <f t="shared" si="77"/>
        <v>1.0989999999999891</v>
      </c>
      <c r="B261" s="41">
        <f t="shared" si="59"/>
        <v>36309.815795884773</v>
      </c>
      <c r="C261" s="41">
        <f t="shared" si="60"/>
        <v>-7348.6544883654778</v>
      </c>
      <c r="D261" s="41">
        <f t="shared" si="61"/>
        <v>-24623.253926703368</v>
      </c>
      <c r="E261" s="41">
        <f t="shared" si="62"/>
        <v>8877.3416428609144</v>
      </c>
      <c r="F261" s="4"/>
      <c r="G261" s="32">
        <f t="shared" si="63"/>
        <v>0.5867776306317104</v>
      </c>
      <c r="H261" s="32">
        <f t="shared" si="64"/>
        <v>0.50137366323144705</v>
      </c>
      <c r="I261" s="32">
        <f t="shared" si="65"/>
        <v>0.54203463859759293</v>
      </c>
      <c r="J261" s="32">
        <f t="shared" si="66"/>
        <v>0.50202173973570063</v>
      </c>
      <c r="K261" s="24"/>
      <c r="L261" s="32">
        <f t="shared" si="67"/>
        <v>-0.60389724488960861</v>
      </c>
      <c r="M261" s="32">
        <f t="shared" si="68"/>
        <v>-1.6664763263456027E-2</v>
      </c>
      <c r="N261"/>
      <c r="O261" s="47">
        <f t="shared" si="73"/>
        <v>2821.3926318353911</v>
      </c>
      <c r="P261" s="47">
        <f t="shared" si="74"/>
        <v>3814.0538204653808</v>
      </c>
      <c r="Q261" s="47">
        <f t="shared" si="75"/>
        <v>5862.0698429318654</v>
      </c>
      <c r="R261" s="47">
        <f t="shared" si="76"/>
        <v>9941.0936657144357</v>
      </c>
      <c r="T261" s="46">
        <f t="shared" si="69"/>
        <v>2687.4027231310833</v>
      </c>
      <c r="U261" s="46">
        <f t="shared" si="70"/>
        <v>4162.0027227893743</v>
      </c>
      <c r="V261" s="46">
        <f t="shared" si="71"/>
        <v>7453.304633938913</v>
      </c>
      <c r="W261" s="46">
        <f t="shared" si="72"/>
        <v>9664.8071946440723</v>
      </c>
    </row>
    <row r="262" spans="1:23">
      <c r="A262" s="38">
        <f t="shared" si="77"/>
        <v>1.099999999999989</v>
      </c>
      <c r="B262" s="41">
        <f t="shared" si="59"/>
        <v>36423.605095242099</v>
      </c>
      <c r="C262" s="41">
        <f t="shared" si="60"/>
        <v>-6143.0700211199655</v>
      </c>
      <c r="D262" s="41">
        <f t="shared" si="61"/>
        <v>-25022.767884385838</v>
      </c>
      <c r="E262" s="41">
        <f t="shared" si="62"/>
        <v>7452.3564910384403</v>
      </c>
      <c r="F262" s="4"/>
      <c r="G262" s="32">
        <f t="shared" si="63"/>
        <v>0.57359360340039955</v>
      </c>
      <c r="H262" s="32">
        <f t="shared" si="64"/>
        <v>0.50083363600355335</v>
      </c>
      <c r="I262" s="32">
        <f t="shared" si="65"/>
        <v>0.53597159225820379</v>
      </c>
      <c r="J262" s="32">
        <f t="shared" si="66"/>
        <v>0.50123366778925993</v>
      </c>
      <c r="K262" s="24"/>
      <c r="L262" s="32">
        <f t="shared" si="67"/>
        <v>-0.51449066345221905</v>
      </c>
      <c r="M262" s="32">
        <f t="shared" si="68"/>
        <v>-1.0141111612599665E-2</v>
      </c>
      <c r="N262"/>
      <c r="O262" s="47">
        <f t="shared" si="73"/>
        <v>2825.944203809684</v>
      </c>
      <c r="P262" s="47">
        <f t="shared" si="74"/>
        <v>3862.2771991552013</v>
      </c>
      <c r="Q262" s="47">
        <f t="shared" si="75"/>
        <v>5846.0892846245661</v>
      </c>
      <c r="R262" s="47">
        <f t="shared" si="76"/>
        <v>9884.0942596415371</v>
      </c>
      <c r="T262" s="46">
        <f t="shared" si="69"/>
        <v>2695.679008134146</v>
      </c>
      <c r="U262" s="46">
        <f t="shared" si="70"/>
        <v>4145.7373092843827</v>
      </c>
      <c r="V262" s="46">
        <f t="shared" si="71"/>
        <v>7473.1389125958513</v>
      </c>
      <c r="W262" s="46">
        <f t="shared" si="72"/>
        <v>9641.5376172695233</v>
      </c>
    </row>
    <row r="263" spans="1:23">
      <c r="A263" s="38">
        <f t="shared" si="77"/>
        <v>1.1009999999999889</v>
      </c>
      <c r="B263" s="41">
        <f t="shared" si="59"/>
        <v>36516.970618869316</v>
      </c>
      <c r="C263" s="41">
        <f t="shared" si="60"/>
        <v>-4927.0533629923912</v>
      </c>
      <c r="D263" s="41">
        <f t="shared" si="61"/>
        <v>-25351.325110322447</v>
      </c>
      <c r="E263" s="41">
        <f t="shared" si="62"/>
        <v>5997.7651630121281</v>
      </c>
      <c r="F263" s="4"/>
      <c r="G263" s="32">
        <f t="shared" si="63"/>
        <v>0.56032681331905809</v>
      </c>
      <c r="H263" s="32">
        <f t="shared" si="64"/>
        <v>0.50045626291070955</v>
      </c>
      <c r="I263" s="32">
        <f t="shared" si="65"/>
        <v>0.52971020313224526</v>
      </c>
      <c r="J263" s="32">
        <f t="shared" si="66"/>
        <v>0.50067829161656474</v>
      </c>
      <c r="K263" s="24"/>
      <c r="L263" s="32">
        <f t="shared" si="67"/>
        <v>-0.42334872187114142</v>
      </c>
      <c r="M263" s="32">
        <f t="shared" si="68"/>
        <v>-5.5630768379199627E-3</v>
      </c>
      <c r="N263"/>
      <c r="O263" s="47">
        <f t="shared" si="73"/>
        <v>2829.6788247547729</v>
      </c>
      <c r="P263" s="47">
        <f t="shared" si="74"/>
        <v>3910.9178654803045</v>
      </c>
      <c r="Q263" s="47">
        <f t="shared" si="75"/>
        <v>5832.9469955871018</v>
      </c>
      <c r="R263" s="47">
        <f t="shared" si="76"/>
        <v>9825.9106065204851</v>
      </c>
      <c r="T263" s="46">
        <f t="shared" si="69"/>
        <v>2702.4891431793649</v>
      </c>
      <c r="U263" s="46">
        <f t="shared" si="70"/>
        <v>4132.2758548417751</v>
      </c>
      <c r="V263" s="46">
        <f t="shared" si="71"/>
        <v>7489.6896848492652</v>
      </c>
      <c r="W263" s="46">
        <f t="shared" si="72"/>
        <v>9621.9731869506413</v>
      </c>
    </row>
    <row r="264" spans="1:23">
      <c r="A264" s="38">
        <f t="shared" si="77"/>
        <v>1.1019999999999888</v>
      </c>
      <c r="B264" s="41">
        <f t="shared" si="59"/>
        <v>36589.75367701592</v>
      </c>
      <c r="C264" s="41">
        <f t="shared" si="60"/>
        <v>-3702.6552144858615</v>
      </c>
      <c r="D264" s="41">
        <f t="shared" si="61"/>
        <v>-25607.92018308249</v>
      </c>
      <c r="E264" s="41">
        <f t="shared" si="62"/>
        <v>4519.3289017039597</v>
      </c>
      <c r="F264" s="4"/>
      <c r="G264" s="32">
        <f t="shared" si="63"/>
        <v>0.54699192188726442</v>
      </c>
      <c r="H264" s="32">
        <f t="shared" si="64"/>
        <v>0.50021350436229184</v>
      </c>
      <c r="I264" s="32">
        <f t="shared" si="65"/>
        <v>0.52328330628375264</v>
      </c>
      <c r="J264" s="32">
        <f t="shared" si="66"/>
        <v>0.5003185597470583</v>
      </c>
      <c r="K264" s="24"/>
      <c r="L264" s="32">
        <f t="shared" si="67"/>
        <v>-0.33077336245083655</v>
      </c>
      <c r="M264" s="32">
        <f t="shared" si="68"/>
        <v>-2.6079459362342112E-3</v>
      </c>
      <c r="N264"/>
      <c r="O264" s="47">
        <f t="shared" si="73"/>
        <v>2832.5901470806366</v>
      </c>
      <c r="P264" s="47">
        <f t="shared" si="74"/>
        <v>3959.8937914205653</v>
      </c>
      <c r="Q264" s="47">
        <f t="shared" si="75"/>
        <v>5822.6831926767009</v>
      </c>
      <c r="R264" s="47">
        <f t="shared" si="76"/>
        <v>9766.7731560681586</v>
      </c>
      <c r="T264" s="46">
        <f t="shared" si="69"/>
        <v>2707.8100741446997</v>
      </c>
      <c r="U264" s="46">
        <f t="shared" si="70"/>
        <v>4121.709655637359</v>
      </c>
      <c r="V264" s="46">
        <f t="shared" si="71"/>
        <v>7502.7655761031237</v>
      </c>
      <c r="W264" s="46">
        <f t="shared" si="72"/>
        <v>9606.4243337217758</v>
      </c>
    </row>
    <row r="265" spans="1:23">
      <c r="A265" s="38">
        <f t="shared" si="77"/>
        <v>1.1029999999999887</v>
      </c>
      <c r="B265" s="41">
        <f t="shared" si="59"/>
        <v>36641.830374807236</v>
      </c>
      <c r="C265" s="41">
        <f t="shared" si="60"/>
        <v>-2471.9500346726991</v>
      </c>
      <c r="D265" s="41">
        <f t="shared" si="61"/>
        <v>-25791.766801528345</v>
      </c>
      <c r="E265" s="41">
        <f t="shared" si="62"/>
        <v>3022.9152047791199</v>
      </c>
      <c r="F265" s="4"/>
      <c r="G265" s="32">
        <f t="shared" si="63"/>
        <v>0.53360382114581739</v>
      </c>
      <c r="H265" s="32">
        <f t="shared" si="64"/>
        <v>0.50007640780591822</v>
      </c>
      <c r="I265" s="32">
        <f t="shared" si="65"/>
        <v>0.51672565052272135</v>
      </c>
      <c r="J265" s="32">
        <f t="shared" si="66"/>
        <v>0.5001143164098405</v>
      </c>
      <c r="K265" s="24"/>
      <c r="L265" s="32">
        <f t="shared" si="67"/>
        <v>-0.23707461328286927</v>
      </c>
      <c r="M265" s="32">
        <f t="shared" si="68"/>
        <v>-9.3459426384712857E-4</v>
      </c>
      <c r="N265"/>
      <c r="O265" s="47">
        <f t="shared" si="73"/>
        <v>2834.6732149922891</v>
      </c>
      <c r="P265" s="47">
        <f t="shared" si="74"/>
        <v>4009.1219986130918</v>
      </c>
      <c r="Q265" s="47">
        <f t="shared" si="75"/>
        <v>5815.3293279388663</v>
      </c>
      <c r="R265" s="47">
        <f t="shared" si="76"/>
        <v>9706.9166081911644</v>
      </c>
      <c r="T265" s="46">
        <f t="shared" si="69"/>
        <v>2711.6237332161463</v>
      </c>
      <c r="U265" s="46">
        <f t="shared" si="70"/>
        <v>4114.110536973918</v>
      </c>
      <c r="V265" s="46">
        <f t="shared" si="71"/>
        <v>7512.2152347444198</v>
      </c>
      <c r="W265" s="46">
        <f t="shared" si="72"/>
        <v>9595.1380163352842</v>
      </c>
    </row>
    <row r="266" spans="1:23">
      <c r="A266" s="38">
        <f t="shared" si="77"/>
        <v>1.1039999999999885</v>
      </c>
      <c r="B266" s="41">
        <f t="shared" si="59"/>
        <v>36673.111963677024</v>
      </c>
      <c r="C266" s="41">
        <f t="shared" si="60"/>
        <v>-1237.0301846741118</v>
      </c>
      <c r="D266" s="41">
        <f t="shared" si="61"/>
        <v>-25902.301006402817</v>
      </c>
      <c r="E266" s="41">
        <f t="shared" si="62"/>
        <v>1514.471768991458</v>
      </c>
      <c r="F266" s="4"/>
      <c r="G266" s="32">
        <f t="shared" si="63"/>
        <v>0.52017758381365597</v>
      </c>
      <c r="H266" s="32">
        <f t="shared" si="64"/>
        <v>0.50001530243617909</v>
      </c>
      <c r="I266" s="32">
        <f t="shared" si="65"/>
        <v>0.51007349817527714</v>
      </c>
      <c r="J266" s="32">
        <f t="shared" si="66"/>
        <v>0.50002293624648764</v>
      </c>
      <c r="K266" s="24"/>
      <c r="L266" s="32">
        <f t="shared" si="67"/>
        <v>-0.14256885886205067</v>
      </c>
      <c r="M266" s="32">
        <f t="shared" si="68"/>
        <v>-1.8734472932049106E-4</v>
      </c>
      <c r="N266"/>
      <c r="O266" s="47">
        <f t="shared" si="73"/>
        <v>2835.924478547081</v>
      </c>
      <c r="P266" s="47">
        <f t="shared" si="74"/>
        <v>4058.5187926130357</v>
      </c>
      <c r="Q266" s="47">
        <f t="shared" si="75"/>
        <v>5810.9079597438867</v>
      </c>
      <c r="R266" s="47">
        <f t="shared" si="76"/>
        <v>9646.5788707596585</v>
      </c>
      <c r="T266" s="46">
        <f t="shared" si="69"/>
        <v>2713.9171411003908</v>
      </c>
      <c r="U266" s="46">
        <f t="shared" si="70"/>
        <v>4109.5302436777947</v>
      </c>
      <c r="V266" s="46">
        <f t="shared" si="71"/>
        <v>7517.929197426296</v>
      </c>
      <c r="W266" s="46">
        <f t="shared" si="72"/>
        <v>9588.2936247390717</v>
      </c>
    </row>
    <row r="267" spans="1:23">
      <c r="A267" s="38">
        <f t="shared" si="77"/>
        <v>1.1049999999999884</v>
      </c>
      <c r="B267" s="41">
        <f t="shared" si="59"/>
        <v>36683.545093393572</v>
      </c>
      <c r="C267" s="41">
        <f t="shared" si="60"/>
        <v>-1.4287209099520107E-8</v>
      </c>
      <c r="D267" s="41">
        <f t="shared" si="61"/>
        <v>-25939.183493501096</v>
      </c>
      <c r="E267" s="41">
        <f t="shared" si="62"/>
        <v>1.7498186071136502E-8</v>
      </c>
      <c r="F267" s="4"/>
      <c r="G267" s="32">
        <f t="shared" si="63"/>
        <v>0.5067284124026521</v>
      </c>
      <c r="H267" s="32">
        <f t="shared" si="64"/>
        <v>0.49999999999940115</v>
      </c>
      <c r="I267" s="32">
        <f t="shared" si="65"/>
        <v>0.50336420620101419</v>
      </c>
      <c r="J267" s="32">
        <f t="shared" si="66"/>
        <v>0.49999999999909689</v>
      </c>
      <c r="K267" s="24"/>
      <c r="L267" s="32">
        <f t="shared" si="67"/>
        <v>-4.7577060369583216E-2</v>
      </c>
      <c r="M267" s="32">
        <f t="shared" si="68"/>
        <v>-1.1256785976447306E-13</v>
      </c>
      <c r="N267"/>
      <c r="O267" s="47">
        <f t="shared" si="73"/>
        <v>2836.3418037357428</v>
      </c>
      <c r="P267" s="47">
        <f t="shared" si="74"/>
        <v>4107.9999999994288</v>
      </c>
      <c r="Q267" s="47">
        <f t="shared" si="75"/>
        <v>5809.4326602599558</v>
      </c>
      <c r="R267" s="47">
        <f t="shared" si="76"/>
        <v>9586.0000000007003</v>
      </c>
      <c r="T267" s="46">
        <f t="shared" si="69"/>
        <v>2714.6824806190398</v>
      </c>
      <c r="U267" s="46">
        <f t="shared" si="70"/>
        <v>4108</v>
      </c>
      <c r="V267" s="46">
        <f t="shared" si="71"/>
        <v>7519.8412403095199</v>
      </c>
      <c r="W267" s="46">
        <f t="shared" si="72"/>
        <v>9586</v>
      </c>
    </row>
    <row r="268" spans="1:23">
      <c r="A268" s="38">
        <f t="shared" si="77"/>
        <v>1.1059999999999883</v>
      </c>
      <c r="B268" s="41">
        <f t="shared" ref="B268:B331" si="78">B$4*EXP(-B$5*(ABS(A268-1.105))^2)</f>
        <v>36673.111963677504</v>
      </c>
      <c r="C268" s="41">
        <f t="shared" ref="C268:C331" si="79">C$4*EXP(-C$5*(ABS(A268-1.105))^2) *(A268-1.105)</f>
        <v>1237.0301846455618</v>
      </c>
      <c r="D268" s="41">
        <f t="shared" ref="D268:D331" si="80">D$4*EXP(-D$5*(ABS(A268-1.105))^2)*(D$7*(A268-1.105)^2 - 2)</f>
        <v>-25902.301006404519</v>
      </c>
      <c r="E268" s="41">
        <f t="shared" ref="E268:E331" si="81">E$4*EXP(-E$5*(ABS(A268-1.105))^2)*(E$8*(A268-1.105)^3 - E$6*(A268-1.105))</f>
        <v>-1514.4717689565314</v>
      </c>
      <c r="F268" s="4"/>
      <c r="G268" s="32">
        <f t="shared" ref="G268:G331" si="82">B268^2*10^(-11)+G269</f>
        <v>0.49327158759646167</v>
      </c>
      <c r="H268" s="32">
        <f t="shared" ref="H268:H331" si="83">C268^2*10^(-11)+H269</f>
        <v>0.49999999999940115</v>
      </c>
      <c r="I268" s="32">
        <f t="shared" ref="I268:I331" si="84">D268^2*10^(-11)+I269</f>
        <v>0.49663579379791895</v>
      </c>
      <c r="J268" s="32">
        <f t="shared" ref="J268:J331" si="85">E268^2*10^(-11)+J269</f>
        <v>0.49999999999909689</v>
      </c>
      <c r="K268" s="24"/>
      <c r="L268" s="32">
        <f t="shared" ref="L268:L331" si="86">B268*D268*10^(-10)+L269</f>
        <v>4.7577060367382545E-2</v>
      </c>
      <c r="M268" s="32">
        <f t="shared" ref="M268:M331" si="87">C268*E268*10^(-10)+M269</f>
        <v>-1.1256785976444805E-13</v>
      </c>
      <c r="N268"/>
      <c r="O268" s="47">
        <f t="shared" si="73"/>
        <v>2835.9244785471001</v>
      </c>
      <c r="P268" s="47">
        <f t="shared" si="74"/>
        <v>4157.4812073858229</v>
      </c>
      <c r="Q268" s="47">
        <f t="shared" si="75"/>
        <v>5810.9079597438194</v>
      </c>
      <c r="R268" s="47">
        <f t="shared" si="76"/>
        <v>9525.4211292417385</v>
      </c>
      <c r="T268" s="46">
        <f t="shared" ref="T268:T331" si="88">T$9*($B$4*EXP(-$B$5*(ABS($A268-1.105))^2))^2 +1369</f>
        <v>2713.9171411004259</v>
      </c>
      <c r="U268" s="46">
        <f t="shared" ref="U268:U331" si="89">U$9*($C$4*EXP(-$C$5*(ABS($A268-1.105))^2) *($A268-1.105))^2+4108</f>
        <v>4109.5302436777247</v>
      </c>
      <c r="V268" s="46">
        <f t="shared" ref="V268:V331" si="90">V$9*($D$4*EXP(-$D$5*(ABS($A268-1.105))^2)*($D$7*($A268-1.105)^2 - 2))^2 + 6847</f>
        <v>7517.9291974263842</v>
      </c>
      <c r="W268" s="46">
        <f t="shared" ref="W268:W331" si="91">W$9*($E$4*EXP(-$E$5*(ABS($A268-1.105))^2)*($E$8*($A268-1.105)^3 - $E$6*($A268-1.105)))^2 + 9586</f>
        <v>9588.2936247389662</v>
      </c>
    </row>
    <row r="269" spans="1:23">
      <c r="A269" s="38">
        <f t="shared" si="77"/>
        <v>1.1069999999999882</v>
      </c>
      <c r="B269" s="41">
        <f t="shared" si="78"/>
        <v>36641.830374808196</v>
      </c>
      <c r="C269" s="41">
        <f t="shared" si="79"/>
        <v>2471.9500346442219</v>
      </c>
      <c r="D269" s="41">
        <f t="shared" si="80"/>
        <v>-25791.766801531747</v>
      </c>
      <c r="E269" s="41">
        <f t="shared" si="81"/>
        <v>-3022.9152047444022</v>
      </c>
      <c r="F269" s="4"/>
      <c r="G269" s="32">
        <f t="shared" si="82"/>
        <v>0.4798224161854574</v>
      </c>
      <c r="H269" s="32">
        <f t="shared" si="83"/>
        <v>0.49998469756262393</v>
      </c>
      <c r="I269" s="32">
        <f t="shared" si="84"/>
        <v>0.4899265018236551</v>
      </c>
      <c r="J269" s="32">
        <f t="shared" si="85"/>
        <v>0.49997706375170725</v>
      </c>
      <c r="K269" s="24"/>
      <c r="L269" s="32">
        <f t="shared" si="86"/>
        <v>0.14256885885985748</v>
      </c>
      <c r="M269" s="32">
        <f t="shared" si="87"/>
        <v>1.8734472908671102E-4</v>
      </c>
      <c r="N269"/>
      <c r="O269" s="47">
        <f t="shared" ref="O269:O332" si="92">O$9*B$4*EXP(-B$5*(ABS($A269-1.105))^2) +1369</f>
        <v>2834.6732149923282</v>
      </c>
      <c r="P269" s="47">
        <f t="shared" ref="P269:P332" si="93">P$9*C$4*EXP(-C$5*(ABS($A269-1.105))^2) *(A269-1.105)+4108</f>
        <v>4206.8780013857686</v>
      </c>
      <c r="Q269" s="47">
        <f t="shared" ref="Q269:Q332" si="94">Q$9*D$4*EXP(-D$5*(ABS($A269-1.105))^2)*(D$7*(A269-1.105)^2 - 2) + 6847</f>
        <v>5815.3293279387308</v>
      </c>
      <c r="R269" s="47">
        <f t="shared" ref="R269:R332" si="95">R$9*E$4*EXP(-E$5*(ABS($A269-1.105))^2)*(E$8*(A269-1.105)^3 - E$6*(A269-1.105)) + 9586</f>
        <v>9465.0833918102235</v>
      </c>
      <c r="T269" s="46">
        <f t="shared" si="88"/>
        <v>2711.6237332162164</v>
      </c>
      <c r="U269" s="46">
        <f t="shared" si="89"/>
        <v>4114.1105369737779</v>
      </c>
      <c r="V269" s="46">
        <f t="shared" si="90"/>
        <v>7512.2152347445954</v>
      </c>
      <c r="W269" s="46">
        <f t="shared" si="91"/>
        <v>9595.138016335075</v>
      </c>
    </row>
    <row r="270" spans="1:23">
      <c r="A270" s="38">
        <f t="shared" ref="A270:A333" si="96">A269+0.001</f>
        <v>1.1079999999999881</v>
      </c>
      <c r="B270" s="41">
        <f t="shared" si="78"/>
        <v>36589.753677017361</v>
      </c>
      <c r="C270" s="41">
        <f t="shared" si="79"/>
        <v>3702.6552144575057</v>
      </c>
      <c r="D270" s="41">
        <f t="shared" si="80"/>
        <v>-25607.920183087575</v>
      </c>
      <c r="E270" s="41">
        <f t="shared" si="81"/>
        <v>-4519.328901669588</v>
      </c>
      <c r="F270" s="4"/>
      <c r="G270" s="32">
        <f t="shared" si="82"/>
        <v>0.46639617885329526</v>
      </c>
      <c r="H270" s="32">
        <f t="shared" si="83"/>
        <v>0.49992359219288612</v>
      </c>
      <c r="I270" s="32">
        <f t="shared" si="84"/>
        <v>0.48327434947620918</v>
      </c>
      <c r="J270" s="32">
        <f t="shared" si="85"/>
        <v>0.4998856835883565</v>
      </c>
      <c r="K270" s="24"/>
      <c r="L270" s="32">
        <f t="shared" si="86"/>
        <v>0.23707461328069107</v>
      </c>
      <c r="M270" s="32">
        <f t="shared" si="87"/>
        <v>9.345942635961581E-4</v>
      </c>
      <c r="N270"/>
      <c r="O270" s="47">
        <f t="shared" si="92"/>
        <v>2832.5901470806944</v>
      </c>
      <c r="P270" s="47">
        <f t="shared" si="93"/>
        <v>4256.1062085783005</v>
      </c>
      <c r="Q270" s="47">
        <f t="shared" si="94"/>
        <v>5822.6831926764971</v>
      </c>
      <c r="R270" s="47">
        <f t="shared" si="95"/>
        <v>9405.2268439332165</v>
      </c>
      <c r="T270" s="46">
        <f t="shared" si="88"/>
        <v>2707.8100741448052</v>
      </c>
      <c r="U270" s="46">
        <f t="shared" si="89"/>
        <v>4121.7096556371498</v>
      </c>
      <c r="V270" s="46">
        <f t="shared" si="90"/>
        <v>7502.7655761033839</v>
      </c>
      <c r="W270" s="46">
        <f t="shared" si="91"/>
        <v>9606.4243337214666</v>
      </c>
    </row>
    <row r="271" spans="1:23">
      <c r="A271" s="38">
        <f t="shared" si="96"/>
        <v>1.108999999999988</v>
      </c>
      <c r="B271" s="41">
        <f t="shared" si="78"/>
        <v>36516.970618871237</v>
      </c>
      <c r="C271" s="41">
        <f t="shared" si="79"/>
        <v>4927.0533629642059</v>
      </c>
      <c r="D271" s="41">
        <f t="shared" si="80"/>
        <v>-25351.32511032921</v>
      </c>
      <c r="E271" s="41">
        <f t="shared" si="81"/>
        <v>-5997.7651629782395</v>
      </c>
      <c r="F271" s="4"/>
      <c r="G271" s="32">
        <f t="shared" si="82"/>
        <v>0.45300807811184723</v>
      </c>
      <c r="H271" s="32">
        <f t="shared" si="83"/>
        <v>0.49978649563651462</v>
      </c>
      <c r="I271" s="32">
        <f t="shared" si="84"/>
        <v>0.47671669371517533</v>
      </c>
      <c r="J271" s="32">
        <f t="shared" si="85"/>
        <v>0.49968144025114186</v>
      </c>
      <c r="K271" s="24"/>
      <c r="L271" s="32">
        <f t="shared" si="86"/>
        <v>0.33077336244868066</v>
      </c>
      <c r="M271" s="32">
        <f t="shared" si="87"/>
        <v>2.6079459359576993E-3</v>
      </c>
      <c r="N271"/>
      <c r="O271" s="47">
        <f t="shared" si="92"/>
        <v>2829.6788247548493</v>
      </c>
      <c r="P271" s="47">
        <f t="shared" si="93"/>
        <v>4305.0821345185686</v>
      </c>
      <c r="Q271" s="47">
        <f t="shared" si="94"/>
        <v>5832.9469955868317</v>
      </c>
      <c r="R271" s="47">
        <f t="shared" si="95"/>
        <v>9346.0893934808701</v>
      </c>
      <c r="T271" s="46">
        <f t="shared" si="88"/>
        <v>2702.4891431795049</v>
      </c>
      <c r="U271" s="46">
        <f t="shared" si="89"/>
        <v>4132.2758548414968</v>
      </c>
      <c r="V271" s="46">
        <f t="shared" si="90"/>
        <v>7489.6896848496081</v>
      </c>
      <c r="W271" s="46">
        <f t="shared" si="91"/>
        <v>9621.9731869502357</v>
      </c>
    </row>
    <row r="272" spans="1:23">
      <c r="A272" s="38">
        <f t="shared" si="96"/>
        <v>1.1099999999999879</v>
      </c>
      <c r="B272" s="41">
        <f t="shared" si="78"/>
        <v>36423.605095244493</v>
      </c>
      <c r="C272" s="41">
        <f t="shared" si="79"/>
        <v>6143.0700210919977</v>
      </c>
      <c r="D272" s="41">
        <f t="shared" si="80"/>
        <v>-25022.767884394249</v>
      </c>
      <c r="E272" s="41">
        <f t="shared" si="81"/>
        <v>-7452.35649100517</v>
      </c>
      <c r="F272" s="4"/>
      <c r="G272" s="32">
        <f t="shared" si="82"/>
        <v>0.43967318668005217</v>
      </c>
      <c r="H272" s="32">
        <f t="shared" si="83"/>
        <v>0.49954373708809963</v>
      </c>
      <c r="I272" s="32">
        <f t="shared" si="84"/>
        <v>0.47028979686667927</v>
      </c>
      <c r="J272" s="32">
        <f t="shared" si="85"/>
        <v>0.49932170838163953</v>
      </c>
      <c r="K272" s="24"/>
      <c r="L272" s="32">
        <f t="shared" si="86"/>
        <v>0.42334872186901512</v>
      </c>
      <c r="M272" s="32">
        <f t="shared" si="87"/>
        <v>5.5630768376098488E-3</v>
      </c>
      <c r="N272"/>
      <c r="O272" s="47">
        <f t="shared" si="92"/>
        <v>2825.9442038097795</v>
      </c>
      <c r="P272" s="47">
        <f t="shared" si="93"/>
        <v>4353.7228008436796</v>
      </c>
      <c r="Q272" s="47">
        <f t="shared" si="94"/>
        <v>5846.0892846242305</v>
      </c>
      <c r="R272" s="47">
        <f t="shared" si="95"/>
        <v>9287.9057403597926</v>
      </c>
      <c r="T272" s="46">
        <f t="shared" si="88"/>
        <v>2695.6790081343206</v>
      </c>
      <c r="U272" s="46">
        <f t="shared" si="89"/>
        <v>4145.7373092840389</v>
      </c>
      <c r="V272" s="46">
        <f t="shared" si="90"/>
        <v>7473.1389125962723</v>
      </c>
      <c r="W272" s="46">
        <f t="shared" si="91"/>
        <v>9641.5376172690267</v>
      </c>
    </row>
    <row r="273" spans="1:23">
      <c r="A273" s="38">
        <f t="shared" si="96"/>
        <v>1.1109999999999878</v>
      </c>
      <c r="B273" s="41">
        <f t="shared" si="78"/>
        <v>36309.81579588764</v>
      </c>
      <c r="C273" s="41">
        <f t="shared" si="79"/>
        <v>7348.6544883377746</v>
      </c>
      <c r="D273" s="41">
        <f t="shared" si="80"/>
        <v>-24623.253926713402</v>
      </c>
      <c r="E273" s="41">
        <f t="shared" si="81"/>
        <v>-8877.3416428283927</v>
      </c>
      <c r="F273" s="4"/>
      <c r="G273" s="32">
        <f t="shared" si="82"/>
        <v>0.42640639659870899</v>
      </c>
      <c r="H273" s="32">
        <f t="shared" si="83"/>
        <v>0.49916636399525921</v>
      </c>
      <c r="I273" s="32">
        <f t="shared" si="84"/>
        <v>0.46402840774071652</v>
      </c>
      <c r="J273" s="32">
        <f t="shared" si="85"/>
        <v>0.49876633220894928</v>
      </c>
      <c r="K273" s="24"/>
      <c r="L273" s="32">
        <f t="shared" si="86"/>
        <v>0.51449066345012939</v>
      </c>
      <c r="M273" s="32">
        <f t="shared" si="87"/>
        <v>1.0141111612248271E-2</v>
      </c>
      <c r="N273"/>
      <c r="O273" s="47">
        <f t="shared" si="92"/>
        <v>2821.3926318355052</v>
      </c>
      <c r="P273" s="47">
        <f t="shared" si="93"/>
        <v>4401.946179533511</v>
      </c>
      <c r="Q273" s="47">
        <f t="shared" si="94"/>
        <v>5862.0698429314643</v>
      </c>
      <c r="R273" s="47">
        <f t="shared" si="95"/>
        <v>9230.9063342868649</v>
      </c>
      <c r="T273" s="46">
        <f t="shared" si="88"/>
        <v>2687.4027231312916</v>
      </c>
      <c r="U273" s="46">
        <f t="shared" si="89"/>
        <v>4162.0027227889668</v>
      </c>
      <c r="V273" s="46">
        <f t="shared" si="90"/>
        <v>7453.3046339394068</v>
      </c>
      <c r="W273" s="46">
        <f t="shared" si="91"/>
        <v>9664.8071946434957</v>
      </c>
    </row>
    <row r="274" spans="1:23">
      <c r="A274" s="38">
        <f t="shared" si="96"/>
        <v>1.1119999999999877</v>
      </c>
      <c r="B274" s="41">
        <f t="shared" si="78"/>
        <v>36175.79575598325</v>
      </c>
      <c r="C274" s="41">
        <f t="shared" si="79"/>
        <v>8541.7855850201049</v>
      </c>
      <c r="D274" s="41">
        <f t="shared" si="80"/>
        <v>-24154.00366573354</v>
      </c>
      <c r="E274" s="41">
        <f t="shared" si="81"/>
        <v>-10267.091110958587</v>
      </c>
      <c r="F274" s="4"/>
      <c r="G274" s="32">
        <f t="shared" si="82"/>
        <v>0.41322236936739609</v>
      </c>
      <c r="H274" s="32">
        <f t="shared" si="83"/>
        <v>0.49862633676736956</v>
      </c>
      <c r="I274" s="32">
        <f t="shared" si="84"/>
        <v>0.45796536140132243</v>
      </c>
      <c r="J274" s="32">
        <f t="shared" si="85"/>
        <v>0.49797826026251435</v>
      </c>
      <c r="K274" s="24"/>
      <c r="L274" s="32">
        <f t="shared" si="86"/>
        <v>0.60389724488756247</v>
      </c>
      <c r="M274" s="32">
        <f t="shared" si="87"/>
        <v>1.6664763263056142E-2</v>
      </c>
      <c r="N274"/>
      <c r="O274" s="47">
        <f t="shared" si="92"/>
        <v>2816.0318302393298</v>
      </c>
      <c r="P274" s="47">
        <f t="shared" si="93"/>
        <v>4449.6714234008041</v>
      </c>
      <c r="Q274" s="47">
        <f t="shared" si="94"/>
        <v>5880.8398533706586</v>
      </c>
      <c r="R274" s="47">
        <f t="shared" si="95"/>
        <v>9175.3163555616557</v>
      </c>
      <c r="T274" s="46">
        <f t="shared" si="88"/>
        <v>2677.6881985786158</v>
      </c>
      <c r="U274" s="46">
        <f t="shared" si="89"/>
        <v>4180.9621009804569</v>
      </c>
      <c r="V274" s="46">
        <f t="shared" si="90"/>
        <v>7430.4158930842696</v>
      </c>
      <c r="W274" s="46">
        <f t="shared" si="91"/>
        <v>9691.4131598807253</v>
      </c>
    </row>
    <row r="275" spans="1:23">
      <c r="A275" s="38">
        <f t="shared" si="96"/>
        <v>1.1129999999999876</v>
      </c>
      <c r="B275" s="41">
        <f t="shared" si="78"/>
        <v>36021.771810472754</v>
      </c>
      <c r="C275" s="41">
        <f t="shared" si="79"/>
        <v>9720.4772976023614</v>
      </c>
      <c r="D275" s="41">
        <f t="shared" si="80"/>
        <v>-23616.447553274229</v>
      </c>
      <c r="E275" s="41">
        <f t="shared" si="81"/>
        <v>-11616.131892324527</v>
      </c>
      <c r="F275" s="4"/>
      <c r="G275" s="32">
        <f t="shared" si="82"/>
        <v>0.40013548738160992</v>
      </c>
      <c r="H275" s="32">
        <f t="shared" si="83"/>
        <v>0.497896715757565</v>
      </c>
      <c r="I275" s="32">
        <f t="shared" si="84"/>
        <v>0.45213120247047972</v>
      </c>
      <c r="J275" s="32">
        <f t="shared" si="85"/>
        <v>0.49692412866370711</v>
      </c>
      <c r="K275" s="24"/>
      <c r="L275" s="32">
        <f t="shared" si="86"/>
        <v>0.69127627521764723</v>
      </c>
      <c r="M275" s="32">
        <f t="shared" si="87"/>
        <v>2.5434692348223552E-2</v>
      </c>
      <c r="N275"/>
      <c r="O275" s="47">
        <f t="shared" si="92"/>
        <v>2809.87087241891</v>
      </c>
      <c r="P275" s="47">
        <f t="shared" si="93"/>
        <v>4496.8190919040944</v>
      </c>
      <c r="Q275" s="47">
        <f t="shared" si="94"/>
        <v>5902.342097869031</v>
      </c>
      <c r="R275" s="47">
        <f t="shared" si="95"/>
        <v>9121.3547243070188</v>
      </c>
      <c r="T275" s="46">
        <f t="shared" si="88"/>
        <v>2666.5680443657693</v>
      </c>
      <c r="U275" s="46">
        <f t="shared" si="89"/>
        <v>4202.4876788932033</v>
      </c>
      <c r="V275" s="46">
        <f t="shared" si="90"/>
        <v>7404.736595036552</v>
      </c>
      <c r="W275" s="46">
        <f t="shared" si="91"/>
        <v>9720.9345201398792</v>
      </c>
    </row>
    <row r="276" spans="1:23">
      <c r="A276" s="38">
        <f t="shared" si="96"/>
        <v>1.1139999999999874</v>
      </c>
      <c r="B276" s="41">
        <f t="shared" si="78"/>
        <v>35848.003954312939</v>
      </c>
      <c r="C276" s="41">
        <f t="shared" si="79"/>
        <v>10882.784285020402</v>
      </c>
      <c r="D276" s="41">
        <f t="shared" si="80"/>
        <v>-23012.220236303921</v>
      </c>
      <c r="E276" s="41">
        <f t="shared" si="81"/>
        <v>-12919.171413405997</v>
      </c>
      <c r="F276" s="4"/>
      <c r="G276" s="32">
        <f t="shared" si="82"/>
        <v>0.38715980693795221</v>
      </c>
      <c r="H276" s="32">
        <f t="shared" si="83"/>
        <v>0.49695183896863299</v>
      </c>
      <c r="I276" s="32">
        <f t="shared" si="84"/>
        <v>0.44655383652011421</v>
      </c>
      <c r="J276" s="32">
        <f t="shared" si="85"/>
        <v>0.49557478346230832</v>
      </c>
      <c r="K276" s="24"/>
      <c r="L276" s="32">
        <f t="shared" si="86"/>
        <v>0.77634690369145143</v>
      </c>
      <c r="M276" s="32">
        <f t="shared" si="87"/>
        <v>3.6726126982753085E-2</v>
      </c>
      <c r="N276"/>
      <c r="O276" s="47">
        <f t="shared" si="92"/>
        <v>2802.9201581725174</v>
      </c>
      <c r="P276" s="47">
        <f t="shared" si="93"/>
        <v>4543.3113714008159</v>
      </c>
      <c r="Q276" s="47">
        <f t="shared" si="94"/>
        <v>5926.5111905478434</v>
      </c>
      <c r="R276" s="47">
        <f t="shared" si="95"/>
        <v>9069.2331434637599</v>
      </c>
      <c r="T276" s="46">
        <f t="shared" si="88"/>
        <v>2654.0793875084364</v>
      </c>
      <c r="U276" s="46">
        <f t="shared" si="89"/>
        <v>4226.434993794287</v>
      </c>
      <c r="V276" s="46">
        <f t="shared" si="90"/>
        <v>7376.5622802041553</v>
      </c>
      <c r="W276" s="46">
        <f t="shared" si="91"/>
        <v>9752.9049900089667</v>
      </c>
    </row>
    <row r="277" spans="1:23">
      <c r="A277" s="38">
        <f t="shared" si="96"/>
        <v>1.1149999999999873</v>
      </c>
      <c r="B277" s="41">
        <f t="shared" si="78"/>
        <v>35654.784611187431</v>
      </c>
      <c r="C277" s="41">
        <f t="shared" si="79"/>
        <v>12026.807224654844</v>
      </c>
      <c r="D277" s="41">
        <f t="shared" si="80"/>
        <v>-22343.15391422301</v>
      </c>
      <c r="E277" s="41">
        <f t="shared" si="81"/>
        <v>-14171.120484797348</v>
      </c>
      <c r="F277" s="4"/>
      <c r="G277" s="32">
        <f t="shared" si="82"/>
        <v>0.37430901306286785</v>
      </c>
      <c r="H277" s="32">
        <f t="shared" si="83"/>
        <v>0.49576748903069012</v>
      </c>
      <c r="I277" s="32">
        <f t="shared" si="84"/>
        <v>0.44125821371807267</v>
      </c>
      <c r="J277" s="32">
        <f t="shared" si="85"/>
        <v>0.49390573356221867</v>
      </c>
      <c r="K277" s="24"/>
      <c r="L277" s="32">
        <f t="shared" si="86"/>
        <v>0.85884111989430578</v>
      </c>
      <c r="M277" s="32">
        <f t="shared" si="87"/>
        <v>5.0785782546083041E-2</v>
      </c>
      <c r="N277"/>
      <c r="O277" s="47">
        <f t="shared" si="92"/>
        <v>2795.1913844474975</v>
      </c>
      <c r="P277" s="47">
        <f t="shared" si="93"/>
        <v>4589.0722889861936</v>
      </c>
      <c r="Q277" s="47">
        <f t="shared" si="94"/>
        <v>5953.2738434310795</v>
      </c>
      <c r="R277" s="47">
        <f t="shared" si="95"/>
        <v>9019.1551806081061</v>
      </c>
      <c r="T277" s="46">
        <f t="shared" si="88"/>
        <v>2640.2636656701679</v>
      </c>
      <c r="U277" s="46">
        <f t="shared" si="89"/>
        <v>4252.6440920190098</v>
      </c>
      <c r="V277" s="46">
        <f t="shared" si="90"/>
        <v>7346.2165268346589</v>
      </c>
      <c r="W277" s="46">
        <f t="shared" si="91"/>
        <v>9786.8206557946432</v>
      </c>
    </row>
    <row r="278" spans="1:23">
      <c r="A278" s="38">
        <f t="shared" si="96"/>
        <v>1.1159999999999872</v>
      </c>
      <c r="B278" s="41">
        <f t="shared" si="78"/>
        <v>35442.437813552388</v>
      </c>
      <c r="C278" s="41">
        <f t="shared" si="79"/>
        <v>13150.69797740076</v>
      </c>
      <c r="D278" s="41">
        <f t="shared" si="80"/>
        <v>-21611.270915853671</v>
      </c>
      <c r="E278" s="41">
        <f t="shared" si="81"/>
        <v>-15367.115164716966</v>
      </c>
      <c r="F278" s="4"/>
      <c r="G278" s="32">
        <f t="shared" si="82"/>
        <v>0.36159637640616615</v>
      </c>
      <c r="H278" s="32">
        <f t="shared" si="83"/>
        <v>0.49432104811050004</v>
      </c>
      <c r="I278" s="32">
        <f t="shared" si="84"/>
        <v>0.43626604844972605</v>
      </c>
      <c r="J278" s="32">
        <f t="shared" si="85"/>
        <v>0.49189752700427225</v>
      </c>
      <c r="K278" s="24"/>
      <c r="L278" s="32">
        <f t="shared" si="86"/>
        <v>0.93850515392892886</v>
      </c>
      <c r="M278" s="32">
        <f t="shared" si="87"/>
        <v>6.7829115968884537E-2</v>
      </c>
      <c r="N278"/>
      <c r="O278" s="47">
        <f t="shared" si="92"/>
        <v>2786.6975125420954</v>
      </c>
      <c r="P278" s="47">
        <f t="shared" si="93"/>
        <v>4634.02791909603</v>
      </c>
      <c r="Q278" s="47">
        <f t="shared" si="94"/>
        <v>5982.549163365853</v>
      </c>
      <c r="R278" s="47">
        <f t="shared" si="95"/>
        <v>8971.3153934113216</v>
      </c>
      <c r="T278" s="46">
        <f t="shared" si="88"/>
        <v>2625.1663981675283</v>
      </c>
      <c r="U278" s="46">
        <f t="shared" si="89"/>
        <v>4280.9408572928123</v>
      </c>
      <c r="V278" s="46">
        <f t="shared" si="90"/>
        <v>7314.0470305984227</v>
      </c>
      <c r="W278" s="46">
        <f t="shared" si="91"/>
        <v>9822.1482284856738</v>
      </c>
    </row>
    <row r="279" spans="1:23">
      <c r="A279" s="38">
        <f t="shared" si="96"/>
        <v>1.1169999999999871</v>
      </c>
      <c r="B279" s="41">
        <f t="shared" si="78"/>
        <v>35211.31829723408</v>
      </c>
      <c r="C279" s="41">
        <f t="shared" si="79"/>
        <v>14252.664552201568</v>
      </c>
      <c r="D279" s="41">
        <f t="shared" si="80"/>
        <v>-20818.775534234883</v>
      </c>
      <c r="E279" s="41">
        <f t="shared" si="81"/>
        <v>-16502.537417963656</v>
      </c>
      <c r="F279" s="4"/>
      <c r="G279" s="32">
        <f t="shared" si="82"/>
        <v>0.34903471242449086</v>
      </c>
      <c r="H279" s="32">
        <f t="shared" si="83"/>
        <v>0.4925916395375719</v>
      </c>
      <c r="I279" s="32">
        <f t="shared" si="84"/>
        <v>0.43159557814374183</v>
      </c>
      <c r="J279" s="32">
        <f t="shared" si="85"/>
        <v>0.48953604471941553</v>
      </c>
      <c r="K279" s="24"/>
      <c r="L279" s="32">
        <f t="shared" si="86"/>
        <v>1.0151007664796265</v>
      </c>
      <c r="M279" s="32">
        <f t="shared" si="87"/>
        <v>8.8037945000397327E-2</v>
      </c>
      <c r="N279"/>
      <c r="O279" s="47">
        <f t="shared" si="92"/>
        <v>2777.4527318893633</v>
      </c>
      <c r="P279" s="47">
        <f t="shared" si="93"/>
        <v>4678.1065820880631</v>
      </c>
      <c r="Q279" s="47">
        <f t="shared" si="94"/>
        <v>6014.2489786306051</v>
      </c>
      <c r="R279" s="47">
        <f t="shared" si="95"/>
        <v>8925.8985032814544</v>
      </c>
      <c r="T279" s="46">
        <f t="shared" si="88"/>
        <v>2608.8369362291314</v>
      </c>
      <c r="U279" s="46">
        <f t="shared" si="89"/>
        <v>4311.1384468375827</v>
      </c>
      <c r="V279" s="46">
        <f t="shared" si="90"/>
        <v>7280.4214147448565</v>
      </c>
      <c r="W279" s="46">
        <f t="shared" si="91"/>
        <v>9858.3337412312903</v>
      </c>
    </row>
    <row r="280" spans="1:23">
      <c r="A280" s="38">
        <f t="shared" si="96"/>
        <v>1.117999999999987</v>
      </c>
      <c r="B280" s="41">
        <f t="shared" si="78"/>
        <v>34961.810514119301</v>
      </c>
      <c r="C280" s="41">
        <f t="shared" si="79"/>
        <v>15330.975851423942</v>
      </c>
      <c r="D280" s="41">
        <f t="shared" si="80"/>
        <v>-19968.045160982652</v>
      </c>
      <c r="E280" s="41">
        <f t="shared" si="81"/>
        <v>-17573.034464508131</v>
      </c>
      <c r="F280" s="4"/>
      <c r="G280" s="32">
        <f t="shared" si="82"/>
        <v>0.33663634306219953</v>
      </c>
      <c r="H280" s="32">
        <f t="shared" si="83"/>
        <v>0.49056025506919609</v>
      </c>
      <c r="I280" s="32">
        <f t="shared" si="84"/>
        <v>0.42726136399629328</v>
      </c>
      <c r="J280" s="32">
        <f t="shared" si="85"/>
        <v>0.48681270730710263</v>
      </c>
      <c r="K280" s="24"/>
      <c r="L280" s="32">
        <f t="shared" si="86"/>
        <v>1.0884064196690879</v>
      </c>
      <c r="M280" s="32">
        <f t="shared" si="87"/>
        <v>0.11155845800823638</v>
      </c>
      <c r="N280"/>
      <c r="O280" s="47">
        <f t="shared" si="92"/>
        <v>2767.4724205647722</v>
      </c>
      <c r="P280" s="47">
        <f t="shared" si="93"/>
        <v>4721.2390340569582</v>
      </c>
      <c r="Q280" s="47">
        <f t="shared" si="94"/>
        <v>6048.2781935606936</v>
      </c>
      <c r="R280" s="47">
        <f t="shared" si="95"/>
        <v>8883.0786214196742</v>
      </c>
      <c r="T280" s="46">
        <f t="shared" si="88"/>
        <v>2591.328194425183</v>
      </c>
      <c r="U280" s="46">
        <f t="shared" si="89"/>
        <v>4343.0388205569443</v>
      </c>
      <c r="V280" s="46">
        <f t="shared" si="90"/>
        <v>7245.7228275510424</v>
      </c>
      <c r="W280" s="46">
        <f t="shared" si="91"/>
        <v>9894.8115402907897</v>
      </c>
    </row>
    <row r="281" spans="1:23">
      <c r="A281" s="38">
        <f t="shared" si="96"/>
        <v>1.1189999999999869</v>
      </c>
      <c r="B281" s="41">
        <f t="shared" si="78"/>
        <v>34694.327566784086</v>
      </c>
      <c r="C281" s="41">
        <f t="shared" si="79"/>
        <v>16383.966179549854</v>
      </c>
      <c r="D281" s="41">
        <f t="shared" si="80"/>
        <v>-19061.620765377276</v>
      </c>
      <c r="E281" s="41">
        <f t="shared" si="81"/>
        <v>-18574.536720239139</v>
      </c>
      <c r="F281" s="4"/>
      <c r="G281" s="32">
        <f t="shared" si="82"/>
        <v>0.32441306111794771</v>
      </c>
      <c r="H281" s="32">
        <f t="shared" si="83"/>
        <v>0.48820986686362666</v>
      </c>
      <c r="I281" s="32">
        <f t="shared" si="84"/>
        <v>0.42327413572078287</v>
      </c>
      <c r="J281" s="32">
        <f t="shared" si="85"/>
        <v>0.4837245919041947</v>
      </c>
      <c r="K281" s="24"/>
      <c r="L281" s="32">
        <f t="shared" si="86"/>
        <v>1.158218320794653</v>
      </c>
      <c r="M281" s="32">
        <f t="shared" si="87"/>
        <v>0.13849963470939786</v>
      </c>
      <c r="N281"/>
      <c r="O281" s="47">
        <f t="shared" si="92"/>
        <v>2756.7731026713636</v>
      </c>
      <c r="P281" s="47">
        <f t="shared" si="93"/>
        <v>4763.3586471819945</v>
      </c>
      <c r="Q281" s="47">
        <f t="shared" si="94"/>
        <v>6084.5351693849088</v>
      </c>
      <c r="R281" s="47">
        <f t="shared" si="95"/>
        <v>8843.0185311904352</v>
      </c>
      <c r="T281" s="46">
        <f t="shared" si="88"/>
        <v>2572.6963653113144</v>
      </c>
      <c r="U281" s="46">
        <f t="shared" si="89"/>
        <v>4376.4343477726334</v>
      </c>
      <c r="V281" s="46">
        <f t="shared" si="90"/>
        <v>7210.3453862030619</v>
      </c>
      <c r="W281" s="46">
        <f t="shared" si="91"/>
        <v>9931.0134143715113</v>
      </c>
    </row>
    <row r="282" spans="1:23">
      <c r="A282" s="38">
        <f t="shared" si="96"/>
        <v>1.1199999999999868</v>
      </c>
      <c r="B282" s="41">
        <f t="shared" si="78"/>
        <v>34409.31006919207</v>
      </c>
      <c r="C282" s="41">
        <f t="shared" si="79"/>
        <v>17410.039498844344</v>
      </c>
      <c r="D282" s="41">
        <f t="shared" si="80"/>
        <v>-18102.196766462315</v>
      </c>
      <c r="E282" s="41">
        <f t="shared" si="81"/>
        <v>-19503.274241297528</v>
      </c>
      <c r="F282" s="4"/>
      <c r="G282" s="32">
        <f t="shared" si="82"/>
        <v>0.31237609746483458</v>
      </c>
      <c r="H282" s="32">
        <f t="shared" si="83"/>
        <v>0.48552552338590033</v>
      </c>
      <c r="I282" s="32">
        <f t="shared" si="84"/>
        <v>0.41964068185875225</v>
      </c>
      <c r="J282" s="32">
        <f t="shared" si="85"/>
        <v>0.48027445776047956</v>
      </c>
      <c r="K282" s="24"/>
      <c r="L282" s="32">
        <f t="shared" si="86"/>
        <v>1.2243513322734343</v>
      </c>
      <c r="M282" s="32">
        <f t="shared" si="87"/>
        <v>0.16893209285191835</v>
      </c>
      <c r="N282"/>
      <c r="O282" s="47">
        <f t="shared" si="92"/>
        <v>2745.3724027676826</v>
      </c>
      <c r="P282" s="47">
        <f t="shared" si="93"/>
        <v>4804.4015799537738</v>
      </c>
      <c r="Q282" s="47">
        <f t="shared" si="94"/>
        <v>6122.9121293415074</v>
      </c>
      <c r="R282" s="47">
        <f t="shared" si="95"/>
        <v>8805.869030348098</v>
      </c>
      <c r="T282" s="46">
        <f t="shared" si="88"/>
        <v>2553.0006194378029</v>
      </c>
      <c r="U282" s="46">
        <f t="shared" si="89"/>
        <v>4411.1094753513198</v>
      </c>
      <c r="V282" s="46">
        <f t="shared" si="90"/>
        <v>7174.6895277717185</v>
      </c>
      <c r="W282" s="46">
        <f t="shared" si="91"/>
        <v>9966.3777061312594</v>
      </c>
    </row>
    <row r="283" spans="1:23">
      <c r="A283" s="38">
        <f t="shared" si="96"/>
        <v>1.1209999999999867</v>
      </c>
      <c r="B283" s="41">
        <f t="shared" si="78"/>
        <v>34107.224937859013</v>
      </c>
      <c r="C283" s="41">
        <f t="shared" si="79"/>
        <v>18407.673416915346</v>
      </c>
      <c r="D283" s="41">
        <f t="shared" si="80"/>
        <v>-17092.610349265615</v>
      </c>
      <c r="E283" s="41">
        <f t="shared" si="81"/>
        <v>-20355.791592861711</v>
      </c>
      <c r="F283" s="4"/>
      <c r="G283" s="32">
        <f t="shared" si="82"/>
        <v>0.30053609127045655</v>
      </c>
      <c r="H283" s="32">
        <f t="shared" si="83"/>
        <v>0.48249442863238712</v>
      </c>
      <c r="I283" s="32">
        <f t="shared" si="84"/>
        <v>0.41636378658103507</v>
      </c>
      <c r="J283" s="32">
        <f t="shared" si="85"/>
        <v>0.47647068069916698</v>
      </c>
      <c r="K283" s="24"/>
      <c r="L283" s="32">
        <f t="shared" si="86"/>
        <v>1.2866397424205072</v>
      </c>
      <c r="M283" s="32">
        <f t="shared" si="87"/>
        <v>0.20288737034169668</v>
      </c>
      <c r="N283"/>
      <c r="O283" s="47">
        <f t="shared" si="92"/>
        <v>2733.2889975143607</v>
      </c>
      <c r="P283" s="47">
        <f t="shared" si="93"/>
        <v>4844.306936676614</v>
      </c>
      <c r="Q283" s="47">
        <f t="shared" si="94"/>
        <v>6163.295586029375</v>
      </c>
      <c r="R283" s="47">
        <f t="shared" si="95"/>
        <v>8771.7683362855314</v>
      </c>
      <c r="T283" s="46">
        <f t="shared" si="88"/>
        <v>2532.3027929617119</v>
      </c>
      <c r="U283" s="46">
        <f t="shared" si="89"/>
        <v>4446.8424406238119</v>
      </c>
      <c r="V283" s="46">
        <f t="shared" si="90"/>
        <v>7139.1573285518216</v>
      </c>
      <c r="W283" s="46">
        <f t="shared" si="91"/>
        <v>10000.358251372019</v>
      </c>
    </row>
    <row r="284" spans="1:23">
      <c r="A284" s="38">
        <f t="shared" si="96"/>
        <v>1.1219999999999866</v>
      </c>
      <c r="B284" s="41">
        <f t="shared" si="78"/>
        <v>33788.564118123148</v>
      </c>
      <c r="C284" s="41">
        <f t="shared" si="79"/>
        <v>19375.422892407936</v>
      </c>
      <c r="D284" s="41">
        <f t="shared" si="80"/>
        <v>-16035.830278765208</v>
      </c>
      <c r="E284" s="41">
        <f t="shared" si="81"/>
        <v>-21128.961073125207</v>
      </c>
      <c r="F284" s="4"/>
      <c r="G284" s="32">
        <f t="shared" si="82"/>
        <v>0.28890306334083943</v>
      </c>
      <c r="H284" s="32">
        <f t="shared" si="83"/>
        <v>0.47910600422614902</v>
      </c>
      <c r="I284" s="32">
        <f t="shared" si="84"/>
        <v>0.41344221329551684</v>
      </c>
      <c r="J284" s="32">
        <f t="shared" si="85"/>
        <v>0.47232709818544677</v>
      </c>
      <c r="K284" s="24"/>
      <c r="L284" s="32">
        <f t="shared" si="86"/>
        <v>1.344937893016265</v>
      </c>
      <c r="M284" s="32">
        <f t="shared" si="87"/>
        <v>0.24035764672011561</v>
      </c>
      <c r="N284"/>
      <c r="O284" s="47">
        <f t="shared" si="92"/>
        <v>2720.5425647249258</v>
      </c>
      <c r="P284" s="47">
        <f t="shared" si="93"/>
        <v>4883.0169156963175</v>
      </c>
      <c r="Q284" s="47">
        <f t="shared" si="94"/>
        <v>6205.5667888493917</v>
      </c>
      <c r="R284" s="47">
        <f t="shared" si="95"/>
        <v>8740.8415570749912</v>
      </c>
      <c r="T284" s="46">
        <f t="shared" si="88"/>
        <v>2510.667065164519</v>
      </c>
      <c r="U284" s="46">
        <f t="shared" si="89"/>
        <v>4483.4070122596459</v>
      </c>
      <c r="V284" s="46">
        <f t="shared" si="90"/>
        <v>7104.147852729363</v>
      </c>
      <c r="W284" s="46">
        <f t="shared" si="91"/>
        <v>10032.43299602964</v>
      </c>
    </row>
    <row r="285" spans="1:23">
      <c r="A285" s="38">
        <f t="shared" si="96"/>
        <v>1.1229999999999865</v>
      </c>
      <c r="B285" s="41">
        <f t="shared" si="78"/>
        <v>33453.843250381498</v>
      </c>
      <c r="C285" s="41">
        <f t="shared" si="79"/>
        <v>20311.923646461168</v>
      </c>
      <c r="D285" s="41">
        <f t="shared" si="80"/>
        <v>-14934.945267408877</v>
      </c>
      <c r="E285" s="41">
        <f t="shared" si="81"/>
        <v>-21819.994233459274</v>
      </c>
      <c r="F285" s="4"/>
      <c r="G285" s="32">
        <f t="shared" si="82"/>
        <v>0.27748639268919423</v>
      </c>
      <c r="H285" s="32">
        <f t="shared" si="83"/>
        <v>0.47535193410355259</v>
      </c>
      <c r="I285" s="32">
        <f t="shared" si="84"/>
        <v>0.41087073476822322</v>
      </c>
      <c r="J285" s="32">
        <f t="shared" si="85"/>
        <v>0.46786276822515038</v>
      </c>
      <c r="K285" s="24"/>
      <c r="L285" s="32">
        <f t="shared" si="86"/>
        <v>1.399120660972405</v>
      </c>
      <c r="M285" s="32">
        <f t="shared" si="87"/>
        <v>0.28129590232701823</v>
      </c>
      <c r="N285"/>
      <c r="O285" s="47">
        <f t="shared" si="92"/>
        <v>2707.15373001526</v>
      </c>
      <c r="P285" s="47">
        <f t="shared" si="93"/>
        <v>4920.4769458584469</v>
      </c>
      <c r="Q285" s="47">
        <f t="shared" si="94"/>
        <v>6249.602189303645</v>
      </c>
      <c r="R285" s="47">
        <f t="shared" si="95"/>
        <v>8713.2002306616287</v>
      </c>
      <c r="T285" s="46">
        <f t="shared" si="88"/>
        <v>2488.1596282210958</v>
      </c>
      <c r="U285" s="46">
        <f t="shared" si="89"/>
        <v>4520.5742422196681</v>
      </c>
      <c r="V285" s="46">
        <f t="shared" si="90"/>
        <v>7070.052590140499</v>
      </c>
      <c r="W285" s="46">
        <f t="shared" si="91"/>
        <v>10062.112148348197</v>
      </c>
    </row>
    <row r="286" spans="1:23">
      <c r="A286" s="38">
        <f t="shared" si="96"/>
        <v>1.1239999999999863</v>
      </c>
      <c r="B286" s="41">
        <f t="shared" si="78"/>
        <v>33103.600281349012</v>
      </c>
      <c r="C286" s="41">
        <f t="shared" si="79"/>
        <v>21215.895268993143</v>
      </c>
      <c r="D286" s="41">
        <f t="shared" si="80"/>
        <v>-13793.151953844626</v>
      </c>
      <c r="E286" s="41">
        <f t="shared" si="81"/>
        <v>-22426.451646306068</v>
      </c>
      <c r="F286" s="4"/>
      <c r="G286" s="32">
        <f t="shared" si="82"/>
        <v>0.26629479640698328</v>
      </c>
      <c r="H286" s="32">
        <f t="shared" si="83"/>
        <v>0.47122619168135588</v>
      </c>
      <c r="I286" s="32">
        <f t="shared" si="84"/>
        <v>0.40864020886681823</v>
      </c>
      <c r="J286" s="32">
        <f t="shared" si="85"/>
        <v>0.46310164674166843</v>
      </c>
      <c r="K286" s="24"/>
      <c r="L286" s="32">
        <f t="shared" si="86"/>
        <v>1.4490837927652973</v>
      </c>
      <c r="M286" s="32">
        <f t="shared" si="87"/>
        <v>0.32561650801064301</v>
      </c>
      <c r="N286"/>
      <c r="O286" s="47">
        <f t="shared" si="92"/>
        <v>2693.1440112539603</v>
      </c>
      <c r="P286" s="47">
        <f t="shared" si="93"/>
        <v>4956.6358107597262</v>
      </c>
      <c r="Q286" s="47">
        <f t="shared" si="94"/>
        <v>6295.2739218462148</v>
      </c>
      <c r="R286" s="47">
        <f t="shared" si="95"/>
        <v>8688.9419341477569</v>
      </c>
      <c r="T286" s="46">
        <f t="shared" si="88"/>
        <v>2464.8483515873304</v>
      </c>
      <c r="U286" s="46">
        <f t="shared" si="89"/>
        <v>4558.1142120648856</v>
      </c>
      <c r="V286" s="46">
        <f t="shared" si="90"/>
        <v>7037.2510408218477</v>
      </c>
      <c r="W286" s="46">
        <f t="shared" si="91"/>
        <v>10088.945733444105</v>
      </c>
    </row>
    <row r="287" spans="1:23">
      <c r="A287" s="38">
        <f t="shared" si="96"/>
        <v>1.1249999999999862</v>
      </c>
      <c r="B287" s="41">
        <f t="shared" si="78"/>
        <v>32738.39402556909</v>
      </c>
      <c r="C287" s="41">
        <f t="shared" si="79"/>
        <v>22086.144010360673</v>
      </c>
      <c r="D287" s="41">
        <f t="shared" si="80"/>
        <v>-12613.742552020733</v>
      </c>
      <c r="E287" s="41">
        <f t="shared" si="81"/>
        <v>-22946.250883124438</v>
      </c>
      <c r="F287" s="4"/>
      <c r="G287" s="32">
        <f t="shared" si="82"/>
        <v>0.25533631289110997</v>
      </c>
      <c r="H287" s="32">
        <f t="shared" si="83"/>
        <v>0.46672504956070704</v>
      </c>
      <c r="I287" s="32">
        <f t="shared" si="84"/>
        <v>0.40673769845859975</v>
      </c>
      <c r="J287" s="32">
        <f t="shared" si="85"/>
        <v>0.45807218940722738</v>
      </c>
      <c r="K287" s="24"/>
      <c r="L287" s="32">
        <f t="shared" si="86"/>
        <v>1.4947440916552954</v>
      </c>
      <c r="M287" s="32">
        <f t="shared" si="87"/>
        <v>0.37319623294895987</v>
      </c>
      <c r="N287"/>
      <c r="O287" s="47">
        <f t="shared" si="92"/>
        <v>2678.5357610227638</v>
      </c>
      <c r="P287" s="47">
        <f t="shared" si="93"/>
        <v>4991.4457604144272</v>
      </c>
      <c r="Q287" s="47">
        <f t="shared" si="94"/>
        <v>6342.4502979191711</v>
      </c>
      <c r="R287" s="47">
        <f t="shared" si="95"/>
        <v>8668.1499646750217</v>
      </c>
      <c r="T287" s="46">
        <f t="shared" si="88"/>
        <v>2440.8024433734181</v>
      </c>
      <c r="U287" s="46">
        <f t="shared" si="89"/>
        <v>4595.7977572463906</v>
      </c>
      <c r="V287" s="46">
        <f t="shared" si="90"/>
        <v>7006.1065011686587</v>
      </c>
      <c r="W287" s="46">
        <f t="shared" si="91"/>
        <v>10112.530429591288</v>
      </c>
    </row>
    <row r="288" spans="1:23">
      <c r="A288" s="38">
        <f t="shared" si="96"/>
        <v>1.1259999999999861</v>
      </c>
      <c r="B288" s="41">
        <f t="shared" si="78"/>
        <v>32358.802682551181</v>
      </c>
      <c r="C288" s="41">
        <f t="shared" si="79"/>
        <v>22921.565250454594</v>
      </c>
      <c r="D288" s="41">
        <f t="shared" si="80"/>
        <v>-11400.092230963235</v>
      </c>
      <c r="E288" s="41">
        <f t="shared" si="81"/>
        <v>-23377.672675634105</v>
      </c>
      <c r="F288" s="4"/>
      <c r="G288" s="32">
        <f t="shared" si="82"/>
        <v>0.24461828845737579</v>
      </c>
      <c r="H288" s="32">
        <f t="shared" si="83"/>
        <v>0.46184707198824315</v>
      </c>
      <c r="I288" s="32">
        <f t="shared" si="84"/>
        <v>0.40514663344691315</v>
      </c>
      <c r="J288" s="32">
        <f t="shared" si="85"/>
        <v>0.45280688511131451</v>
      </c>
      <c r="K288" s="24"/>
      <c r="L288" s="32">
        <f t="shared" si="86"/>
        <v>1.5360394590358097</v>
      </c>
      <c r="M288" s="32">
        <f t="shared" si="87"/>
        <v>0.4238756530992151</v>
      </c>
      <c r="N288"/>
      <c r="O288" s="47">
        <f t="shared" si="92"/>
        <v>2663.3521073020474</v>
      </c>
      <c r="P288" s="47">
        <f t="shared" si="93"/>
        <v>5024.8626100181837</v>
      </c>
      <c r="Q288" s="47">
        <f t="shared" si="94"/>
        <v>6390.9963107614703</v>
      </c>
      <c r="R288" s="47">
        <f t="shared" si="95"/>
        <v>8650.8930929746366</v>
      </c>
      <c r="T288" s="46">
        <f t="shared" si="88"/>
        <v>2416.0921110482814</v>
      </c>
      <c r="U288" s="46">
        <f t="shared" si="89"/>
        <v>4633.3981535308476</v>
      </c>
      <c r="V288" s="46">
        <f t="shared" si="90"/>
        <v>6976.9621028744687</v>
      </c>
      <c r="W288" s="46">
        <f t="shared" si="91"/>
        <v>10132.51557972909</v>
      </c>
    </row>
    <row r="289" spans="1:23">
      <c r="A289" s="38">
        <f t="shared" si="96"/>
        <v>1.126999999999986</v>
      </c>
      <c r="B289" s="41">
        <f t="shared" si="78"/>
        <v>31965.422315031621</v>
      </c>
      <c r="C289" s="41">
        <f t="shared" si="79"/>
        <v>23721.145638832382</v>
      </c>
      <c r="D289" s="41">
        <f t="shared" si="80"/>
        <v>-10155.646286330557</v>
      </c>
      <c r="E289" s="41">
        <f t="shared" si="81"/>
        <v>-23719.365244596862</v>
      </c>
      <c r="F289" s="4"/>
      <c r="G289" s="32">
        <f t="shared" si="82"/>
        <v>0.23414736734689298</v>
      </c>
      <c r="H289" s="32">
        <f t="shared" si="83"/>
        <v>0.45659309045293467</v>
      </c>
      <c r="I289" s="32">
        <f t="shared" si="84"/>
        <v>0.40384701241816845</v>
      </c>
      <c r="J289" s="32">
        <f t="shared" si="85"/>
        <v>0.44734172931402361</v>
      </c>
      <c r="K289" s="24"/>
      <c r="L289" s="32">
        <f t="shared" si="86"/>
        <v>1.5729287925422721</v>
      </c>
      <c r="M289" s="32">
        <f t="shared" si="87"/>
        <v>0.47746093806304674</v>
      </c>
      <c r="N289"/>
      <c r="O289" s="47">
        <f t="shared" si="92"/>
        <v>2647.6168926012647</v>
      </c>
      <c r="P289" s="47">
        <f t="shared" si="93"/>
        <v>5056.8458255532951</v>
      </c>
      <c r="Q289" s="47">
        <f t="shared" si="94"/>
        <v>6440.7741485467777</v>
      </c>
      <c r="R289" s="47">
        <f t="shared" si="95"/>
        <v>8637.2253902161247</v>
      </c>
      <c r="T289" s="46">
        <f t="shared" si="88"/>
        <v>2390.7882237783215</v>
      </c>
      <c r="U289" s="46">
        <f t="shared" si="89"/>
        <v>4670.692750418697</v>
      </c>
      <c r="V289" s="46">
        <f t="shared" si="90"/>
        <v>6950.1371514930597</v>
      </c>
      <c r="W289" s="46">
        <f t="shared" si="91"/>
        <v>10148.60828760659</v>
      </c>
    </row>
    <row r="290" spans="1:23">
      <c r="A290" s="38">
        <f t="shared" si="96"/>
        <v>1.1279999999999859</v>
      </c>
      <c r="B290" s="41">
        <f t="shared" si="78"/>
        <v>31558.865293949053</v>
      </c>
      <c r="C290" s="41">
        <f t="shared" si="79"/>
        <v>24483.964901046143</v>
      </c>
      <c r="D290" s="41">
        <f t="shared" si="80"/>
        <v>-8883.9071652789607</v>
      </c>
      <c r="E290" s="41">
        <f t="shared" si="81"/>
        <v>-23970.346791357832</v>
      </c>
      <c r="F290" s="4"/>
      <c r="G290" s="32">
        <f t="shared" si="82"/>
        <v>0.22392948510910976</v>
      </c>
      <c r="H290" s="32">
        <f t="shared" si="83"/>
        <v>0.4509661629487477</v>
      </c>
      <c r="I290" s="32">
        <f t="shared" si="84"/>
        <v>0.40281564090323785</v>
      </c>
      <c r="J290" s="32">
        <f t="shared" si="85"/>
        <v>0.44171564643795769</v>
      </c>
      <c r="K290" s="24"/>
      <c r="L290" s="32">
        <f t="shared" si="86"/>
        <v>1.6053917447847361</v>
      </c>
      <c r="M290" s="32">
        <f t="shared" si="87"/>
        <v>0.53372598980582087</v>
      </c>
      <c r="N290"/>
      <c r="O290" s="47">
        <f t="shared" si="92"/>
        <v>2631.3546117579617</v>
      </c>
      <c r="P290" s="47">
        <f t="shared" si="93"/>
        <v>5087.3585960418459</v>
      </c>
      <c r="Q290" s="47">
        <f t="shared" si="94"/>
        <v>6491.6437133888412</v>
      </c>
      <c r="R290" s="47">
        <f t="shared" si="95"/>
        <v>8627.1861283456874</v>
      </c>
      <c r="T290" s="46">
        <f t="shared" si="88"/>
        <v>2364.961978641622</v>
      </c>
      <c r="U290" s="46">
        <f t="shared" si="89"/>
        <v>4707.4645372756595</v>
      </c>
      <c r="V290" s="46">
        <f t="shared" si="90"/>
        <v>6925.9238065212949</v>
      </c>
      <c r="W290" s="46">
        <f t="shared" si="91"/>
        <v>10160.577525297958</v>
      </c>
    </row>
    <row r="291" spans="1:23">
      <c r="A291" s="38">
        <f t="shared" si="96"/>
        <v>1.1289999999999858</v>
      </c>
      <c r="B291" s="41">
        <f t="shared" si="78"/>
        <v>31139.758715793989</v>
      </c>
      <c r="C291" s="41">
        <f t="shared" si="79"/>
        <v>25209.197307888564</v>
      </c>
      <c r="D291" s="41">
        <f t="shared" si="80"/>
        <v>-7588.4214062494975</v>
      </c>
      <c r="E291" s="41">
        <f t="shared" si="81"/>
        <v>-24130.006158270207</v>
      </c>
      <c r="F291" s="4"/>
      <c r="G291" s="32">
        <f t="shared" si="82"/>
        <v>0.21396986532269355</v>
      </c>
      <c r="H291" s="32">
        <f t="shared" si="83"/>
        <v>0.44497151757599113</v>
      </c>
      <c r="I291" s="32">
        <f t="shared" si="84"/>
        <v>0.40202640283802488</v>
      </c>
      <c r="J291" s="32">
        <f t="shared" si="85"/>
        <v>0.4359698711849781</v>
      </c>
      <c r="K291" s="24"/>
      <c r="L291" s="32">
        <f t="shared" si="86"/>
        <v>1.633428347736035</v>
      </c>
      <c r="M291" s="32">
        <f t="shared" si="87"/>
        <v>0.59241490275637176</v>
      </c>
      <c r="N291"/>
      <c r="O291" s="47">
        <f t="shared" si="92"/>
        <v>2614.5903486317593</v>
      </c>
      <c r="P291" s="47">
        <f t="shared" si="93"/>
        <v>5116.367892315543</v>
      </c>
      <c r="Q291" s="47">
        <f t="shared" si="94"/>
        <v>6543.4631437500202</v>
      </c>
      <c r="R291" s="47">
        <f t="shared" si="95"/>
        <v>8620.799753669191</v>
      </c>
      <c r="T291" s="46">
        <f t="shared" si="88"/>
        <v>2338.6845728778676</v>
      </c>
      <c r="U291" s="46">
        <f t="shared" si="89"/>
        <v>4743.5036289080563</v>
      </c>
      <c r="V291" s="46">
        <f t="shared" si="90"/>
        <v>6904.5841394388253</v>
      </c>
      <c r="W291" s="46">
        <f t="shared" si="91"/>
        <v>10168.257197198158</v>
      </c>
    </row>
    <row r="292" spans="1:23">
      <c r="A292" s="38">
        <f t="shared" si="96"/>
        <v>1.1299999999999857</v>
      </c>
      <c r="B292" s="41">
        <f t="shared" si="78"/>
        <v>30708.742798034349</v>
      </c>
      <c r="C292" s="41">
        <f t="shared" si="79"/>
        <v>25896.112805841934</v>
      </c>
      <c r="D292" s="41">
        <f t="shared" si="80"/>
        <v>-6272.766555010252</v>
      </c>
      <c r="E292" s="41">
        <f t="shared" si="81"/>
        <v>-24198.10167486655</v>
      </c>
      <c r="F292" s="4"/>
      <c r="G292" s="32">
        <f t="shared" si="82"/>
        <v>0.20427301959391486</v>
      </c>
      <c r="H292" s="32">
        <f t="shared" si="83"/>
        <v>0.43861648128691055</v>
      </c>
      <c r="I292" s="32">
        <f t="shared" si="84"/>
        <v>0.40145056144363661</v>
      </c>
      <c r="J292" s="32">
        <f t="shared" si="85"/>
        <v>0.43014729921299649</v>
      </c>
      <c r="K292" s="24"/>
      <c r="L292" s="32">
        <f t="shared" si="86"/>
        <v>1.6570585088984724</v>
      </c>
      <c r="M292" s="32">
        <f t="shared" si="87"/>
        <v>0.65324471138481177</v>
      </c>
      <c r="N292"/>
      <c r="O292" s="47">
        <f t="shared" si="92"/>
        <v>2597.3497119213739</v>
      </c>
      <c r="P292" s="47">
        <f t="shared" si="93"/>
        <v>5143.844512233678</v>
      </c>
      <c r="Q292" s="47">
        <f t="shared" si="94"/>
        <v>6596.0893377995899</v>
      </c>
      <c r="R292" s="47">
        <f t="shared" si="95"/>
        <v>8618.0759330053388</v>
      </c>
      <c r="T292" s="46">
        <f t="shared" si="88"/>
        <v>2312.0268842358264</v>
      </c>
      <c r="U292" s="46">
        <f t="shared" si="89"/>
        <v>4778.6086584528903</v>
      </c>
      <c r="V292" s="46">
        <f t="shared" si="90"/>
        <v>6886.3476002536554</v>
      </c>
      <c r="W292" s="46">
        <f t="shared" si="91"/>
        <v>10171.548124667179</v>
      </c>
    </row>
    <row r="293" spans="1:23">
      <c r="A293" s="38">
        <f t="shared" si="96"/>
        <v>1.1309999999999856</v>
      </c>
      <c r="B293" s="41">
        <f t="shared" si="78"/>
        <v>30266.469258334473</v>
      </c>
      <c r="C293" s="41">
        <f t="shared" si="79"/>
        <v>26544.077808568007</v>
      </c>
      <c r="D293" s="41">
        <f t="shared" si="80"/>
        <v>-4940.5381176635037</v>
      </c>
      <c r="E293" s="41">
        <f t="shared" si="81"/>
        <v>-24174.7582171471</v>
      </c>
      <c r="F293" s="4"/>
      <c r="G293" s="32">
        <f t="shared" si="82"/>
        <v>0.1948427507515566</v>
      </c>
      <c r="H293" s="32">
        <f t="shared" si="83"/>
        <v>0.43191039470238163</v>
      </c>
      <c r="I293" s="32">
        <f t="shared" si="84"/>
        <v>0.40105708544110008</v>
      </c>
      <c r="J293" s="32">
        <f t="shared" si="85"/>
        <v>0.4242918179663247</v>
      </c>
      <c r="K293" s="24"/>
      <c r="L293" s="32">
        <f t="shared" si="86"/>
        <v>1.6763213863754647</v>
      </c>
      <c r="M293" s="32">
        <f t="shared" si="87"/>
        <v>0.71590838845076943</v>
      </c>
      <c r="N293"/>
      <c r="O293" s="47">
        <f t="shared" si="92"/>
        <v>2579.6587703333789</v>
      </c>
      <c r="P293" s="47">
        <f t="shared" si="93"/>
        <v>5169.76311234272</v>
      </c>
      <c r="Q293" s="47">
        <f t="shared" si="94"/>
        <v>6649.3784752934598</v>
      </c>
      <c r="R293" s="47">
        <f t="shared" si="95"/>
        <v>8619.0096713141156</v>
      </c>
      <c r="T293" s="46">
        <f t="shared" si="88"/>
        <v>2285.0591613657057</v>
      </c>
      <c r="U293" s="46">
        <f t="shared" si="89"/>
        <v>4812.5880667073125</v>
      </c>
      <c r="V293" s="46">
        <f t="shared" si="90"/>
        <v>6871.4089168920864</v>
      </c>
      <c r="W293" s="46">
        <f t="shared" si="91"/>
        <v>10170.418934857522</v>
      </c>
    </row>
    <row r="294" spans="1:23">
      <c r="A294" s="38">
        <f t="shared" si="96"/>
        <v>1.1319999999999855</v>
      </c>
      <c r="B294" s="41">
        <f t="shared" si="78"/>
        <v>29813.599683274992</v>
      </c>
      <c r="C294" s="41">
        <f t="shared" si="79"/>
        <v>27152.5556508099</v>
      </c>
      <c r="D294" s="41">
        <f t="shared" si="80"/>
        <v>-3595.3366103633534</v>
      </c>
      <c r="E294" s="41">
        <f t="shared" si="81"/>
        <v>-24060.46251755927</v>
      </c>
      <c r="F294" s="4"/>
      <c r="G294" s="32">
        <f t="shared" si="82"/>
        <v>0.18568215913789954</v>
      </c>
      <c r="H294" s="32">
        <f t="shared" si="83"/>
        <v>0.4248645140353085</v>
      </c>
      <c r="I294" s="32">
        <f t="shared" si="84"/>
        <v>0.4008129962721792</v>
      </c>
      <c r="J294" s="32">
        <f t="shared" si="85"/>
        <v>0.41844762861774948</v>
      </c>
      <c r="K294" s="24"/>
      <c r="L294" s="32">
        <f t="shared" si="86"/>
        <v>1.6912746508812539</v>
      </c>
      <c r="M294" s="32">
        <f t="shared" si="87"/>
        <v>0.78007805476269654</v>
      </c>
      <c r="N294"/>
      <c r="O294" s="47">
        <f t="shared" si="92"/>
        <v>2561.5439873309997</v>
      </c>
      <c r="P294" s="47">
        <f t="shared" si="93"/>
        <v>5194.1022260323962</v>
      </c>
      <c r="Q294" s="47">
        <f t="shared" si="94"/>
        <v>6703.1865355854661</v>
      </c>
      <c r="R294" s="47">
        <f t="shared" si="95"/>
        <v>8623.5814992976284</v>
      </c>
      <c r="T294" s="46">
        <f t="shared" si="88"/>
        <v>2257.8507260745746</v>
      </c>
      <c r="U294" s="46">
        <f t="shared" si="89"/>
        <v>4845.2612783703289</v>
      </c>
      <c r="V294" s="46">
        <f t="shared" si="90"/>
        <v>6859.9264453418191</v>
      </c>
      <c r="W294" s="46">
        <f t="shared" si="91"/>
        <v>10164.905856558875</v>
      </c>
    </row>
    <row r="295" spans="1:23">
      <c r="A295" s="38">
        <f t="shared" si="96"/>
        <v>1.1329999999999854</v>
      </c>
      <c r="B295" s="41">
        <f t="shared" si="78"/>
        <v>29350.803892244981</v>
      </c>
      <c r="C295" s="41">
        <f t="shared" si="79"/>
        <v>27721.106707583589</v>
      </c>
      <c r="D295" s="41">
        <f t="shared" si="80"/>
        <v>-2240.7547641966039</v>
      </c>
      <c r="E295" s="41">
        <f t="shared" si="81"/>
        <v>-23856.056773075506</v>
      </c>
      <c r="F295" s="4"/>
      <c r="G295" s="32">
        <f t="shared" si="82"/>
        <v>0.17679365187715379</v>
      </c>
      <c r="H295" s="32">
        <f t="shared" si="83"/>
        <v>0.41749190125160524</v>
      </c>
      <c r="I295" s="32">
        <f t="shared" si="84"/>
        <v>0.40068373181876099</v>
      </c>
      <c r="J295" s="32">
        <f t="shared" si="85"/>
        <v>0.41265857005216072</v>
      </c>
      <c r="K295" s="24"/>
      <c r="L295" s="32">
        <f t="shared" si="86"/>
        <v>1.7019936435240535</v>
      </c>
      <c r="M295" s="32">
        <f t="shared" si="87"/>
        <v>0.84540835951192195</v>
      </c>
      <c r="N295"/>
      <c r="O295" s="47">
        <f t="shared" si="92"/>
        <v>2543.0321556897989</v>
      </c>
      <c r="P295" s="47">
        <f t="shared" si="93"/>
        <v>5216.8442683033436</v>
      </c>
      <c r="Q295" s="47">
        <f t="shared" si="94"/>
        <v>6757.3698094321362</v>
      </c>
      <c r="R295" s="47">
        <f t="shared" si="95"/>
        <v>8631.7577290769805</v>
      </c>
      <c r="T295" s="46">
        <f t="shared" si="88"/>
        <v>2230.4696891210233</v>
      </c>
      <c r="U295" s="46">
        <f t="shared" si="89"/>
        <v>4876.4597570932356</v>
      </c>
      <c r="V295" s="46">
        <f t="shared" si="90"/>
        <v>6852.0209819132697</v>
      </c>
      <c r="W295" s="46">
        <f t="shared" si="91"/>
        <v>10155.111444760201</v>
      </c>
    </row>
    <row r="296" spans="1:23">
      <c r="A296" s="38">
        <f t="shared" si="96"/>
        <v>1.1339999999999852</v>
      </c>
      <c r="B296" s="41">
        <f t="shared" si="78"/>
        <v>28878.758302116894</v>
      </c>
      <c r="C296" s="41">
        <f t="shared" si="79"/>
        <v>28249.388183007261</v>
      </c>
      <c r="D296" s="41">
        <f t="shared" si="80"/>
        <v>-880.36494206995098</v>
      </c>
      <c r="E296" s="41">
        <f t="shared" si="81"/>
        <v>-23562.730608175421</v>
      </c>
      <c r="F296" s="4"/>
      <c r="G296" s="32">
        <f t="shared" si="82"/>
        <v>0.16817895498594357</v>
      </c>
      <c r="H296" s="32">
        <f t="shared" si="83"/>
        <v>0.40980730368067286</v>
      </c>
      <c r="I296" s="32">
        <f t="shared" si="84"/>
        <v>0.40063352199962832</v>
      </c>
      <c r="J296" s="32">
        <f t="shared" si="85"/>
        <v>0.40696745560455871</v>
      </c>
      <c r="K296" s="24"/>
      <c r="L296" s="32">
        <f t="shared" si="86"/>
        <v>1.7085704388895082</v>
      </c>
      <c r="M296" s="32">
        <f t="shared" si="87"/>
        <v>0.91153998905478173</v>
      </c>
      <c r="N296"/>
      <c r="O296" s="47">
        <f t="shared" si="92"/>
        <v>2524.1503320846759</v>
      </c>
      <c r="P296" s="47">
        <f t="shared" si="93"/>
        <v>5237.9755273202909</v>
      </c>
      <c r="Q296" s="47">
        <f t="shared" si="94"/>
        <v>6811.7854023172022</v>
      </c>
      <c r="R296" s="47">
        <f t="shared" si="95"/>
        <v>8643.4907756729826</v>
      </c>
      <c r="T296" s="46">
        <f t="shared" si="88"/>
        <v>2202.9826810720851</v>
      </c>
      <c r="U296" s="46">
        <f t="shared" si="89"/>
        <v>4906.0279327142307</v>
      </c>
      <c r="V296" s="46">
        <f t="shared" si="90"/>
        <v>6847.7750424312262</v>
      </c>
      <c r="W296" s="46">
        <f t="shared" si="91"/>
        <v>10141.202273713447</v>
      </c>
    </row>
    <row r="297" spans="1:23">
      <c r="A297" s="38">
        <f t="shared" si="96"/>
        <v>1.1349999999999851</v>
      </c>
      <c r="B297" s="41">
        <f t="shared" si="78"/>
        <v>28398.144298229276</v>
      </c>
      <c r="C297" s="41">
        <f t="shared" si="79"/>
        <v>28737.153574544314</v>
      </c>
      <c r="D297" s="41">
        <f t="shared" si="80"/>
        <v>482.29317746485111</v>
      </c>
      <c r="E297" s="41">
        <f t="shared" si="81"/>
        <v>-23182.011458442914</v>
      </c>
      <c r="F297" s="4"/>
      <c r="G297" s="32">
        <f t="shared" si="82"/>
        <v>0.15983912817522272</v>
      </c>
      <c r="H297" s="32">
        <f t="shared" si="83"/>
        <v>0.40182702435353057</v>
      </c>
      <c r="I297" s="32">
        <f t="shared" si="84"/>
        <v>0.40062577157531604</v>
      </c>
      <c r="J297" s="32">
        <f t="shared" si="85"/>
        <v>0.40141543286742426</v>
      </c>
      <c r="K297" s="24"/>
      <c r="L297" s="32">
        <f t="shared" si="86"/>
        <v>1.7111128235274777</v>
      </c>
      <c r="M297" s="32">
        <f t="shared" si="87"/>
        <v>0.97810326141497916</v>
      </c>
      <c r="N297"/>
      <c r="O297" s="47">
        <f t="shared" si="92"/>
        <v>2504.9257719291709</v>
      </c>
      <c r="P297" s="47">
        <f t="shared" si="93"/>
        <v>5257.486142981772</v>
      </c>
      <c r="Q297" s="47">
        <f t="shared" si="94"/>
        <v>6866.2917270985945</v>
      </c>
      <c r="R297" s="47">
        <f t="shared" si="95"/>
        <v>8658.7195416622835</v>
      </c>
      <c r="T297" s="46">
        <f t="shared" si="88"/>
        <v>2175.4545995830517</v>
      </c>
      <c r="U297" s="46">
        <f t="shared" si="89"/>
        <v>4933.8239955669451</v>
      </c>
      <c r="V297" s="46">
        <f t="shared" si="90"/>
        <v>6847.2326067090289</v>
      </c>
      <c r="W297" s="46">
        <f t="shared" si="91"/>
        <v>10123.405655259379</v>
      </c>
    </row>
    <row r="298" spans="1:23">
      <c r="A298" s="38">
        <f t="shared" si="96"/>
        <v>1.135999999999985</v>
      </c>
      <c r="B298" s="41">
        <f t="shared" si="78"/>
        <v>27909.646617093247</v>
      </c>
      <c r="C298" s="41">
        <f t="shared" si="79"/>
        <v>29184.251819812736</v>
      </c>
      <c r="D298" s="41">
        <f t="shared" si="80"/>
        <v>1843.7245967135723</v>
      </c>
      <c r="E298" s="41">
        <f t="shared" si="81"/>
        <v>-22715.753448844807</v>
      </c>
      <c r="F298" s="4"/>
      <c r="G298" s="32">
        <f t="shared" si="82"/>
        <v>0.15177458217939221</v>
      </c>
      <c r="H298" s="32">
        <f t="shared" si="83"/>
        <v>0.39356878439786114</v>
      </c>
      <c r="I298" s="32">
        <f t="shared" si="84"/>
        <v>0.40062344550822576</v>
      </c>
      <c r="J298" s="32">
        <f t="shared" si="85"/>
        <v>0.3960413763148305</v>
      </c>
      <c r="K298" s="24"/>
      <c r="L298" s="32">
        <f t="shared" si="86"/>
        <v>1.709743200402708</v>
      </c>
      <c r="M298" s="32">
        <f t="shared" si="87"/>
        <v>1.0447217637597912</v>
      </c>
      <c r="N298"/>
      <c r="O298" s="47">
        <f t="shared" si="92"/>
        <v>2485.3858646837298</v>
      </c>
      <c r="P298" s="47">
        <f t="shared" si="93"/>
        <v>5275.3700727925097</v>
      </c>
      <c r="Q298" s="47">
        <f t="shared" si="94"/>
        <v>6920.7489838685433</v>
      </c>
      <c r="R298" s="47">
        <f t="shared" si="95"/>
        <v>8677.3698620462073</v>
      </c>
      <c r="T298" s="46">
        <f t="shared" si="88"/>
        <v>2147.9483742910243</v>
      </c>
      <c r="U298" s="46">
        <f t="shared" si="89"/>
        <v>4959.720554282243</v>
      </c>
      <c r="V298" s="46">
        <f t="shared" si="90"/>
        <v>6850.3993203885266</v>
      </c>
      <c r="W298" s="46">
        <f t="shared" si="91"/>
        <v>10102.005454748705</v>
      </c>
    </row>
    <row r="299" spans="1:23">
      <c r="A299" s="38">
        <f t="shared" si="96"/>
        <v>1.1369999999999849</v>
      </c>
      <c r="B299" s="41">
        <f t="shared" si="78"/>
        <v>27413.951746106777</v>
      </c>
      <c r="C299" s="41">
        <f t="shared" si="79"/>
        <v>29590.626134432638</v>
      </c>
      <c r="D299" s="41">
        <f t="shared" si="80"/>
        <v>3200.4906254005309</v>
      </c>
      <c r="E299" s="41">
        <f t="shared" si="81"/>
        <v>-22166.124848514555</v>
      </c>
      <c r="F299" s="4"/>
      <c r="G299" s="32">
        <f t="shared" si="82"/>
        <v>0.14398509843648197</v>
      </c>
      <c r="H299" s="32">
        <f t="shared" si="83"/>
        <v>0.38505157885503871</v>
      </c>
      <c r="I299" s="32">
        <f t="shared" si="84"/>
        <v>0.40058945230434051</v>
      </c>
      <c r="J299" s="32">
        <f t="shared" si="85"/>
        <v>0.39088132176734347</v>
      </c>
      <c r="K299" s="24"/>
      <c r="L299" s="32">
        <f t="shared" si="86"/>
        <v>1.7045974302073561</v>
      </c>
      <c r="M299" s="32">
        <f t="shared" si="87"/>
        <v>1.1110159906525778</v>
      </c>
      <c r="N299"/>
      <c r="O299" s="47">
        <f t="shared" si="92"/>
        <v>2465.5580698442709</v>
      </c>
      <c r="P299" s="47">
        <f t="shared" si="93"/>
        <v>5291.6250453773055</v>
      </c>
      <c r="Q299" s="47">
        <f t="shared" si="94"/>
        <v>6975.0196250160216</v>
      </c>
      <c r="R299" s="47">
        <f t="shared" si="95"/>
        <v>8699.3550060594171</v>
      </c>
      <c r="T299" s="46">
        <f t="shared" si="88"/>
        <v>2120.524750337871</v>
      </c>
      <c r="U299" s="46">
        <f t="shared" si="89"/>
        <v>4983.605155027768</v>
      </c>
      <c r="V299" s="46">
        <f t="shared" si="90"/>
        <v>6857.2431402432767</v>
      </c>
      <c r="W299" s="46">
        <f t="shared" si="91"/>
        <v>10077.337090799934</v>
      </c>
    </row>
    <row r="300" spans="1:23">
      <c r="A300" s="38">
        <f t="shared" si="96"/>
        <v>1.1379999999999848</v>
      </c>
      <c r="B300" s="41">
        <f t="shared" si="78"/>
        <v>26911.746345407304</v>
      </c>
      <c r="C300" s="41">
        <f t="shared" si="79"/>
        <v>29956.312550638766</v>
      </c>
      <c r="D300" s="41">
        <f t="shared" si="80"/>
        <v>4549.2200897314833</v>
      </c>
      <c r="E300" s="41">
        <f t="shared" si="81"/>
        <v>-21535.594190977365</v>
      </c>
      <c r="F300" s="4"/>
      <c r="G300" s="32">
        <f t="shared" si="82"/>
        <v>0.13646985093310326</v>
      </c>
      <c r="H300" s="32">
        <f t="shared" si="83"/>
        <v>0.37629552730476101</v>
      </c>
      <c r="I300" s="32">
        <f t="shared" si="84"/>
        <v>0.40048702090190774</v>
      </c>
      <c r="J300" s="32">
        <f t="shared" si="85"/>
        <v>0.3859679508593441</v>
      </c>
      <c r="K300" s="24"/>
      <c r="L300" s="32">
        <f t="shared" si="86"/>
        <v>1.6958236206504964</v>
      </c>
      <c r="M300" s="32">
        <f t="shared" si="87"/>
        <v>1.1766069419767329</v>
      </c>
      <c r="N300"/>
      <c r="O300" s="47">
        <f t="shared" si="92"/>
        <v>2445.469853816292</v>
      </c>
      <c r="P300" s="47">
        <f t="shared" si="93"/>
        <v>5306.2525020255507</v>
      </c>
      <c r="Q300" s="47">
        <f t="shared" si="94"/>
        <v>7028.9688035892596</v>
      </c>
      <c r="R300" s="47">
        <f t="shared" si="95"/>
        <v>8724.5762323609051</v>
      </c>
      <c r="T300" s="46">
        <f t="shared" si="88"/>
        <v>2093.2420913595433</v>
      </c>
      <c r="U300" s="46">
        <f t="shared" si="89"/>
        <v>5005.3806616315578</v>
      </c>
      <c r="V300" s="46">
        <f t="shared" si="90"/>
        <v>6867.6954034248165</v>
      </c>
      <c r="W300" s="46">
        <f t="shared" si="91"/>
        <v>10049.781817158459</v>
      </c>
    </row>
    <row r="301" spans="1:23">
      <c r="A301" s="38">
        <f t="shared" si="96"/>
        <v>1.1389999999999847</v>
      </c>
      <c r="B301" s="41">
        <f t="shared" si="78"/>
        <v>26403.715696819123</v>
      </c>
      <c r="C301" s="41">
        <f t="shared" si="79"/>
        <v>30281.438167569613</v>
      </c>
      <c r="D301" s="41">
        <f t="shared" si="80"/>
        <v>5886.6200793419239</v>
      </c>
      <c r="E301" s="41">
        <f t="shared" si="81"/>
        <v>-20826.915155183404</v>
      </c>
      <c r="F301" s="4"/>
      <c r="G301" s="32">
        <f t="shared" si="82"/>
        <v>0.12922743001950784</v>
      </c>
      <c r="H301" s="32">
        <f t="shared" si="83"/>
        <v>0.36732172068844543</v>
      </c>
      <c r="I301" s="32">
        <f t="shared" si="84"/>
        <v>0.4002800668676596</v>
      </c>
      <c r="J301" s="32">
        <f t="shared" si="85"/>
        <v>0.3813301326877595</v>
      </c>
      <c r="K301" s="24"/>
      <c r="L301" s="32">
        <f t="shared" si="86"/>
        <v>1.6835808749380679</v>
      </c>
      <c r="M301" s="32">
        <f t="shared" si="87"/>
        <v>1.2411196410315968</v>
      </c>
      <c r="N301"/>
      <c r="O301" s="47">
        <f t="shared" si="92"/>
        <v>2425.1486278727648</v>
      </c>
      <c r="P301" s="47">
        <f t="shared" si="93"/>
        <v>5319.2575267027842</v>
      </c>
      <c r="Q301" s="47">
        <f t="shared" si="94"/>
        <v>7082.464803173677</v>
      </c>
      <c r="R301" s="47">
        <f t="shared" si="95"/>
        <v>8752.9233937926638</v>
      </c>
      <c r="T301" s="46">
        <f t="shared" si="88"/>
        <v>2066.1562025984526</v>
      </c>
      <c r="U301" s="46">
        <f t="shared" si="89"/>
        <v>5024.9654974963414</v>
      </c>
      <c r="V301" s="46">
        <f t="shared" si="90"/>
        <v>6881.6522959585118</v>
      </c>
      <c r="W301" s="46">
        <f t="shared" si="91"/>
        <v>10019.760394881208</v>
      </c>
    </row>
    <row r="302" spans="1:23">
      <c r="A302" s="38">
        <f t="shared" si="96"/>
        <v>1.1399999999999846</v>
      </c>
      <c r="B302" s="41">
        <f t="shared" si="78"/>
        <v>25890.542184658352</v>
      </c>
      <c r="C302" s="41">
        <f t="shared" si="79"/>
        <v>30566.219125253716</v>
      </c>
      <c r="D302" s="41">
        <f t="shared" si="80"/>
        <v>7209.4861906589585</v>
      </c>
      <c r="E302" s="41">
        <f t="shared" si="81"/>
        <v>-20043.11030842848</v>
      </c>
      <c r="F302" s="4"/>
      <c r="G302" s="32">
        <f t="shared" si="82"/>
        <v>0.12225586799352332</v>
      </c>
      <c r="H302" s="32">
        <f t="shared" si="83"/>
        <v>0.35815206571348202</v>
      </c>
      <c r="I302" s="32">
        <f t="shared" si="84"/>
        <v>0.39993354390807451</v>
      </c>
      <c r="J302" s="32">
        <f t="shared" si="85"/>
        <v>0.3769925287389474</v>
      </c>
      <c r="K302" s="24"/>
      <c r="L302" s="32">
        <f t="shared" si="86"/>
        <v>1.6680380106390547</v>
      </c>
      <c r="M302" s="32">
        <f t="shared" si="87"/>
        <v>1.3041865353808872</v>
      </c>
      <c r="N302"/>
      <c r="O302" s="47">
        <f t="shared" si="92"/>
        <v>2404.6216873863341</v>
      </c>
      <c r="P302" s="47">
        <f t="shared" si="93"/>
        <v>5330.6487650101481</v>
      </c>
      <c r="Q302" s="47">
        <f t="shared" si="94"/>
        <v>7135.3794476263583</v>
      </c>
      <c r="R302" s="47">
        <f t="shared" si="95"/>
        <v>8784.2755876628617</v>
      </c>
      <c r="T302" s="46">
        <f t="shared" si="88"/>
        <v>2039.3201746155737</v>
      </c>
      <c r="U302" s="46">
        <f t="shared" si="89"/>
        <v>5042.293751613026</v>
      </c>
      <c r="V302" s="46">
        <f t="shared" si="90"/>
        <v>6898.9766911333027</v>
      </c>
      <c r="W302" s="46">
        <f t="shared" si="91"/>
        <v>9987.7262708358321</v>
      </c>
    </row>
    <row r="303" spans="1:23">
      <c r="A303" s="38">
        <f t="shared" si="96"/>
        <v>1.1409999999999845</v>
      </c>
      <c r="B303" s="41">
        <f t="shared" si="78"/>
        <v>25372.903812946912</v>
      </c>
      <c r="C303" s="41">
        <f t="shared" si="79"/>
        <v>30810.958315342086</v>
      </c>
      <c r="D303" s="41">
        <f t="shared" si="80"/>
        <v>8514.7122285311925</v>
      </c>
      <c r="E303" s="41">
        <f t="shared" si="81"/>
        <v>-19187.453817210844</v>
      </c>
      <c r="F303" s="4"/>
      <c r="G303" s="32">
        <f t="shared" si="82"/>
        <v>0.11555266624736758</v>
      </c>
      <c r="H303" s="32">
        <f t="shared" si="83"/>
        <v>0.34880912819735177</v>
      </c>
      <c r="I303" s="32">
        <f t="shared" si="84"/>
        <v>0.39941377699674147</v>
      </c>
      <c r="J303" s="32">
        <f t="shared" si="85"/>
        <v>0.37297526603058906</v>
      </c>
      <c r="K303" s="24"/>
      <c r="L303" s="32">
        <f t="shared" si="86"/>
        <v>1.6493722600041578</v>
      </c>
      <c r="M303" s="32">
        <f t="shared" si="87"/>
        <v>1.3654507455447928</v>
      </c>
      <c r="N303"/>
      <c r="O303" s="47">
        <f t="shared" si="92"/>
        <v>2383.9161525178765</v>
      </c>
      <c r="P303" s="47">
        <f t="shared" si="93"/>
        <v>5340.4383326136831</v>
      </c>
      <c r="Q303" s="47">
        <f t="shared" si="94"/>
        <v>7187.5884891412479</v>
      </c>
      <c r="R303" s="47">
        <f t="shared" si="95"/>
        <v>8818.501847311567</v>
      </c>
      <c r="T303" s="46">
        <f t="shared" si="88"/>
        <v>2012.784247901056</v>
      </c>
      <c r="U303" s="46">
        <f t="shared" si="89"/>
        <v>5057.3151523097476</v>
      </c>
      <c r="V303" s="46">
        <f t="shared" si="90"/>
        <v>6919.5003243346982</v>
      </c>
      <c r="W303" s="46">
        <f t="shared" si="91"/>
        <v>9954.1583839875984</v>
      </c>
    </row>
    <row r="304" spans="1:23">
      <c r="A304" s="38">
        <f t="shared" si="96"/>
        <v>1.1419999999999844</v>
      </c>
      <c r="B304" s="41">
        <f t="shared" si="78"/>
        <v>24851.472763358714</v>
      </c>
      <c r="C304" s="41">
        <f t="shared" si="79"/>
        <v>31016.042842579442</v>
      </c>
      <c r="D304" s="41">
        <f t="shared" si="80"/>
        <v>9799.2993314650412</v>
      </c>
      <c r="E304" s="41">
        <f t="shared" si="81"/>
        <v>-18263.453236275542</v>
      </c>
      <c r="F304" s="4"/>
      <c r="G304" s="32">
        <f t="shared" si="82"/>
        <v>0.10911482376835703</v>
      </c>
      <c r="H304" s="32">
        <f t="shared" si="83"/>
        <v>0.33931597667425428</v>
      </c>
      <c r="I304" s="32">
        <f t="shared" si="84"/>
        <v>0.39868877375339445</v>
      </c>
      <c r="J304" s="32">
        <f t="shared" si="85"/>
        <v>0.36929368219071307</v>
      </c>
      <c r="K304" s="24"/>
      <c r="L304" s="32">
        <f t="shared" si="86"/>
        <v>1.6277679625672132</v>
      </c>
      <c r="M304" s="32">
        <f t="shared" si="87"/>
        <v>1.4245691295187564</v>
      </c>
      <c r="N304"/>
      <c r="O304" s="47">
        <f t="shared" si="92"/>
        <v>2363.0589105343483</v>
      </c>
      <c r="P304" s="47">
        <f t="shared" si="93"/>
        <v>5348.6417137031776</v>
      </c>
      <c r="Q304" s="47">
        <f t="shared" si="94"/>
        <v>7238.9719732586018</v>
      </c>
      <c r="R304" s="47">
        <f t="shared" si="95"/>
        <v>8855.4618705489775</v>
      </c>
      <c r="T304" s="46">
        <f t="shared" si="88"/>
        <v>1986.5956985079599</v>
      </c>
      <c r="U304" s="46">
        <f t="shared" si="89"/>
        <v>5069.9949136127234</v>
      </c>
      <c r="V304" s="46">
        <f t="shared" si="90"/>
        <v>6943.0262673876514</v>
      </c>
      <c r="W304" s="46">
        <f t="shared" si="91"/>
        <v>9919.5537241136244</v>
      </c>
    </row>
    <row r="305" spans="1:23">
      <c r="A305" s="38">
        <f t="shared" si="96"/>
        <v>1.1429999999999843</v>
      </c>
      <c r="B305" s="41">
        <f t="shared" si="78"/>
        <v>24326.913997977903</v>
      </c>
      <c r="C305" s="41">
        <f t="shared" si="79"/>
        <v>31181.941251861143</v>
      </c>
      <c r="D305" s="41">
        <f t="shared" si="80"/>
        <v>11060.364489422424</v>
      </c>
      <c r="E305" s="41">
        <f t="shared" si="81"/>
        <v>-17274.830489519358</v>
      </c>
      <c r="F305" s="4"/>
      <c r="G305" s="32">
        <f t="shared" si="82"/>
        <v>0.10293886678327743</v>
      </c>
      <c r="H305" s="32">
        <f t="shared" si="83"/>
        <v>0.32969602753812705</v>
      </c>
      <c r="I305" s="32">
        <f t="shared" si="84"/>
        <v>0.39772851107951795</v>
      </c>
      <c r="J305" s="32">
        <f t="shared" si="85"/>
        <v>0.36595814494957685</v>
      </c>
      <c r="K305" s="24"/>
      <c r="L305" s="32">
        <f t="shared" si="86"/>
        <v>1.6034152605236229</v>
      </c>
      <c r="M305" s="32">
        <f t="shared" si="87"/>
        <v>1.4812151343217332</v>
      </c>
      <c r="N305"/>
      <c r="O305" s="47">
        <f t="shared" si="92"/>
        <v>2342.0765599191163</v>
      </c>
      <c r="P305" s="47">
        <f t="shared" si="93"/>
        <v>5355.2776500744458</v>
      </c>
      <c r="Q305" s="47">
        <f t="shared" si="94"/>
        <v>7289.4145795768973</v>
      </c>
      <c r="R305" s="47">
        <f t="shared" si="95"/>
        <v>8895.0067804192258</v>
      </c>
      <c r="T305" s="46">
        <f t="shared" si="88"/>
        <v>1960.7987446650131</v>
      </c>
      <c r="U305" s="46">
        <f t="shared" si="89"/>
        <v>5080.3134602345199</v>
      </c>
      <c r="V305" s="46">
        <f t="shared" si="90"/>
        <v>6969.3316626388769</v>
      </c>
      <c r="W305" s="46">
        <f t="shared" si="91"/>
        <v>9884.4197684416267</v>
      </c>
    </row>
    <row r="306" spans="1:23">
      <c r="A306" s="38">
        <f t="shared" si="96"/>
        <v>1.1439999999999841</v>
      </c>
      <c r="B306" s="41">
        <f t="shared" si="78"/>
        <v>23799.88391069214</v>
      </c>
      <c r="C306" s="41">
        <f t="shared" si="79"/>
        <v>31309.200536486151</v>
      </c>
      <c r="D306" s="41">
        <f t="shared" si="80"/>
        <v>12295.148426859294</v>
      </c>
      <c r="E306" s="41">
        <f t="shared" si="81"/>
        <v>-16225.502159060372</v>
      </c>
      <c r="F306" s="4"/>
      <c r="G306" s="32">
        <f t="shared" si="82"/>
        <v>9.70208793366273E-2</v>
      </c>
      <c r="H306" s="32">
        <f t="shared" si="83"/>
        <v>0.31997289293578185</v>
      </c>
      <c r="I306" s="32">
        <f t="shared" si="84"/>
        <v>0.39650519445312921</v>
      </c>
      <c r="J306" s="32">
        <f t="shared" si="85"/>
        <v>0.36297394726516058</v>
      </c>
      <c r="K306" s="24"/>
      <c r="L306" s="32">
        <f t="shared" si="86"/>
        <v>1.576508806951576</v>
      </c>
      <c r="M306" s="32">
        <f t="shared" si="87"/>
        <v>1.5350814092677385</v>
      </c>
      <c r="N306"/>
      <c r="O306" s="47">
        <f t="shared" si="92"/>
        <v>2320.9953564276857</v>
      </c>
      <c r="P306" s="47">
        <f t="shared" si="93"/>
        <v>5360.368021459446</v>
      </c>
      <c r="Q306" s="47">
        <f t="shared" si="94"/>
        <v>7338.8059370743713</v>
      </c>
      <c r="R306" s="47">
        <f t="shared" si="95"/>
        <v>8936.9799136375859</v>
      </c>
      <c r="T306" s="46">
        <f t="shared" si="88"/>
        <v>1935.4344741624227</v>
      </c>
      <c r="U306" s="46">
        <f t="shared" si="89"/>
        <v>5088.2660382339045</v>
      </c>
      <c r="V306" s="46">
        <f t="shared" si="90"/>
        <v>6998.1706748385004</v>
      </c>
      <c r="W306" s="46">
        <f t="shared" si="91"/>
        <v>9849.266920313672</v>
      </c>
    </row>
    <row r="307" spans="1:23">
      <c r="A307" s="38">
        <f t="shared" si="96"/>
        <v>1.144999999999984</v>
      </c>
      <c r="B307" s="41">
        <f t="shared" si="78"/>
        <v>23271.029030774698</v>
      </c>
      <c r="C307" s="41">
        <f t="shared" si="79"/>
        <v>31398.442943884631</v>
      </c>
      <c r="D307" s="41">
        <f t="shared" si="80"/>
        <v>13501.02282749113</v>
      </c>
      <c r="E307" s="41">
        <f t="shared" si="81"/>
        <v>-15119.559200613123</v>
      </c>
      <c r="F307" s="4"/>
      <c r="G307" s="32">
        <f t="shared" si="82"/>
        <v>9.1356534595003078E-2</v>
      </c>
      <c r="H307" s="32">
        <f t="shared" si="83"/>
        <v>0.31017023255344278</v>
      </c>
      <c r="I307" s="32">
        <f t="shared" si="84"/>
        <v>0.39499348770474418</v>
      </c>
      <c r="J307" s="32">
        <f t="shared" si="85"/>
        <v>0.36034127806202387</v>
      </c>
      <c r="K307" s="24"/>
      <c r="L307" s="32">
        <f t="shared" si="86"/>
        <v>1.5472464964291779</v>
      </c>
      <c r="M307" s="32">
        <f t="shared" si="87"/>
        <v>1.5858821593580594</v>
      </c>
      <c r="N307"/>
      <c r="O307" s="47">
        <f t="shared" si="92"/>
        <v>2299.8411612309878</v>
      </c>
      <c r="P307" s="47">
        <f t="shared" si="93"/>
        <v>5363.9377177553852</v>
      </c>
      <c r="Q307" s="47">
        <f t="shared" si="94"/>
        <v>7387.040913099645</v>
      </c>
      <c r="R307" s="47">
        <f t="shared" si="95"/>
        <v>8981.2176319754744</v>
      </c>
      <c r="T307" s="46">
        <f t="shared" si="88"/>
        <v>1910.5407921511587</v>
      </c>
      <c r="U307" s="46">
        <f t="shared" si="89"/>
        <v>5093.8622193003785</v>
      </c>
      <c r="V307" s="46">
        <f t="shared" si="90"/>
        <v>7029.2776173884367</v>
      </c>
      <c r="W307" s="46">
        <f t="shared" si="91"/>
        <v>9814.6010704208456</v>
      </c>
    </row>
    <row r="308" spans="1:23">
      <c r="A308" s="38">
        <f t="shared" si="96"/>
        <v>1.1459999999999839</v>
      </c>
      <c r="B308" s="41">
        <f t="shared" si="78"/>
        <v>22740.984781929797</v>
      </c>
      <c r="C308" s="41">
        <f t="shared" si="79"/>
        <v>31450.362595671231</v>
      </c>
      <c r="D308" s="41">
        <f t="shared" si="80"/>
        <v>14675.496881135241</v>
      </c>
      <c r="E308" s="41">
        <f t="shared" si="81"/>
        <v>-13961.246204356121</v>
      </c>
      <c r="F308" s="4"/>
      <c r="G308" s="32">
        <f t="shared" si="82"/>
        <v>8.5941126673491491E-2</v>
      </c>
      <c r="H308" s="32">
        <f t="shared" si="83"/>
        <v>0.30031161036043902</v>
      </c>
      <c r="I308" s="32">
        <f t="shared" si="84"/>
        <v>0.39317071153085981</v>
      </c>
      <c r="J308" s="32">
        <f t="shared" si="85"/>
        <v>0.3580552673578154</v>
      </c>
      <c r="K308" s="24"/>
      <c r="L308" s="32">
        <f t="shared" si="86"/>
        <v>1.5158282270128081</v>
      </c>
      <c r="M308" s="32">
        <f t="shared" si="87"/>
        <v>1.6333552210477731</v>
      </c>
      <c r="N308"/>
      <c r="O308" s="47">
        <f t="shared" si="92"/>
        <v>2278.6393912771919</v>
      </c>
      <c r="P308" s="47">
        <f t="shared" si="93"/>
        <v>5366.0145038268492</v>
      </c>
      <c r="Q308" s="47">
        <f t="shared" si="94"/>
        <v>7434.0198752454098</v>
      </c>
      <c r="R308" s="47">
        <f t="shared" si="95"/>
        <v>9027.5501518257552</v>
      </c>
      <c r="T308" s="46">
        <f t="shared" si="88"/>
        <v>1886.1523888519628</v>
      </c>
      <c r="U308" s="46">
        <f t="shared" si="89"/>
        <v>5097.1253073991957</v>
      </c>
      <c r="V308" s="46">
        <f t="shared" si="90"/>
        <v>7062.3702087082102</v>
      </c>
      <c r="W308" s="46">
        <f t="shared" si="91"/>
        <v>9780.916395578648</v>
      </c>
    </row>
    <row r="309" spans="1:23">
      <c r="A309" s="38">
        <f t="shared" si="96"/>
        <v>1.1469999999999838</v>
      </c>
      <c r="B309" s="41">
        <f t="shared" si="78"/>
        <v>22210.374299787149</v>
      </c>
      <c r="C309" s="41">
        <f t="shared" si="79"/>
        <v>31465.721939350413</v>
      </c>
      <c r="D309" s="41">
        <f t="shared" si="80"/>
        <v>15816.223136874871</v>
      </c>
      <c r="E309" s="41">
        <f t="shared" si="81"/>
        <v>-12754.940320741871</v>
      </c>
      <c r="F309" s="4"/>
      <c r="G309" s="32">
        <f t="shared" si="82"/>
        <v>8.0769602784971861E-2</v>
      </c>
      <c r="H309" s="32">
        <f t="shared" si="83"/>
        <v>0.29042035728644705</v>
      </c>
      <c r="I309" s="32">
        <f t="shared" si="84"/>
        <v>0.39101700944377771</v>
      </c>
      <c r="J309" s="32">
        <f t="shared" si="85"/>
        <v>0.35610610340202892</v>
      </c>
      <c r="K309" s="24"/>
      <c r="L309" s="32">
        <f t="shared" si="86"/>
        <v>1.4824547018886927</v>
      </c>
      <c r="M309" s="32">
        <f t="shared" si="87"/>
        <v>1.6772638465892169</v>
      </c>
      <c r="N309"/>
      <c r="O309" s="47">
        <f t="shared" si="92"/>
        <v>2257.4149719914858</v>
      </c>
      <c r="P309" s="47">
        <f t="shared" si="93"/>
        <v>5366.6288775740168</v>
      </c>
      <c r="Q309" s="47">
        <f t="shared" si="94"/>
        <v>7479.6489254749949</v>
      </c>
      <c r="R309" s="47">
        <f t="shared" si="95"/>
        <v>9075.8023871703244</v>
      </c>
      <c r="T309" s="46">
        <f t="shared" si="88"/>
        <v>1862.3007265366455</v>
      </c>
      <c r="U309" s="46">
        <f t="shared" si="89"/>
        <v>5098.0916571645175</v>
      </c>
      <c r="V309" s="46">
        <f t="shared" si="90"/>
        <v>7097.1529143154157</v>
      </c>
      <c r="W309" s="46">
        <f t="shared" si="91"/>
        <v>9748.6885025856864</v>
      </c>
    </row>
    <row r="310" spans="1:23">
      <c r="A310" s="38">
        <f t="shared" si="96"/>
        <v>1.1479999999999837</v>
      </c>
      <c r="B310" s="41">
        <f t="shared" si="78"/>
        <v>21679.807310536198</v>
      </c>
      <c r="C310" s="41">
        <f t="shared" si="79"/>
        <v>31445.348049377131</v>
      </c>
      <c r="D310" s="41">
        <f t="shared" si="80"/>
        <v>16921.002650691888</v>
      </c>
      <c r="E310" s="41">
        <f t="shared" si="81"/>
        <v>-11505.129970194715</v>
      </c>
      <c r="F310" s="4"/>
      <c r="G310" s="32">
        <f t="shared" si="82"/>
        <v>7.5836595519605407E-2</v>
      </c>
      <c r="H310" s="32">
        <f t="shared" si="83"/>
        <v>0.28051944071480189</v>
      </c>
      <c r="I310" s="32">
        <f t="shared" si="84"/>
        <v>0.38851548030062355</v>
      </c>
      <c r="J310" s="32">
        <f t="shared" si="85"/>
        <v>0.35447921837617202</v>
      </c>
      <c r="K310" s="24"/>
      <c r="L310" s="32">
        <f t="shared" si="86"/>
        <v>1.4473262783007983</v>
      </c>
      <c r="M310" s="32">
        <f t="shared" si="87"/>
        <v>1.7173981871377642</v>
      </c>
      <c r="N310"/>
      <c r="O310" s="47">
        <f t="shared" si="92"/>
        <v>2236.1922924214477</v>
      </c>
      <c r="P310" s="47">
        <f t="shared" si="93"/>
        <v>5365.8139219750856</v>
      </c>
      <c r="Q310" s="47">
        <f t="shared" si="94"/>
        <v>7523.8401060276756</v>
      </c>
      <c r="R310" s="47">
        <f t="shared" si="95"/>
        <v>9125.7948011922108</v>
      </c>
      <c r="T310" s="46">
        <f t="shared" si="88"/>
        <v>1839.0140450219787</v>
      </c>
      <c r="U310" s="46">
        <f t="shared" si="89"/>
        <v>5096.8099139464666</v>
      </c>
      <c r="V310" s="46">
        <f t="shared" si="90"/>
        <v>7133.3203307047215</v>
      </c>
      <c r="W310" s="46">
        <f t="shared" si="91"/>
        <v>9718.3680156310729</v>
      </c>
    </row>
    <row r="311" spans="1:23">
      <c r="A311" s="38">
        <f t="shared" si="96"/>
        <v>1.1489999999999836</v>
      </c>
      <c r="B311" s="41">
        <f t="shared" si="78"/>
        <v>21149.879073089392</v>
      </c>
      <c r="C311" s="41">
        <f t="shared" si="79"/>
        <v>31390.128795555192</v>
      </c>
      <c r="D311" s="41">
        <f t="shared" si="80"/>
        <v>17987.789419598907</v>
      </c>
      <c r="E311" s="41">
        <f t="shared" si="81"/>
        <v>-10216.393454387913</v>
      </c>
      <c r="F311" s="4"/>
      <c r="G311" s="32">
        <f t="shared" si="82"/>
        <v>7.1136455069385623E-2</v>
      </c>
      <c r="H311" s="32">
        <f t="shared" si="83"/>
        <v>0.27063134157533725</v>
      </c>
      <c r="I311" s="32">
        <f t="shared" si="84"/>
        <v>0.38565227699357635</v>
      </c>
      <c r="J311" s="32">
        <f t="shared" si="85"/>
        <v>0.35315553821986129</v>
      </c>
      <c r="K311" s="24"/>
      <c r="L311" s="32">
        <f t="shared" si="86"/>
        <v>1.4106418706039912</v>
      </c>
      <c r="M311" s="32">
        <f t="shared" si="87"/>
        <v>1.7535764687643733</v>
      </c>
      <c r="N311"/>
      <c r="O311" s="47">
        <f t="shared" si="92"/>
        <v>2214.9951629235757</v>
      </c>
      <c r="P311" s="47">
        <f t="shared" si="93"/>
        <v>5363.6051518222084</v>
      </c>
      <c r="Q311" s="47">
        <f t="shared" si="94"/>
        <v>7566.5115767839561</v>
      </c>
      <c r="R311" s="47">
        <f t="shared" si="95"/>
        <v>9177.3442618244844</v>
      </c>
      <c r="T311" s="46">
        <f t="shared" si="88"/>
        <v>1816.3173848063047</v>
      </c>
      <c r="U311" s="46">
        <f t="shared" si="89"/>
        <v>5093.3401858015432</v>
      </c>
      <c r="V311" s="46">
        <f t="shared" si="90"/>
        <v>7170.560568203834</v>
      </c>
      <c r="W311" s="46">
        <f t="shared" si="91"/>
        <v>9690.3746952148595</v>
      </c>
    </row>
    <row r="312" spans="1:23">
      <c r="A312" s="38">
        <f t="shared" si="96"/>
        <v>1.1499999999999835</v>
      </c>
      <c r="B312" s="41">
        <f t="shared" si="78"/>
        <v>20621.169386859059</v>
      </c>
      <c r="C312" s="41">
        <f t="shared" si="79"/>
        <v>31301.008896938041</v>
      </c>
      <c r="D312" s="41">
        <f t="shared" si="80"/>
        <v>19014.694098143664</v>
      </c>
      <c r="E312" s="41">
        <f t="shared" si="81"/>
        <v>-8893.3775848151799</v>
      </c>
      <c r="F312" s="4"/>
      <c r="G312" s="32">
        <f t="shared" si="82"/>
        <v>6.6663281221322576E-2</v>
      </c>
      <c r="H312" s="32">
        <f t="shared" si="83"/>
        <v>0.26077793971732183</v>
      </c>
      <c r="I312" s="32">
        <f t="shared" si="84"/>
        <v>0.382416671311538</v>
      </c>
      <c r="J312" s="32">
        <f t="shared" si="85"/>
        <v>0.35211179126771269</v>
      </c>
      <c r="K312" s="24"/>
      <c r="L312" s="32">
        <f t="shared" si="86"/>
        <v>1.3725979135023199</v>
      </c>
      <c r="M312" s="32">
        <f t="shared" si="87"/>
        <v>1.7856458594003037</v>
      </c>
      <c r="N312"/>
      <c r="O312" s="47">
        <f t="shared" si="92"/>
        <v>2193.8467754743624</v>
      </c>
      <c r="P312" s="47">
        <f t="shared" si="93"/>
        <v>5360.0403558775215</v>
      </c>
      <c r="Q312" s="47">
        <f t="shared" si="94"/>
        <v>7607.5877639257469</v>
      </c>
      <c r="R312" s="47">
        <f t="shared" si="95"/>
        <v>9230.2648966073921</v>
      </c>
      <c r="T312" s="46">
        <f t="shared" si="88"/>
        <v>1794.2326268815332</v>
      </c>
      <c r="U312" s="46">
        <f t="shared" si="89"/>
        <v>5087.7531579661945</v>
      </c>
      <c r="V312" s="46">
        <f t="shared" si="90"/>
        <v>7208.5585916459795</v>
      </c>
      <c r="W312" s="46">
        <f t="shared" si="91"/>
        <v>9665.0921648660933</v>
      </c>
    </row>
    <row r="313" spans="1:23">
      <c r="A313" s="38">
        <f t="shared" si="96"/>
        <v>1.1509999999999834</v>
      </c>
      <c r="B313" s="41">
        <f t="shared" si="78"/>
        <v>20094.241666924958</v>
      </c>
      <c r="C313" s="41">
        <f t="shared" si="79"/>
        <v>31178.985879481814</v>
      </c>
      <c r="D313" s="41">
        <f t="shared" si="80"/>
        <v>19999.98699693587</v>
      </c>
      <c r="E313" s="41">
        <f t="shared" si="81"/>
        <v>-7540.7764417001508</v>
      </c>
      <c r="F313" s="4"/>
      <c r="G313" s="32">
        <f t="shared" si="82"/>
        <v>6.2410954952507244E-2</v>
      </c>
      <c r="H313" s="32">
        <f t="shared" si="83"/>
        <v>0.25098040813765987</v>
      </c>
      <c r="I313" s="32">
        <f t="shared" si="84"/>
        <v>0.37880108539507823</v>
      </c>
      <c r="J313" s="32">
        <f t="shared" si="85"/>
        <v>0.35132086961905173</v>
      </c>
      <c r="K313" s="24"/>
      <c r="L313" s="32">
        <f t="shared" si="86"/>
        <v>1.3333873907186069</v>
      </c>
      <c r="M313" s="32">
        <f t="shared" si="87"/>
        <v>1.8134830284909167</v>
      </c>
      <c r="N313"/>
      <c r="O313" s="47">
        <f t="shared" si="92"/>
        <v>2172.769666676998</v>
      </c>
      <c r="P313" s="47">
        <f t="shared" si="93"/>
        <v>5355.1594351792728</v>
      </c>
      <c r="Q313" s="47">
        <f t="shared" si="94"/>
        <v>7646.9994798774351</v>
      </c>
      <c r="R313" s="47">
        <f t="shared" si="95"/>
        <v>9284.3689423319938</v>
      </c>
      <c r="T313" s="46">
        <f t="shared" si="88"/>
        <v>1772.7785481687831</v>
      </c>
      <c r="U313" s="46">
        <f t="shared" si="89"/>
        <v>5080.1291604729267</v>
      </c>
      <c r="V313" s="46">
        <f t="shared" si="90"/>
        <v>7246.9994798776042</v>
      </c>
      <c r="W313" s="46">
        <f t="shared" si="91"/>
        <v>9642.8633093437002</v>
      </c>
    </row>
    <row r="314" spans="1:23">
      <c r="A314" s="38">
        <f t="shared" si="96"/>
        <v>1.1519999999999833</v>
      </c>
      <c r="B314" s="41">
        <f t="shared" si="78"/>
        <v>19569.642088061973</v>
      </c>
      <c r="C314" s="41">
        <f t="shared" si="79"/>
        <v>31025.105955692594</v>
      </c>
      <c r="D314" s="41">
        <f t="shared" si="80"/>
        <v>20942.100366537466</v>
      </c>
      <c r="E314" s="41">
        <f t="shared" si="81"/>
        <v>-6163.3103729574577</v>
      </c>
      <c r="F314" s="4"/>
      <c r="G314" s="32">
        <f t="shared" si="82"/>
        <v>5.8373169470819414E-2</v>
      </c>
      <c r="H314" s="32">
        <f t="shared" si="83"/>
        <v>0.24125911653293058</v>
      </c>
      <c r="I314" s="32">
        <f t="shared" si="84"/>
        <v>0.37480109059630218</v>
      </c>
      <c r="J314" s="32">
        <f t="shared" si="85"/>
        <v>0.35075223652561471</v>
      </c>
      <c r="K314" s="24"/>
      <c r="L314" s="32">
        <f t="shared" si="86"/>
        <v>1.2931989335134282</v>
      </c>
      <c r="M314" s="32">
        <f t="shared" si="87"/>
        <v>1.8369944047105264</v>
      </c>
      <c r="N314"/>
      <c r="O314" s="47">
        <f t="shared" si="92"/>
        <v>2151.7856835224788</v>
      </c>
      <c r="P314" s="47">
        <f t="shared" si="93"/>
        <v>5349.0042382277043</v>
      </c>
      <c r="Q314" s="47">
        <f t="shared" si="94"/>
        <v>7684.6840146614986</v>
      </c>
      <c r="R314" s="47">
        <f t="shared" si="95"/>
        <v>9339.4675850817021</v>
      </c>
      <c r="T314" s="46">
        <f t="shared" si="88"/>
        <v>1751.9708914548467</v>
      </c>
      <c r="U314" s="46">
        <f t="shared" si="89"/>
        <v>5070.5571995619521</v>
      </c>
      <c r="V314" s="46">
        <f t="shared" si="90"/>
        <v>7285.5715677621283</v>
      </c>
      <c r="W314" s="46">
        <f t="shared" si="91"/>
        <v>9623.986394753405</v>
      </c>
    </row>
    <row r="315" spans="1:23">
      <c r="A315" s="38">
        <f t="shared" si="96"/>
        <v>1.1529999999999831</v>
      </c>
      <c r="B315" s="41">
        <f t="shared" si="78"/>
        <v>19047.898798790411</v>
      </c>
      <c r="C315" s="41">
        <f t="shared" si="79"/>
        <v>30840.45984440911</v>
      </c>
      <c r="D315" s="41">
        <f t="shared" si="80"/>
        <v>21839.6299736398</v>
      </c>
      <c r="E315" s="41">
        <f t="shared" si="81"/>
        <v>-4765.7053389670546</v>
      </c>
      <c r="F315" s="4"/>
      <c r="G315" s="32">
        <f t="shared" si="82"/>
        <v>5.4543460556270948E-2</v>
      </c>
      <c r="H315" s="32">
        <f t="shared" si="83"/>
        <v>0.23163354453731105</v>
      </c>
      <c r="I315" s="32">
        <f t="shared" si="84"/>
        <v>0.37041537491868087</v>
      </c>
      <c r="J315" s="32">
        <f t="shared" si="85"/>
        <v>0.35037237257808068</v>
      </c>
      <c r="K315" s="24"/>
      <c r="L315" s="32">
        <f t="shared" si="86"/>
        <v>1.2522159926388872</v>
      </c>
      <c r="M315" s="32">
        <f t="shared" si="87"/>
        <v>1.8561161404464088</v>
      </c>
      <c r="N315"/>
      <c r="O315" s="47">
        <f t="shared" si="92"/>
        <v>2130.9159519516165</v>
      </c>
      <c r="P315" s="47">
        <f t="shared" si="93"/>
        <v>5341.6183937763644</v>
      </c>
      <c r="Q315" s="47">
        <f t="shared" si="94"/>
        <v>7720.5851989455914</v>
      </c>
      <c r="R315" s="47">
        <f t="shared" si="95"/>
        <v>9395.3717864413175</v>
      </c>
      <c r="T315" s="46">
        <f t="shared" si="88"/>
        <v>1731.8224486489612</v>
      </c>
      <c r="U315" s="46">
        <f t="shared" si="89"/>
        <v>5059.1339634146107</v>
      </c>
      <c r="V315" s="46">
        <f t="shared" si="90"/>
        <v>7323.9694373855064</v>
      </c>
      <c r="W315" s="46">
        <f t="shared" si="91"/>
        <v>9608.7119473778585</v>
      </c>
    </row>
    <row r="316" spans="1:23">
      <c r="A316" s="38">
        <f t="shared" si="96"/>
        <v>1.153999999999983</v>
      </c>
      <c r="B316" s="41">
        <f t="shared" si="78"/>
        <v>18529.521206306712</v>
      </c>
      <c r="C316" s="41">
        <f t="shared" si="79"/>
        <v>30626.178548672491</v>
      </c>
      <c r="D316" s="41">
        <f t="shared" si="80"/>
        <v>22691.335979906595</v>
      </c>
      <c r="E316" s="41">
        <f t="shared" si="81"/>
        <v>-3352.6727043929968</v>
      </c>
      <c r="F316" s="4"/>
      <c r="G316" s="32">
        <f t="shared" si="82"/>
        <v>5.0915236069781336E-2</v>
      </c>
      <c r="H316" s="32">
        <f t="shared" si="83"/>
        <v>0.22212220490316495</v>
      </c>
      <c r="I316" s="32">
        <f t="shared" si="84"/>
        <v>0.36564568054482582</v>
      </c>
      <c r="J316" s="32">
        <f t="shared" si="85"/>
        <v>0.35014525310430211</v>
      </c>
      <c r="K316" s="24"/>
      <c r="L316" s="32">
        <f t="shared" si="86"/>
        <v>1.210616086484795</v>
      </c>
      <c r="M316" s="32">
        <f t="shared" si="87"/>
        <v>1.8708137948600787</v>
      </c>
      <c r="N316"/>
      <c r="O316" s="47">
        <f t="shared" si="92"/>
        <v>2110.1808482522683</v>
      </c>
      <c r="P316" s="47">
        <f t="shared" si="93"/>
        <v>5333.0471419468995</v>
      </c>
      <c r="Q316" s="47">
        <f t="shared" si="94"/>
        <v>7754.6534391962641</v>
      </c>
      <c r="R316" s="47">
        <f t="shared" si="95"/>
        <v>9451.8930918242804</v>
      </c>
      <c r="T316" s="46">
        <f t="shared" si="88"/>
        <v>1712.3431561349701</v>
      </c>
      <c r="U316" s="46">
        <f t="shared" si="89"/>
        <v>5045.9628124951669</v>
      </c>
      <c r="V316" s="46">
        <f t="shared" si="90"/>
        <v>7361.8967285530034</v>
      </c>
      <c r="W316" s="46">
        <f t="shared" si="91"/>
        <v>9597.240414262782</v>
      </c>
    </row>
    <row r="317" spans="1:23">
      <c r="A317" s="38">
        <f t="shared" si="96"/>
        <v>1.1549999999999829</v>
      </c>
      <c r="B317" s="41">
        <f t="shared" si="78"/>
        <v>18014.999332852112</v>
      </c>
      <c r="C317" s="41">
        <f t="shared" si="79"/>
        <v>30383.429109359364</v>
      </c>
      <c r="D317" s="41">
        <f t="shared" si="80"/>
        <v>23496.143137171322</v>
      </c>
      <c r="E317" s="41">
        <f t="shared" si="81"/>
        <v>-1928.8895732129088</v>
      </c>
      <c r="F317" s="4"/>
      <c r="G317" s="32">
        <f t="shared" si="82"/>
        <v>4.7481804508431633E-2</v>
      </c>
      <c r="H317" s="32">
        <f t="shared" si="83"/>
        <v>0.21274257677821329</v>
      </c>
      <c r="I317" s="32">
        <f t="shared" si="84"/>
        <v>0.36049671325929578</v>
      </c>
      <c r="J317" s="32">
        <f t="shared" si="85"/>
        <v>0.3500328489616743</v>
      </c>
      <c r="K317" s="24"/>
      <c r="L317" s="32">
        <f t="shared" si="86"/>
        <v>1.1685701273608839</v>
      </c>
      <c r="M317" s="32">
        <f t="shared" si="87"/>
        <v>1.8810817501460788</v>
      </c>
      <c r="N317"/>
      <c r="O317" s="47">
        <f t="shared" si="92"/>
        <v>2089.5999733140843</v>
      </c>
      <c r="P317" s="47">
        <f t="shared" si="93"/>
        <v>5323.3371643743749</v>
      </c>
      <c r="Q317" s="47">
        <f t="shared" si="94"/>
        <v>7786.8457254868526</v>
      </c>
      <c r="R317" s="47">
        <f t="shared" si="95"/>
        <v>9508.8444170714829</v>
      </c>
      <c r="T317" s="46">
        <f t="shared" si="88"/>
        <v>1693.5402009626621</v>
      </c>
      <c r="U317" s="46">
        <f t="shared" si="89"/>
        <v>5031.1527644434664</v>
      </c>
      <c r="V317" s="46">
        <f t="shared" si="90"/>
        <v>7399.0687423224426</v>
      </c>
      <c r="W317" s="46">
        <f t="shared" si="91"/>
        <v>9589.7206149856502</v>
      </c>
    </row>
    <row r="318" spans="1:23">
      <c r="A318" s="38">
        <f t="shared" si="96"/>
        <v>1.1559999999999828</v>
      </c>
      <c r="B318" s="41">
        <f t="shared" si="78"/>
        <v>17504.80324378128</v>
      </c>
      <c r="C318" s="41">
        <f t="shared" si="79"/>
        <v>30113.410351897153</v>
      </c>
      <c r="D318" s="41">
        <f t="shared" si="80"/>
        <v>24253.140315823872</v>
      </c>
      <c r="E318" s="41">
        <f t="shared" si="81"/>
        <v>-498.97975757516963</v>
      </c>
      <c r="F318" s="4"/>
      <c r="G318" s="32">
        <f t="shared" si="82"/>
        <v>4.4236402498805012E-2</v>
      </c>
      <c r="H318" s="32">
        <f t="shared" si="83"/>
        <v>0.20351104913377863</v>
      </c>
      <c r="I318" s="32">
        <f t="shared" si="84"/>
        <v>0.35497602583607135</v>
      </c>
      <c r="J318" s="32">
        <f t="shared" si="85"/>
        <v>0.34999564281181783</v>
      </c>
      <c r="K318" s="24"/>
      <c r="L318" s="32">
        <f t="shared" si="86"/>
        <v>1.12624182706681</v>
      </c>
      <c r="M318" s="32">
        <f t="shared" si="87"/>
        <v>1.8869423781068284</v>
      </c>
      <c r="N318"/>
      <c r="O318" s="47">
        <f t="shared" si="92"/>
        <v>2069.1921297512513</v>
      </c>
      <c r="P318" s="47">
        <f t="shared" si="93"/>
        <v>5312.5364140758866</v>
      </c>
      <c r="Q318" s="47">
        <f t="shared" si="94"/>
        <v>7817.1256126329545</v>
      </c>
      <c r="R318" s="47">
        <f t="shared" si="95"/>
        <v>9566.0408096969932</v>
      </c>
      <c r="T318" s="46">
        <f t="shared" si="88"/>
        <v>1675.4181366034957</v>
      </c>
      <c r="U318" s="46">
        <f t="shared" si="89"/>
        <v>5014.8174830217467</v>
      </c>
      <c r="V318" s="46">
        <f t="shared" si="90"/>
        <v>7435.2148151790416</v>
      </c>
      <c r="W318" s="46">
        <f t="shared" si="91"/>
        <v>9586.2489807984693</v>
      </c>
    </row>
    <row r="319" spans="1:23">
      <c r="A319" s="38">
        <f t="shared" si="96"/>
        <v>1.1569999999999827</v>
      </c>
      <c r="B319" s="41">
        <f t="shared" si="78"/>
        <v>16999.382547304685</v>
      </c>
      <c r="C319" s="41">
        <f t="shared" si="79"/>
        <v>29817.348642945053</v>
      </c>
      <c r="D319" s="41">
        <f t="shared" si="80"/>
        <v>24961.579386190784</v>
      </c>
      <c r="E319" s="41">
        <f t="shared" si="81"/>
        <v>932.50453488465894</v>
      </c>
      <c r="F319" s="4"/>
      <c r="G319" s="32">
        <f t="shared" si="82"/>
        <v>4.1172221132770054E-2</v>
      </c>
      <c r="H319" s="32">
        <f t="shared" si="83"/>
        <v>0.19444287430356116</v>
      </c>
      <c r="I319" s="32">
        <f t="shared" si="84"/>
        <v>0.34909387768428096</v>
      </c>
      <c r="J319" s="32">
        <f t="shared" si="85"/>
        <v>0.34999315300383316</v>
      </c>
      <c r="K319" s="24"/>
      <c r="L319" s="32">
        <f t="shared" si="86"/>
        <v>1.0837871821395784</v>
      </c>
      <c r="M319" s="32">
        <f t="shared" si="87"/>
        <v>1.8884449763265436</v>
      </c>
      <c r="N319"/>
      <c r="O319" s="47">
        <f t="shared" si="92"/>
        <v>2048.9753018921874</v>
      </c>
      <c r="P319" s="47">
        <f t="shared" si="93"/>
        <v>5300.6939457178023</v>
      </c>
      <c r="Q319" s="47">
        <f t="shared" si="94"/>
        <v>7845.4631754476313</v>
      </c>
      <c r="R319" s="47">
        <f t="shared" si="95"/>
        <v>9623.300181395387</v>
      </c>
      <c r="T319" s="46">
        <f t="shared" si="88"/>
        <v>1657.9790069896071</v>
      </c>
      <c r="U319" s="46">
        <f t="shared" si="89"/>
        <v>4997.0742800949374</v>
      </c>
      <c r="V319" s="46">
        <f t="shared" si="90"/>
        <v>7470.0804454531044</v>
      </c>
      <c r="W319" s="46">
        <f t="shared" si="91"/>
        <v>9586.8695647075801</v>
      </c>
    </row>
    <row r="320" spans="1:23">
      <c r="A320" s="38">
        <f t="shared" si="96"/>
        <v>1.1579999999999826</v>
      </c>
      <c r="B320" s="41">
        <f t="shared" si="78"/>
        <v>16499.165965597665</v>
      </c>
      <c r="C320" s="41">
        <f t="shared" si="79"/>
        <v>29496.493673415447</v>
      </c>
      <c r="D320" s="41">
        <f t="shared" si="80"/>
        <v>25620.873475489672</v>
      </c>
      <c r="E320" s="41">
        <f t="shared" si="81"/>
        <v>2361.1002170029064</v>
      </c>
      <c r="F320" s="4"/>
      <c r="G320" s="32">
        <f t="shared" si="82"/>
        <v>3.8282431062873983E-2</v>
      </c>
      <c r="H320" s="32">
        <f t="shared" si="83"/>
        <v>0.18555213150261179</v>
      </c>
      <c r="I320" s="32">
        <f t="shared" si="84"/>
        <v>0.3428630732297499</v>
      </c>
      <c r="J320" s="32">
        <f t="shared" si="85"/>
        <v>0.34998445735675737</v>
      </c>
      <c r="K320" s="24"/>
      <c r="L320" s="32">
        <f t="shared" si="86"/>
        <v>1.0413540384425011</v>
      </c>
      <c r="M320" s="32">
        <f t="shared" si="87"/>
        <v>1.8856644950437653</v>
      </c>
      <c r="N320"/>
      <c r="O320" s="47">
        <f t="shared" si="92"/>
        <v>2028.9666386239066</v>
      </c>
      <c r="P320" s="47">
        <f t="shared" si="93"/>
        <v>5287.8597469366177</v>
      </c>
      <c r="Q320" s="47">
        <f t="shared" si="94"/>
        <v>7871.8349390195872</v>
      </c>
      <c r="R320" s="47">
        <f t="shared" si="95"/>
        <v>9680.4440086801169</v>
      </c>
      <c r="T320" s="46">
        <f t="shared" si="88"/>
        <v>1641.2224775603363</v>
      </c>
      <c r="U320" s="46">
        <f t="shared" si="89"/>
        <v>4978.0431390258373</v>
      </c>
      <c r="V320" s="46">
        <f t="shared" si="90"/>
        <v>7503.4291576470505</v>
      </c>
      <c r="W320" s="46">
        <f t="shared" si="91"/>
        <v>9591.5747942347316</v>
      </c>
    </row>
    <row r="321" spans="1:23">
      <c r="A321" s="38">
        <f t="shared" si="96"/>
        <v>1.1589999999999825</v>
      </c>
      <c r="B321" s="41">
        <f t="shared" si="78"/>
        <v>16004.560976697952</v>
      </c>
      <c r="C321" s="41">
        <f t="shared" si="79"/>
        <v>29152.114283633397</v>
      </c>
      <c r="D321" s="41">
        <f t="shared" si="80"/>
        <v>26230.594625511781</v>
      </c>
      <c r="E321" s="41">
        <f t="shared" si="81"/>
        <v>3782.449969753005</v>
      </c>
      <c r="F321" s="4"/>
      <c r="G321" s="32">
        <f t="shared" si="82"/>
        <v>3.5560206287270621E-2</v>
      </c>
      <c r="H321" s="32">
        <f t="shared" si="83"/>
        <v>0.17685170011235343</v>
      </c>
      <c r="I321" s="32">
        <f t="shared" si="84"/>
        <v>0.33629878165327942</v>
      </c>
      <c r="J321" s="32">
        <f t="shared" si="85"/>
        <v>0.34992870941441007</v>
      </c>
      <c r="K321" s="24"/>
      <c r="L321" s="32">
        <f t="shared" si="86"/>
        <v>0.99908173407693279</v>
      </c>
      <c r="M321" s="32">
        <f t="shared" si="87"/>
        <v>1.8787000772824527</v>
      </c>
      <c r="N321"/>
      <c r="O321" s="47">
        <f t="shared" si="92"/>
        <v>2009.182439067918</v>
      </c>
      <c r="P321" s="47">
        <f t="shared" si="93"/>
        <v>5274.0845713453364</v>
      </c>
      <c r="Q321" s="47">
        <f t="shared" si="94"/>
        <v>7896.223785020471</v>
      </c>
      <c r="R321" s="47">
        <f t="shared" si="95"/>
        <v>9737.2979987901199</v>
      </c>
      <c r="T321" s="46">
        <f t="shared" si="88"/>
        <v>1625.145972056843</v>
      </c>
      <c r="U321" s="46">
        <f t="shared" si="89"/>
        <v>4957.8457672060222</v>
      </c>
      <c r="V321" s="46">
        <f t="shared" si="90"/>
        <v>7535.0440944079273</v>
      </c>
      <c r="W321" s="46">
        <f t="shared" si="91"/>
        <v>9600.3069277736849</v>
      </c>
    </row>
    <row r="322" spans="1:23">
      <c r="A322" s="38">
        <f t="shared" si="96"/>
        <v>1.1599999999999824</v>
      </c>
      <c r="B322" s="41">
        <f t="shared" si="78"/>
        <v>15515.953526352137</v>
      </c>
      <c r="C322" s="41">
        <f t="shared" si="79"/>
        <v>28785.494345791325</v>
      </c>
      <c r="D322" s="41">
        <f t="shared" si="80"/>
        <v>26790.470878545442</v>
      </c>
      <c r="E322" s="41">
        <f t="shared" si="81"/>
        <v>5192.3179570152706</v>
      </c>
      <c r="F322" s="4"/>
      <c r="G322" s="32">
        <f t="shared" si="82"/>
        <v>3.2998746566702195E-2</v>
      </c>
      <c r="H322" s="32">
        <f t="shared" si="83"/>
        <v>0.1683532424402932</v>
      </c>
      <c r="I322" s="32">
        <f t="shared" si="84"/>
        <v>0.32941834070920012</v>
      </c>
      <c r="J322" s="32">
        <f t="shared" si="85"/>
        <v>0.34978564013667324</v>
      </c>
      <c r="K322" s="24"/>
      <c r="L322" s="32">
        <f t="shared" si="86"/>
        <v>0.9571008189630279</v>
      </c>
      <c r="M322" s="32">
        <f t="shared" si="87"/>
        <v>1.8676734359034162</v>
      </c>
      <c r="N322"/>
      <c r="O322" s="47">
        <f t="shared" si="92"/>
        <v>1989.6381410540855</v>
      </c>
      <c r="P322" s="47">
        <f t="shared" si="93"/>
        <v>5259.4197738316525</v>
      </c>
      <c r="Q322" s="47">
        <f t="shared" si="94"/>
        <v>7918.6188351418177</v>
      </c>
      <c r="R322" s="47">
        <f t="shared" si="95"/>
        <v>9793.6927182806103</v>
      </c>
      <c r="T322" s="46">
        <f t="shared" si="88"/>
        <v>1609.7448138319194</v>
      </c>
      <c r="U322" s="46">
        <f t="shared" si="89"/>
        <v>4936.6046847315847</v>
      </c>
      <c r="V322" s="46">
        <f t="shared" si="90"/>
        <v>7564.7293298941913</v>
      </c>
      <c r="W322" s="46">
        <f t="shared" si="91"/>
        <v>9612.9601657667426</v>
      </c>
    </row>
    <row r="323" spans="1:23">
      <c r="A323" s="38">
        <f t="shared" si="96"/>
        <v>1.1609999999999823</v>
      </c>
      <c r="B323" s="41">
        <f t="shared" si="78"/>
        <v>15033.707808721876</v>
      </c>
      <c r="C323" s="41">
        <f t="shared" si="79"/>
        <v>28397.928718157593</v>
      </c>
      <c r="D323" s="41">
        <f t="shared" si="80"/>
        <v>27300.382821188985</v>
      </c>
      <c r="E323" s="41">
        <f t="shared" si="81"/>
        <v>6586.604550036328</v>
      </c>
      <c r="F323" s="4"/>
      <c r="G323" s="32">
        <f t="shared" si="82"/>
        <v>3.0591298428382999E-2</v>
      </c>
      <c r="H323" s="32">
        <f t="shared" si="83"/>
        <v>0.16006719559297736</v>
      </c>
      <c r="I323" s="32">
        <f t="shared" si="84"/>
        <v>0.32224104741025822</v>
      </c>
      <c r="J323" s="32">
        <f t="shared" si="85"/>
        <v>0.34951603847900581</v>
      </c>
      <c r="K323" s="24"/>
      <c r="L323" s="32">
        <f t="shared" si="86"/>
        <v>0.91553284885296782</v>
      </c>
      <c r="M323" s="32">
        <f t="shared" si="87"/>
        <v>1.8527270919840948</v>
      </c>
      <c r="N323"/>
      <c r="O323" s="47">
        <f t="shared" si="92"/>
        <v>1970.348312348875</v>
      </c>
      <c r="P323" s="47">
        <f t="shared" si="93"/>
        <v>5243.9171487263038</v>
      </c>
      <c r="Q323" s="47">
        <f t="shared" si="94"/>
        <v>7939.0153128475595</v>
      </c>
      <c r="R323" s="47">
        <f t="shared" si="95"/>
        <v>9849.4641820014531</v>
      </c>
      <c r="T323" s="46">
        <f t="shared" si="88"/>
        <v>1595.0123704780251</v>
      </c>
      <c r="U323" s="46">
        <f t="shared" si="89"/>
        <v>4914.4423554815594</v>
      </c>
      <c r="V323" s="46">
        <f t="shared" si="90"/>
        <v>7592.3109021834707</v>
      </c>
      <c r="W323" s="46">
        <f t="shared" si="91"/>
        <v>9629.383359498559</v>
      </c>
    </row>
    <row r="324" spans="1:23">
      <c r="A324" s="38">
        <f t="shared" si="96"/>
        <v>1.1619999999999822</v>
      </c>
      <c r="B324" s="41">
        <f t="shared" si="78"/>
        <v>14558.166114622934</v>
      </c>
      <c r="C324" s="41">
        <f t="shared" si="79"/>
        <v>27990.719284746956</v>
      </c>
      <c r="D324" s="41">
        <f t="shared" si="80"/>
        <v>27760.359617607995</v>
      </c>
      <c r="E324" s="41">
        <f t="shared" si="81"/>
        <v>7961.3600115110376</v>
      </c>
      <c r="F324" s="4"/>
      <c r="G324" s="32">
        <f t="shared" si="82"/>
        <v>2.8331174723602748E-2</v>
      </c>
      <c r="H324" s="32">
        <f t="shared" si="83"/>
        <v>0.15200277203816176</v>
      </c>
      <c r="I324" s="32">
        <f t="shared" si="84"/>
        <v>0.3147879383884235</v>
      </c>
      <c r="J324" s="32">
        <f t="shared" si="85"/>
        <v>0.3490822048840202</v>
      </c>
      <c r="K324" s="24"/>
      <c r="L324" s="32">
        <f t="shared" si="86"/>
        <v>0.87449025101296729</v>
      </c>
      <c r="M324" s="32">
        <f t="shared" si="87"/>
        <v>1.8340224993334324</v>
      </c>
      <c r="N324"/>
      <c r="O324" s="47">
        <f t="shared" si="92"/>
        <v>1951.3266445849174</v>
      </c>
      <c r="P324" s="47">
        <f t="shared" si="93"/>
        <v>5227.6287713898782</v>
      </c>
      <c r="Q324" s="47">
        <f t="shared" si="94"/>
        <v>7957.4143847043197</v>
      </c>
      <c r="R324" s="47">
        <f t="shared" si="95"/>
        <v>9904.4544004604413</v>
      </c>
      <c r="T324" s="46">
        <f t="shared" si="88"/>
        <v>1580.9402006209555</v>
      </c>
      <c r="U324" s="46">
        <f t="shared" si="89"/>
        <v>4891.4803660775051</v>
      </c>
      <c r="V324" s="46">
        <f t="shared" si="90"/>
        <v>7617.6375660989206</v>
      </c>
      <c r="W324" s="46">
        <f t="shared" si="91"/>
        <v>9649.383253232887</v>
      </c>
    </row>
    <row r="325" spans="1:23">
      <c r="A325" s="38">
        <f t="shared" si="96"/>
        <v>1.162999999999982</v>
      </c>
      <c r="B325" s="41">
        <f t="shared" si="78"/>
        <v>14089.648745745673</v>
      </c>
      <c r="C325" s="41">
        <f t="shared" si="79"/>
        <v>27565.171093363377</v>
      </c>
      <c r="D325" s="41">
        <f t="shared" si="80"/>
        <v>28170.574565463161</v>
      </c>
      <c r="E325" s="41">
        <f t="shared" si="81"/>
        <v>9312.79709667526</v>
      </c>
      <c r="F325" s="4"/>
      <c r="G325" s="32">
        <f t="shared" si="82"/>
        <v>2.6211772717393195E-2</v>
      </c>
      <c r="H325" s="32">
        <f t="shared" si="83"/>
        <v>0.14416796837738671</v>
      </c>
      <c r="I325" s="32">
        <f t="shared" si="84"/>
        <v>0.30708156272743431</v>
      </c>
      <c r="J325" s="32">
        <f t="shared" si="85"/>
        <v>0.34844837235169135</v>
      </c>
      <c r="K325" s="24"/>
      <c r="L325" s="32">
        <f t="shared" si="86"/>
        <v>0.83407625834148658</v>
      </c>
      <c r="M325" s="32">
        <f t="shared" si="87"/>
        <v>1.811738080012731</v>
      </c>
      <c r="N325"/>
      <c r="O325" s="47">
        <f t="shared" si="92"/>
        <v>1932.5859498298269</v>
      </c>
      <c r="P325" s="47">
        <f t="shared" si="93"/>
        <v>5210.6068437345348</v>
      </c>
      <c r="Q325" s="47">
        <f t="shared" si="94"/>
        <v>7973.8229826185261</v>
      </c>
      <c r="R325" s="47">
        <f t="shared" si="95"/>
        <v>9958.5118838670096</v>
      </c>
      <c r="T325" s="46">
        <f t="shared" si="88"/>
        <v>1567.5182017784925</v>
      </c>
      <c r="U325" s="46">
        <f t="shared" si="89"/>
        <v>4867.8386574063961</v>
      </c>
      <c r="V325" s="46">
        <f t="shared" si="90"/>
        <v>7640.5812713483201</v>
      </c>
      <c r="W325" s="46">
        <f t="shared" si="91"/>
        <v>9672.7281897638422</v>
      </c>
    </row>
    <row r="326" spans="1:23">
      <c r="A326" s="38">
        <f t="shared" si="96"/>
        <v>1.1639999999999819</v>
      </c>
      <c r="B326" s="41">
        <f t="shared" si="78"/>
        <v>13628.453993094907</v>
      </c>
      <c r="C326" s="41">
        <f t="shared" si="79"/>
        <v>27122.588604087996</v>
      </c>
      <c r="D326" s="41">
        <f t="shared" si="80"/>
        <v>28531.340209168222</v>
      </c>
      <c r="E326" s="41">
        <f t="shared" si="81"/>
        <v>10637.302536305147</v>
      </c>
      <c r="F326" s="4"/>
      <c r="G326" s="32">
        <f t="shared" si="82"/>
        <v>2.422659069960827E-2</v>
      </c>
      <c r="H326" s="32">
        <f t="shared" si="83"/>
        <v>0.13656958180332276</v>
      </c>
      <c r="I326" s="32">
        <f t="shared" si="84"/>
        <v>0.29914575001395111</v>
      </c>
      <c r="J326" s="32">
        <f t="shared" si="85"/>
        <v>0.34758109045405294</v>
      </c>
      <c r="K326" s="24"/>
      <c r="L326" s="32">
        <f t="shared" si="86"/>
        <v>0.79438490828216524</v>
      </c>
      <c r="M326" s="32">
        <f t="shared" si="87"/>
        <v>1.7860671954799678</v>
      </c>
      <c r="N326"/>
      <c r="O326" s="47">
        <f t="shared" si="92"/>
        <v>1914.1381597237964</v>
      </c>
      <c r="P326" s="47">
        <f t="shared" si="93"/>
        <v>5192.9035441635197</v>
      </c>
      <c r="Q326" s="47">
        <f t="shared" si="94"/>
        <v>7988.2536083667292</v>
      </c>
      <c r="R326" s="47">
        <f t="shared" si="95"/>
        <v>10011.492101452206</v>
      </c>
      <c r="T326" s="46">
        <f t="shared" si="88"/>
        <v>1554.7347582419045</v>
      </c>
      <c r="U326" s="46">
        <f t="shared" si="89"/>
        <v>4843.6348125866043</v>
      </c>
      <c r="V326" s="46">
        <f t="shared" si="90"/>
        <v>7661.0373741312997</v>
      </c>
      <c r="W326" s="46">
        <f t="shared" si="91"/>
        <v>9699.1522052488835</v>
      </c>
    </row>
    <row r="327" spans="1:23">
      <c r="A327" s="38">
        <f t="shared" si="96"/>
        <v>1.1649999999999818</v>
      </c>
      <c r="B327" s="41">
        <f t="shared" si="78"/>
        <v>13174.858177690645</v>
      </c>
      <c r="C327" s="41">
        <f t="shared" si="79"/>
        <v>26664.272059411818</v>
      </c>
      <c r="D327" s="41">
        <f t="shared" si="80"/>
        <v>28843.103046330809</v>
      </c>
      <c r="E327" s="41">
        <f t="shared" si="81"/>
        <v>11931.447374025574</v>
      </c>
      <c r="F327" s="4"/>
      <c r="G327" s="32">
        <f t="shared" si="82"/>
        <v>2.2369243117189224E-2</v>
      </c>
      <c r="H327" s="32">
        <f t="shared" si="83"/>
        <v>0.12921323367745671</v>
      </c>
      <c r="I327" s="32">
        <f t="shared" si="84"/>
        <v>0.29100537627263812</v>
      </c>
      <c r="J327" s="32">
        <f t="shared" si="85"/>
        <v>0.3464495684015641</v>
      </c>
      <c r="K327" s="24"/>
      <c r="L327" s="32">
        <f t="shared" si="86"/>
        <v>0.75550110254196645</v>
      </c>
      <c r="M327" s="32">
        <f t="shared" si="87"/>
        <v>1.7572160774250252</v>
      </c>
      <c r="N327"/>
      <c r="O327" s="47">
        <f t="shared" si="92"/>
        <v>1895.9943271076258</v>
      </c>
      <c r="P327" s="47">
        <f t="shared" si="93"/>
        <v>5174.5708823764726</v>
      </c>
      <c r="Q327" s="47">
        <f t="shared" si="94"/>
        <v>8000.7241218532326</v>
      </c>
      <c r="R327" s="47">
        <f t="shared" si="95"/>
        <v>10063.257894961023</v>
      </c>
      <c r="T327" s="46">
        <f t="shared" si="88"/>
        <v>1542.576888002262</v>
      </c>
      <c r="U327" s="46">
        <f t="shared" si="89"/>
        <v>4818.9834044583295</v>
      </c>
      <c r="V327" s="46">
        <f t="shared" si="90"/>
        <v>7678.9245933412576</v>
      </c>
      <c r="W327" s="46">
        <f t="shared" si="91"/>
        <v>9728.3594364391411</v>
      </c>
    </row>
    <row r="328" spans="1:23">
      <c r="A328" s="38">
        <f t="shared" si="96"/>
        <v>1.1659999999999817</v>
      </c>
      <c r="B328" s="41">
        <f t="shared" si="78"/>
        <v>12729.115751390018</v>
      </c>
      <c r="C328" s="41">
        <f t="shared" si="79"/>
        <v>26191.513986311551</v>
      </c>
      <c r="D328" s="41">
        <f t="shared" si="80"/>
        <v>29106.437864182572</v>
      </c>
      <c r="E328" s="41">
        <f t="shared" si="81"/>
        <v>13191.996137785278</v>
      </c>
      <c r="F328" s="4"/>
      <c r="G328" s="32">
        <f t="shared" si="82"/>
        <v>2.0633474237166605E-2</v>
      </c>
      <c r="H328" s="32">
        <f t="shared" si="83"/>
        <v>0.12210339963287341</v>
      </c>
      <c r="I328" s="32">
        <f t="shared" si="84"/>
        <v>0.28268613033922552</v>
      </c>
      <c r="J328" s="32">
        <f t="shared" si="85"/>
        <v>0.34502597403717267</v>
      </c>
      <c r="K328" s="24"/>
      <c r="L328" s="32">
        <f t="shared" si="86"/>
        <v>0.71750072333797388</v>
      </c>
      <c r="M328" s="32">
        <f t="shared" si="87"/>
        <v>1.7254017415406679</v>
      </c>
      <c r="N328"/>
      <c r="O328" s="47">
        <f t="shared" si="92"/>
        <v>1878.1646300556008</v>
      </c>
      <c r="P328" s="47">
        <f t="shared" si="93"/>
        <v>5155.6605594524617</v>
      </c>
      <c r="Q328" s="47">
        <f t="shared" si="94"/>
        <v>8011.2575145673027</v>
      </c>
      <c r="R328" s="47">
        <f t="shared" si="95"/>
        <v>10113.679845511411</v>
      </c>
      <c r="T328" s="46">
        <f t="shared" si="88"/>
        <v>1531.0303878122854</v>
      </c>
      <c r="U328" s="46">
        <f t="shared" si="89"/>
        <v>4793.9954048951531</v>
      </c>
      <c r="V328" s="46">
        <f t="shared" si="90"/>
        <v>7694.1847251415211</v>
      </c>
      <c r="W328" s="46">
        <f t="shared" si="91"/>
        <v>9760.0287620993422</v>
      </c>
    </row>
    <row r="329" spans="1:23">
      <c r="A329" s="38">
        <f t="shared" si="96"/>
        <v>1.1669999999999816</v>
      </c>
      <c r="B329" s="41">
        <f t="shared" si="78"/>
        <v>12291.459455524704</v>
      </c>
      <c r="C329" s="41">
        <f t="shared" si="79"/>
        <v>25705.595839642203</v>
      </c>
      <c r="D329" s="41">
        <f t="shared" si="80"/>
        <v>29322.041743520243</v>
      </c>
      <c r="E329" s="41">
        <f t="shared" si="81"/>
        <v>14415.914832708866</v>
      </c>
      <c r="F329" s="4"/>
      <c r="G329" s="32">
        <f t="shared" si="82"/>
        <v>1.9013170359043749E-2</v>
      </c>
      <c r="H329" s="32">
        <f t="shared" si="83"/>
        <v>0.11524344558392187</v>
      </c>
      <c r="I329" s="32">
        <f t="shared" si="84"/>
        <v>0.27421428308781032</v>
      </c>
      <c r="J329" s="32">
        <f t="shared" si="85"/>
        <v>0.34328568641617924</v>
      </c>
      <c r="K329" s="24"/>
      <c r="L329" s="32">
        <f t="shared" si="86"/>
        <v>0.68045080166959171</v>
      </c>
      <c r="M329" s="32">
        <f t="shared" si="87"/>
        <v>1.6908499064056508</v>
      </c>
      <c r="N329"/>
      <c r="O329" s="47">
        <f t="shared" si="92"/>
        <v>1860.6583782209882</v>
      </c>
      <c r="P329" s="47">
        <f t="shared" si="93"/>
        <v>5136.2238335856882</v>
      </c>
      <c r="Q329" s="47">
        <f t="shared" si="94"/>
        <v>8019.8816697408092</v>
      </c>
      <c r="R329" s="47">
        <f t="shared" si="95"/>
        <v>10162.636593308354</v>
      </c>
      <c r="T329" s="46">
        <f t="shared" si="88"/>
        <v>1520.0799755468076</v>
      </c>
      <c r="U329" s="46">
        <f t="shared" si="89"/>
        <v>4768.7776574710306</v>
      </c>
      <c r="V329" s="46">
        <f t="shared" si="90"/>
        <v>7706.7821320087432</v>
      </c>
      <c r="W329" s="46">
        <f t="shared" si="91"/>
        <v>9793.8186004639156</v>
      </c>
    </row>
    <row r="330" spans="1:23">
      <c r="A330" s="38">
        <f t="shared" si="96"/>
        <v>1.1679999999999815</v>
      </c>
      <c r="B330" s="41">
        <f t="shared" si="78"/>
        <v>11862.100534898054</v>
      </c>
      <c r="C330" s="41">
        <f t="shared" si="79"/>
        <v>25207.784795279196</v>
      </c>
      <c r="D330" s="41">
        <f t="shared" si="80"/>
        <v>29490.727768159875</v>
      </c>
      <c r="E330" s="41">
        <f t="shared" si="81"/>
        <v>15600.377749739671</v>
      </c>
      <c r="F330" s="4"/>
      <c r="G330" s="32">
        <f t="shared" si="82"/>
        <v>1.7502370603575672E-2</v>
      </c>
      <c r="H330" s="32">
        <f t="shared" si="83"/>
        <v>0.10863566900921157</v>
      </c>
      <c r="I330" s="32">
        <f t="shared" si="84"/>
        <v>0.26561646176772286</v>
      </c>
      <c r="J330" s="32">
        <f t="shared" si="85"/>
        <v>0.34120750041154008</v>
      </c>
      <c r="K330" s="24"/>
      <c r="L330" s="32">
        <f t="shared" si="86"/>
        <v>0.64440973294522352</v>
      </c>
      <c r="M330" s="32">
        <f t="shared" si="87"/>
        <v>1.653792938370819</v>
      </c>
      <c r="N330"/>
      <c r="O330" s="47">
        <f t="shared" si="92"/>
        <v>1843.4840213959221</v>
      </c>
      <c r="P330" s="47">
        <f t="shared" si="93"/>
        <v>5116.3113918111676</v>
      </c>
      <c r="Q330" s="47">
        <f t="shared" si="94"/>
        <v>8026.6291107263951</v>
      </c>
      <c r="R330" s="47">
        <f t="shared" si="95"/>
        <v>10210.015109989587</v>
      </c>
      <c r="T330" s="46">
        <f t="shared" si="88"/>
        <v>1509.7094291000287</v>
      </c>
      <c r="U330" s="46">
        <f t="shared" si="89"/>
        <v>4743.4324142851092</v>
      </c>
      <c r="V330" s="46">
        <f t="shared" si="90"/>
        <v>7716.7030242957162</v>
      </c>
      <c r="W330" s="46">
        <f t="shared" si="91"/>
        <v>9829.3717859345725</v>
      </c>
    </row>
    <row r="331" spans="1:23">
      <c r="A331" s="38">
        <f t="shared" si="96"/>
        <v>1.1689999999999814</v>
      </c>
      <c r="B331" s="41">
        <f t="shared" si="78"/>
        <v>11441.229004551788</v>
      </c>
      <c r="C331" s="41">
        <f t="shared" si="79"/>
        <v>24699.330700489754</v>
      </c>
      <c r="D331" s="41">
        <f t="shared" si="80"/>
        <v>29613.418478156153</v>
      </c>
      <c r="E331" s="41">
        <f t="shared" si="81"/>
        <v>16742.773091497482</v>
      </c>
      <c r="F331" s="4"/>
      <c r="G331" s="32">
        <f t="shared" si="82"/>
        <v>1.6095276312575384E-2</v>
      </c>
      <c r="H331" s="32">
        <f t="shared" si="83"/>
        <v>0.10228134486636048</v>
      </c>
      <c r="I331" s="32">
        <f t="shared" si="84"/>
        <v>0.25691943152476571</v>
      </c>
      <c r="J331" s="32">
        <f t="shared" si="85"/>
        <v>0.33877378255219437</v>
      </c>
      <c r="K331" s="24"/>
      <c r="L331" s="32">
        <f t="shared" si="86"/>
        <v>0.60942753518190129</v>
      </c>
      <c r="M331" s="32">
        <f t="shared" si="87"/>
        <v>1.6144678418667691</v>
      </c>
      <c r="N331"/>
      <c r="O331" s="47">
        <f t="shared" si="92"/>
        <v>1826.6491601820715</v>
      </c>
      <c r="P331" s="47">
        <f t="shared" si="93"/>
        <v>5095.9732280195904</v>
      </c>
      <c r="Q331" s="47">
        <f t="shared" si="94"/>
        <v>8031.5367391262462</v>
      </c>
      <c r="R331" s="47">
        <f t="shared" si="95"/>
        <v>10255.710923659899</v>
      </c>
      <c r="T331" s="46">
        <f t="shared" si="88"/>
        <v>1499.9017211345972</v>
      </c>
      <c r="U331" s="46">
        <f t="shared" si="89"/>
        <v>4718.0569370521553</v>
      </c>
      <c r="V331" s="46">
        <f t="shared" si="90"/>
        <v>7723.9545539624005</v>
      </c>
      <c r="W331" s="46">
        <f t="shared" si="91"/>
        <v>9866.3204507933715</v>
      </c>
    </row>
    <row r="332" spans="1:23">
      <c r="A332" s="38">
        <f t="shared" si="96"/>
        <v>1.1699999999999813</v>
      </c>
      <c r="B332" s="41">
        <f t="shared" ref="B332:B395" si="97">B$4*EXP(-B$5*(ABS(A332-1.105))^2)</f>
        <v>11029.01396659427</v>
      </c>
      <c r="C332" s="41">
        <f t="shared" ref="C332:C395" si="98">C$4*EXP(-C$5*(ABS(A332-1.105))^2) *(A332-1.105)</f>
        <v>24181.463188056176</v>
      </c>
      <c r="D332" s="41">
        <f t="shared" ref="D332:D395" si="99">D$4*EXP(-D$5*(ABS(A332-1.105))^2)*(D$7*(A332-1.105)^2 - 2)</f>
        <v>29691.139105064987</v>
      </c>
      <c r="E332" s="41">
        <f t="shared" ref="E332:E395" si="100">E$4*EXP(-E$5*(ABS(A332-1.105))^2)*(E$8*(A332-1.105)^3 - E$6*(A332-1.105))</f>
        <v>17840.70742354948</v>
      </c>
      <c r="F332" s="4"/>
      <c r="G332" s="32">
        <f t="shared" ref="G332:G395" si="101">B332^2*10^(-11)+G333</f>
        <v>1.4786259101229413E-2</v>
      </c>
      <c r="H332" s="32">
        <f t="shared" ref="H332:H395" si="102">C332^2*10^(-11)+H333</f>
        <v>9.6180775495838922E-2</v>
      </c>
      <c r="I332" s="32">
        <f t="shared" ref="I332:I395" si="103">D332^2*10^(-11)+I333</f>
        <v>0.24814988598514168</v>
      </c>
      <c r="J332" s="32">
        <f t="shared" ref="J332:J395" si="104">E332^2*10^(-11)+J333</f>
        <v>0.33597057804426067</v>
      </c>
      <c r="K332" s="24"/>
      <c r="L332" s="32">
        <f t="shared" ref="L332:L395" si="105">B332*D332*10^(-10)+L333</f>
        <v>0.57554614494028034</v>
      </c>
      <c r="M332" s="32">
        <f t="shared" ref="M332:M395" si="106">C332*E332*10^(-10)+M333</f>
        <v>1.5731143129237533</v>
      </c>
      <c r="N332"/>
      <c r="O332" s="47">
        <f t="shared" si="92"/>
        <v>1810.1605586637706</v>
      </c>
      <c r="P332" s="47">
        <f t="shared" si="93"/>
        <v>5075.2585275222473</v>
      </c>
      <c r="Q332" s="47">
        <f t="shared" si="94"/>
        <v>8034.6455642025994</v>
      </c>
      <c r="R332" s="47">
        <f t="shared" si="95"/>
        <v>10299.628296941979</v>
      </c>
      <c r="T332" s="46">
        <f t="shared" ref="T332:T395" si="107">T$9*($B$4*EXP(-$B$5*(ABS($A332-1.105))^2))^2 +1369</f>
        <v>1490.6391490753315</v>
      </c>
      <c r="U332" s="46">
        <f t="shared" ref="U332:U395" si="108">U$9*($C$4*EXP(-$C$5*(ABS($A332-1.105))^2) *($A332-1.105))^2+4108</f>
        <v>4692.7431619153158</v>
      </c>
      <c r="V332" s="46">
        <f t="shared" ref="V332:V395" si="109">V$9*($D$4*EXP(-$D$5*(ABS($A332-1.105))^2)*($D$7*($A332-1.105)^2 - 2))^2 + 6847</f>
        <v>7728.563741356319</v>
      </c>
      <c r="W332" s="46">
        <f t="shared" ref="W332:W395" si="110">W$9*($E$4*EXP(-$E$5*(ABS($A332-1.105))^2)*($E$8*($A332-1.105)^3 - $E$6*($A332-1.105)))^2 + 9586</f>
        <v>9904.2908413726927</v>
      </c>
    </row>
    <row r="333" spans="1:23">
      <c r="A333" s="38">
        <f t="shared" si="96"/>
        <v>1.1709999999999812</v>
      </c>
      <c r="B333" s="41">
        <f t="shared" si="97"/>
        <v>10625.603974280199</v>
      </c>
      <c r="C333" s="41">
        <f t="shared" si="98"/>
        <v>23655.388959715259</v>
      </c>
      <c r="D333" s="41">
        <f t="shared" si="99"/>
        <v>29725.010627336127</v>
      </c>
      <c r="E333" s="41">
        <f t="shared" si="100"/>
        <v>18892.008965792771</v>
      </c>
      <c r="F333" s="4"/>
      <c r="G333" s="32">
        <f t="shared" si="101"/>
        <v>1.35698676104761E-2</v>
      </c>
      <c r="H333" s="32">
        <f t="shared" si="102"/>
        <v>9.0333343876685762E-2</v>
      </c>
      <c r="I333" s="32">
        <f t="shared" si="103"/>
        <v>0.23933424857157848</v>
      </c>
      <c r="J333" s="32">
        <f t="shared" si="104"/>
        <v>0.33278766963053374</v>
      </c>
      <c r="K333" s="24"/>
      <c r="L333" s="32">
        <f t="shared" si="105"/>
        <v>0.54279974615289484</v>
      </c>
      <c r="M333" s="32">
        <f t="shared" si="106"/>
        <v>1.5299728719426091</v>
      </c>
      <c r="N333"/>
      <c r="O333" s="47">
        <f t="shared" ref="O333:O396" si="111">O$9*B$4*EXP(-B$5*(ABS($A333-1.105))^2) +1369</f>
        <v>1794.024158971208</v>
      </c>
      <c r="P333" s="47">
        <f t="shared" ref="P333:P396" si="112">P$9*C$4*EXP(-C$5*(ABS($A333-1.105))^2) *(A333-1.105)+4108</f>
        <v>5054.2155583886106</v>
      </c>
      <c r="Q333" s="47">
        <f t="shared" ref="Q333:Q396" si="113">Q$9*D$4*EXP(-D$5*(ABS($A333-1.105))^2)*(D$7*(A333-1.105)^2 - 2) + 6847</f>
        <v>8036.0004250934453</v>
      </c>
      <c r="R333" s="47">
        <f t="shared" ref="R333:R396" si="114">R$9*E$4*EXP(-E$5*(ABS($A333-1.105))^2)*(E$8*(A333-1.105)^3 - E$6*(A333-1.105)) + 9586</f>
        <v>10341.680358631711</v>
      </c>
      <c r="T333" s="46">
        <f t="shared" si="107"/>
        <v>1481.9034598182391</v>
      </c>
      <c r="U333" s="46">
        <f t="shared" si="108"/>
        <v>4667.5774268354189</v>
      </c>
      <c r="V333" s="46">
        <f t="shared" si="109"/>
        <v>7730.5762567952461</v>
      </c>
      <c r="W333" s="46">
        <f t="shared" si="110"/>
        <v>9942.9080027635937</v>
      </c>
    </row>
    <row r="334" spans="1:23">
      <c r="A334" s="38">
        <f t="shared" ref="A334:A397" si="115">A333+0.001</f>
        <v>1.1719999999999811</v>
      </c>
      <c r="B334" s="41">
        <f t="shared" si="97"/>
        <v>10231.12744044592</v>
      </c>
      <c r="C334" s="41">
        <f t="shared" si="98"/>
        <v>23122.289243526404</v>
      </c>
      <c r="D334" s="41">
        <f t="shared" si="99"/>
        <v>29716.24268352368</v>
      </c>
      <c r="E334" s="41">
        <f t="shared" si="100"/>
        <v>19894.729744837314</v>
      </c>
      <c r="F334" s="4"/>
      <c r="G334" s="32">
        <f t="shared" si="101"/>
        <v>1.2440833012293708E-2</v>
      </c>
      <c r="H334" s="32">
        <f t="shared" si="102"/>
        <v>8.4737569608331578E-2</v>
      </c>
      <c r="I334" s="32">
        <f t="shared" si="103"/>
        <v>0.23049848600362602</v>
      </c>
      <c r="J334" s="32">
        <f t="shared" si="104"/>
        <v>0.32921858960289779</v>
      </c>
      <c r="K334" s="24"/>
      <c r="L334" s="32">
        <f t="shared" si="105"/>
        <v>0.51121512704716043</v>
      </c>
      <c r="M334" s="32">
        <f t="shared" si="106"/>
        <v>1.4852830899109835</v>
      </c>
      <c r="N334"/>
      <c r="O334" s="47">
        <f t="shared" si="111"/>
        <v>1778.2450976178368</v>
      </c>
      <c r="P334" s="47">
        <f t="shared" si="112"/>
        <v>5032.8915697410566</v>
      </c>
      <c r="Q334" s="47">
        <f t="shared" si="113"/>
        <v>8035.6497073409473</v>
      </c>
      <c r="R334" s="47">
        <f t="shared" si="114"/>
        <v>10381.789189793493</v>
      </c>
      <c r="T334" s="46">
        <f t="shared" si="107"/>
        <v>1473.6759687026454</v>
      </c>
      <c r="U334" s="46">
        <f t="shared" si="108"/>
        <v>4642.6402598612967</v>
      </c>
      <c r="V334" s="46">
        <f t="shared" si="109"/>
        <v>7730.0550792260747</v>
      </c>
      <c r="W334" s="46">
        <f t="shared" si="110"/>
        <v>9981.8002716201154</v>
      </c>
    </row>
    <row r="335" spans="1:23">
      <c r="A335" s="38">
        <f t="shared" si="115"/>
        <v>1.1729999999999809</v>
      </c>
      <c r="B335" s="41">
        <f t="shared" si="97"/>
        <v>9845.6930873346664</v>
      </c>
      <c r="C335" s="41">
        <f t="shared" si="98"/>
        <v>22583.317428839022</v>
      </c>
      <c r="D335" s="41">
        <f t="shared" si="99"/>
        <v>29666.126380404403</v>
      </c>
      <c r="E335" s="41">
        <f t="shared" si="100"/>
        <v>20847.146634127101</v>
      </c>
      <c r="F335" s="4"/>
      <c r="G335" s="32">
        <f t="shared" si="101"/>
        <v>1.1394073325267253E-2</v>
      </c>
      <c r="H335" s="32">
        <f t="shared" si="102"/>
        <v>7.9391167009718613E-2</v>
      </c>
      <c r="I335" s="32">
        <f t="shared" si="103"/>
        <v>0.22166793521136527</v>
      </c>
      <c r="J335" s="32">
        <f t="shared" si="104"/>
        <v>0.32526058688669662</v>
      </c>
      <c r="K335" s="24"/>
      <c r="L335" s="32">
        <f t="shared" si="105"/>
        <v>0.48081206045252545</v>
      </c>
      <c r="M335" s="32">
        <f t="shared" si="106"/>
        <v>1.4392819203527918</v>
      </c>
      <c r="N335"/>
      <c r="O335" s="47">
        <f t="shared" si="111"/>
        <v>1762.8277234933867</v>
      </c>
      <c r="P335" s="47">
        <f t="shared" si="112"/>
        <v>5011.3326971535607</v>
      </c>
      <c r="Q335" s="47">
        <f t="shared" si="113"/>
        <v>8033.6450552161759</v>
      </c>
      <c r="R335" s="47">
        <f t="shared" si="114"/>
        <v>10419.885865365084</v>
      </c>
      <c r="T335" s="46">
        <f t="shared" si="107"/>
        <v>1465.9376723699897</v>
      </c>
      <c r="U335" s="46">
        <f t="shared" si="108"/>
        <v>4618.0062260917039</v>
      </c>
      <c r="V335" s="46">
        <f t="shared" si="109"/>
        <v>7727.0790544181255</v>
      </c>
      <c r="W335" s="46">
        <f t="shared" si="110"/>
        <v>10020.603522784797</v>
      </c>
    </row>
    <row r="336" spans="1:23">
      <c r="A336" s="38">
        <f t="shared" si="115"/>
        <v>1.1739999999999808</v>
      </c>
      <c r="B336" s="41">
        <f t="shared" si="97"/>
        <v>9469.3904347919906</v>
      </c>
      <c r="C336" s="41">
        <f t="shared" si="98"/>
        <v>22039.596881604004</v>
      </c>
      <c r="D336" s="41">
        <f t="shared" si="99"/>
        <v>29576.027032308288</v>
      </c>
      <c r="E336" s="41">
        <f t="shared" si="100"/>
        <v>21747.761314016345</v>
      </c>
      <c r="F336" s="4"/>
      <c r="G336" s="32">
        <f t="shared" si="101"/>
        <v>1.0424696601567357E-2</v>
      </c>
      <c r="H336" s="32">
        <f t="shared" si="102"/>
        <v>7.4291104748801573E-2</v>
      </c>
      <c r="I336" s="32">
        <f t="shared" si="103"/>
        <v>0.21286714466718401</v>
      </c>
      <c r="J336" s="32">
        <f t="shared" si="104"/>
        <v>0.32091455165884863</v>
      </c>
      <c r="K336" s="24"/>
      <c r="L336" s="32">
        <f t="shared" si="105"/>
        <v>0.45160370290937102</v>
      </c>
      <c r="M336" s="32">
        <f t="shared" si="106"/>
        <v>1.3922021473603872</v>
      </c>
      <c r="N336"/>
      <c r="O336" s="47">
        <f t="shared" si="111"/>
        <v>1747.7756173916796</v>
      </c>
      <c r="P336" s="47">
        <f t="shared" si="112"/>
        <v>4989.5838752641603</v>
      </c>
      <c r="Q336" s="47">
        <f t="shared" si="113"/>
        <v>8030.041081292331</v>
      </c>
      <c r="R336" s="47">
        <f t="shared" si="114"/>
        <v>10455.910452560654</v>
      </c>
      <c r="T336" s="46">
        <f t="shared" si="107"/>
        <v>1458.6693552065301</v>
      </c>
      <c r="U336" s="46">
        <f t="shared" si="108"/>
        <v>4593.7438307036091</v>
      </c>
      <c r="V336" s="46">
        <f t="shared" si="109"/>
        <v>7721.7413750158303</v>
      </c>
      <c r="W336" s="46">
        <f t="shared" si="110"/>
        <v>10058.965122171427</v>
      </c>
    </row>
    <row r="337" spans="1:23">
      <c r="A337" s="38">
        <f t="shared" si="115"/>
        <v>1.1749999999999807</v>
      </c>
      <c r="B337" s="41">
        <f t="shared" si="97"/>
        <v>9102.2903237729333</v>
      </c>
      <c r="C337" s="41">
        <f t="shared" si="98"/>
        <v>21492.218941867428</v>
      </c>
      <c r="D337" s="41">
        <f t="shared" si="99"/>
        <v>29447.376867003946</v>
      </c>
      <c r="E337" s="41">
        <f t="shared" si="100"/>
        <v>22595.299189102585</v>
      </c>
      <c r="F337" s="4"/>
      <c r="G337" s="32">
        <f t="shared" si="101"/>
        <v>9.5280030495020571E-3</v>
      </c>
      <c r="H337" s="32">
        <f t="shared" si="102"/>
        <v>6.943366644176549E-2</v>
      </c>
      <c r="I337" s="32">
        <f t="shared" si="103"/>
        <v>0.2041197309170257</v>
      </c>
      <c r="J337" s="32">
        <f t="shared" si="104"/>
        <v>0.31618490043713438</v>
      </c>
      <c r="K337" s="24"/>
      <c r="L337" s="32">
        <f t="shared" si="105"/>
        <v>0.42359700816148205</v>
      </c>
      <c r="M337" s="32">
        <f t="shared" si="106"/>
        <v>1.3442709581165608</v>
      </c>
      <c r="N337"/>
      <c r="O337" s="47">
        <f t="shared" si="111"/>
        <v>1733.0916129509174</v>
      </c>
      <c r="P337" s="47">
        <f t="shared" si="112"/>
        <v>4967.6887576746976</v>
      </c>
      <c r="Q337" s="47">
        <f t="shared" si="113"/>
        <v>8024.8950746801574</v>
      </c>
      <c r="R337" s="47">
        <f t="shared" si="114"/>
        <v>10489.811967564103</v>
      </c>
      <c r="T337" s="46">
        <f t="shared" si="107"/>
        <v>1451.8516891382503</v>
      </c>
      <c r="U337" s="46">
        <f t="shared" si="108"/>
        <v>4569.9154750451653</v>
      </c>
      <c r="V337" s="46">
        <f t="shared" si="109"/>
        <v>7714.1480043473593</v>
      </c>
      <c r="W337" s="46">
        <f t="shared" si="110"/>
        <v>10096.547545445061</v>
      </c>
    </row>
    <row r="338" spans="1:23">
      <c r="A338" s="38">
        <f t="shared" si="115"/>
        <v>1.1759999999999806</v>
      </c>
      <c r="B338" s="41">
        <f t="shared" si="97"/>
        <v>8744.4454720791509</v>
      </c>
      <c r="C338" s="41">
        <f t="shared" si="98"/>
        <v>20942.241104403813</v>
      </c>
      <c r="D338" s="41">
        <f t="shared" si="99"/>
        <v>29281.667732356011</v>
      </c>
      <c r="E338" s="41">
        <f t="shared" si="100"/>
        <v>23388.707304788051</v>
      </c>
      <c r="F338" s="4"/>
      <c r="G338" s="32">
        <f t="shared" si="101"/>
        <v>8.6994861581195532E-3</v>
      </c>
      <c r="H338" s="32">
        <f t="shared" si="102"/>
        <v>6.4814511691313845E-2</v>
      </c>
      <c r="I338" s="32">
        <f t="shared" si="103"/>
        <v>0.19544825087355211</v>
      </c>
      <c r="J338" s="32">
        <f t="shared" si="104"/>
        <v>0.31107942498268376</v>
      </c>
      <c r="K338" s="24"/>
      <c r="L338" s="32">
        <f t="shared" si="105"/>
        <v>0.39679315080977956</v>
      </c>
      <c r="M338" s="32">
        <f t="shared" si="106"/>
        <v>1.2957086463936416</v>
      </c>
      <c r="N338"/>
      <c r="O338" s="47">
        <f t="shared" si="111"/>
        <v>1718.777818883166</v>
      </c>
      <c r="P338" s="47">
        <f t="shared" si="112"/>
        <v>4945.6896441761528</v>
      </c>
      <c r="Q338" s="47">
        <f t="shared" si="113"/>
        <v>8018.2667092942402</v>
      </c>
      <c r="R338" s="47">
        <f t="shared" si="114"/>
        <v>10521.548292191523</v>
      </c>
      <c r="T338" s="46">
        <f t="shared" si="107"/>
        <v>1445.4653266141656</v>
      </c>
      <c r="U338" s="46">
        <f t="shared" si="108"/>
        <v>4546.5774624749802</v>
      </c>
      <c r="V338" s="46">
        <f t="shared" si="109"/>
        <v>7704.4160651880993</v>
      </c>
      <c r="W338" s="46">
        <f t="shared" si="110"/>
        <v>10133.031629389046</v>
      </c>
    </row>
    <row r="339" spans="1:23">
      <c r="A339" s="38">
        <f t="shared" si="115"/>
        <v>1.1769999999999805</v>
      </c>
      <c r="B339" s="41">
        <f t="shared" si="97"/>
        <v>8395.891059235053</v>
      </c>
      <c r="C339" s="41">
        <f t="shared" si="98"/>
        <v>20390.685382592103</v>
      </c>
      <c r="D339" s="41">
        <f t="shared" si="99"/>
        <v>29080.443836695016</v>
      </c>
      <c r="E339" s="41">
        <f t="shared" si="100"/>
        <v>24127.151309278815</v>
      </c>
      <c r="F339" s="4"/>
      <c r="G339" s="32">
        <f t="shared" si="101"/>
        <v>7.9348328919778971E-3</v>
      </c>
      <c r="H339" s="32">
        <f t="shared" si="102"/>
        <v>6.0428737066564042E-2</v>
      </c>
      <c r="I339" s="32">
        <f t="shared" si="103"/>
        <v>0.18687409022167112</v>
      </c>
      <c r="J339" s="32">
        <f t="shared" si="104"/>
        <v>0.30560910868879332</v>
      </c>
      <c r="K339" s="24"/>
      <c r="L339" s="32">
        <f t="shared" si="105"/>
        <v>0.37118795612806688</v>
      </c>
      <c r="M339" s="32">
        <f t="shared" si="106"/>
        <v>1.2467274516439213</v>
      </c>
      <c r="N339"/>
      <c r="O339" s="47">
        <f t="shared" si="111"/>
        <v>1704.8356423694022</v>
      </c>
      <c r="P339" s="47">
        <f t="shared" si="112"/>
        <v>4923.6274153036838</v>
      </c>
      <c r="Q339" s="47">
        <f t="shared" si="113"/>
        <v>8010.2177534678003</v>
      </c>
      <c r="R339" s="47">
        <f t="shared" si="114"/>
        <v>10551.086052371153</v>
      </c>
      <c r="T339" s="46">
        <f t="shared" si="107"/>
        <v>1439.4909866785431</v>
      </c>
      <c r="U339" s="46">
        <f t="shared" si="108"/>
        <v>4523.7800503718554</v>
      </c>
      <c r="V339" s="46">
        <f t="shared" si="109"/>
        <v>7692.6722137391735</v>
      </c>
      <c r="W339" s="46">
        <f t="shared" si="110"/>
        <v>10168.119430300834</v>
      </c>
    </row>
    <row r="340" spans="1:23">
      <c r="A340" s="38">
        <f t="shared" si="115"/>
        <v>1.1779999999999804</v>
      </c>
      <c r="B340" s="41">
        <f t="shared" si="97"/>
        <v>8056.6453374174598</v>
      </c>
      <c r="C340" s="41">
        <f t="shared" si="98"/>
        <v>19838.53685481699</v>
      </c>
      <c r="D340" s="41">
        <f t="shared" si="99"/>
        <v>28845.294554426553</v>
      </c>
      <c r="E340" s="41">
        <f t="shared" si="100"/>
        <v>24810.011511023647</v>
      </c>
      <c r="F340" s="4"/>
      <c r="G340" s="32">
        <f t="shared" si="101"/>
        <v>7.2299230251924654E-3</v>
      </c>
      <c r="H340" s="32">
        <f t="shared" si="102"/>
        <v>5.6270936562845493E-2</v>
      </c>
      <c r="I340" s="32">
        <f t="shared" si="103"/>
        <v>0.17841736808427938</v>
      </c>
      <c r="J340" s="32">
        <f t="shared" si="104"/>
        <v>0.29978791438578495</v>
      </c>
      <c r="K340" s="24"/>
      <c r="L340" s="32">
        <f t="shared" si="105"/>
        <v>0.34677233228735738</v>
      </c>
      <c r="M340" s="32">
        <f t="shared" si="106"/>
        <v>1.1975305364913513</v>
      </c>
      <c r="N340"/>
      <c r="O340" s="47">
        <f t="shared" si="111"/>
        <v>1691.2658134966985</v>
      </c>
      <c r="P340" s="47">
        <f t="shared" si="112"/>
        <v>4901.5414741926797</v>
      </c>
      <c r="Q340" s="47">
        <f t="shared" si="113"/>
        <v>8000.811782177062</v>
      </c>
      <c r="R340" s="47">
        <f t="shared" si="114"/>
        <v>10578.400460440946</v>
      </c>
      <c r="T340" s="46">
        <f t="shared" si="107"/>
        <v>1433.9095340929305</v>
      </c>
      <c r="U340" s="46">
        <f t="shared" si="108"/>
        <v>4501.567544539932</v>
      </c>
      <c r="V340" s="46">
        <f t="shared" si="109"/>
        <v>7679.0510179316298</v>
      </c>
      <c r="W340" s="46">
        <f t="shared" si="110"/>
        <v>10201.536671177126</v>
      </c>
    </row>
    <row r="341" spans="1:23">
      <c r="A341" s="38">
        <f t="shared" si="115"/>
        <v>1.1789999999999803</v>
      </c>
      <c r="B341" s="41">
        <f t="shared" si="97"/>
        <v>7726.7102653719312</v>
      </c>
      <c r="C341" s="41">
        <f t="shared" si="98"/>
        <v>19286.74239189213</v>
      </c>
      <c r="D341" s="41">
        <f t="shared" si="99"/>
        <v>28577.847326869523</v>
      </c>
      <c r="E341" s="41">
        <f t="shared" si="100"/>
        <v>25436.878084932807</v>
      </c>
      <c r="F341" s="4"/>
      <c r="G341" s="32">
        <f t="shared" si="101"/>
        <v>6.5808276842631609E-3</v>
      </c>
      <c r="H341" s="32">
        <f t="shared" si="102"/>
        <v>5.2335261117446172E-2</v>
      </c>
      <c r="I341" s="32">
        <f t="shared" si="103"/>
        <v>0.17009685790496307</v>
      </c>
      <c r="J341" s="32">
        <f t="shared" si="104"/>
        <v>0.2936325476740137</v>
      </c>
      <c r="K341" s="24"/>
      <c r="L341" s="32">
        <f t="shared" si="105"/>
        <v>0.32353270149952196</v>
      </c>
      <c r="M341" s="32">
        <f t="shared" si="106"/>
        <v>1.1483111037183638</v>
      </c>
      <c r="N341"/>
      <c r="O341" s="47">
        <f t="shared" si="111"/>
        <v>1678.0684106148772</v>
      </c>
      <c r="P341" s="47">
        <f t="shared" si="112"/>
        <v>4879.4696956756852</v>
      </c>
      <c r="Q341" s="47">
        <f t="shared" si="113"/>
        <v>7990.1138930747811</v>
      </c>
      <c r="R341" s="47">
        <f t="shared" si="114"/>
        <v>10603.475123397313</v>
      </c>
      <c r="T341" s="46">
        <f t="shared" si="107"/>
        <v>1428.702051525004</v>
      </c>
      <c r="U341" s="46">
        <f t="shared" si="108"/>
        <v>4479.9784320912086</v>
      </c>
      <c r="V341" s="46">
        <f t="shared" si="109"/>
        <v>7663.6933578378639</v>
      </c>
      <c r="W341" s="46">
        <f t="shared" si="110"/>
        <v>10233.034766707735</v>
      </c>
    </row>
    <row r="342" spans="1:23">
      <c r="A342" s="38">
        <f t="shared" si="115"/>
        <v>1.1799999999999802</v>
      </c>
      <c r="B342" s="41">
        <f t="shared" si="97"/>
        <v>7406.0721622806914</v>
      </c>
      <c r="C342" s="41">
        <f t="shared" si="98"/>
        <v>18736.20956325459</v>
      </c>
      <c r="D342" s="41">
        <f t="shared" si="99"/>
        <v>28279.760686666974</v>
      </c>
      <c r="E342" s="41">
        <f t="shared" si="100"/>
        <v>26007.545483595393</v>
      </c>
      <c r="F342" s="4"/>
      <c r="G342" s="32">
        <f t="shared" si="101"/>
        <v>5.983807169013121E-3</v>
      </c>
      <c r="H342" s="32">
        <f t="shared" si="102"/>
        <v>4.8615476796534079E-2</v>
      </c>
      <c r="I342" s="32">
        <f t="shared" si="103"/>
        <v>0.16192992432658443</v>
      </c>
      <c r="J342" s="32">
        <f t="shared" si="104"/>
        <v>0.28716220000693637</v>
      </c>
      <c r="K342" s="24"/>
      <c r="L342" s="32">
        <f t="shared" si="105"/>
        <v>0.30145142686924653</v>
      </c>
      <c r="M342" s="32">
        <f t="shared" si="106"/>
        <v>1.0992516522305573</v>
      </c>
      <c r="N342"/>
      <c r="O342" s="47">
        <f t="shared" si="111"/>
        <v>1665.2428864912276</v>
      </c>
      <c r="P342" s="47">
        <f t="shared" si="112"/>
        <v>4857.4483825301832</v>
      </c>
      <c r="Q342" s="47">
        <f t="shared" si="113"/>
        <v>7978.1904274666786</v>
      </c>
      <c r="R342" s="47">
        <f t="shared" si="114"/>
        <v>10626.301819343815</v>
      </c>
      <c r="T342" s="46">
        <f t="shared" si="107"/>
        <v>1423.8499048729091</v>
      </c>
      <c r="U342" s="46">
        <f t="shared" si="108"/>
        <v>4459.0455487981926</v>
      </c>
      <c r="V342" s="46">
        <f t="shared" si="109"/>
        <v>7646.7448644951546</v>
      </c>
      <c r="W342" s="46">
        <f t="shared" si="110"/>
        <v>10262.392422081282</v>
      </c>
    </row>
    <row r="343" spans="1:23">
      <c r="A343" s="38">
        <f t="shared" si="115"/>
        <v>1.1809999999999801</v>
      </c>
      <c r="B343" s="41">
        <f t="shared" si="97"/>
        <v>7094.7023785910342</v>
      </c>
      <c r="C343" s="41">
        <f t="shared" si="98"/>
        <v>18187.805718973435</v>
      </c>
      <c r="D343" s="41">
        <f t="shared" si="99"/>
        <v>27952.717432372076</v>
      </c>
      <c r="E343" s="41">
        <f t="shared" si="100"/>
        <v>26522.006112129118</v>
      </c>
      <c r="F343" s="4"/>
      <c r="G343" s="32">
        <f t="shared" si="101"/>
        <v>5.4353081202840308E-3</v>
      </c>
      <c r="H343" s="32">
        <f t="shared" si="102"/>
        <v>4.5105021308552151E-2</v>
      </c>
      <c r="I343" s="32">
        <f t="shared" si="103"/>
        <v>0.15393247568163287</v>
      </c>
      <c r="J343" s="32">
        <f t="shared" si="104"/>
        <v>0.28039827578612353</v>
      </c>
      <c r="K343" s="24"/>
      <c r="L343" s="32">
        <f t="shared" si="105"/>
        <v>0.28050723203149813</v>
      </c>
      <c r="M343" s="32">
        <f t="shared" si="106"/>
        <v>1.0505233699899055</v>
      </c>
      <c r="N343"/>
      <c r="O343" s="47">
        <f t="shared" si="111"/>
        <v>1652.7880951436414</v>
      </c>
      <c r="P343" s="47">
        <f t="shared" si="112"/>
        <v>4835.5122287589375</v>
      </c>
      <c r="Q343" s="47">
        <f t="shared" si="113"/>
        <v>7965.1086972948833</v>
      </c>
      <c r="R343" s="47">
        <f t="shared" si="114"/>
        <v>10646.880244485164</v>
      </c>
      <c r="T343" s="46">
        <f t="shared" si="107"/>
        <v>1419.3348018407853</v>
      </c>
      <c r="U343" s="46">
        <f t="shared" si="108"/>
        <v>4438.7962768711232</v>
      </c>
      <c r="V343" s="46">
        <f t="shared" si="109"/>
        <v>7628.3544118540376</v>
      </c>
      <c r="W343" s="46">
        <f t="shared" si="110"/>
        <v>10289.416808211814</v>
      </c>
    </row>
    <row r="344" spans="1:23">
      <c r="A344" s="38">
        <f t="shared" si="115"/>
        <v>1.18199999999998</v>
      </c>
      <c r="B344" s="41">
        <f t="shared" si="97"/>
        <v>6792.557980868607</v>
      </c>
      <c r="C344" s="41">
        <f t="shared" si="98"/>
        <v>17642.357243952607</v>
      </c>
      <c r="D344" s="41">
        <f t="shared" si="99"/>
        <v>27598.417977991125</v>
      </c>
      <c r="E344" s="41">
        <f t="shared" si="100"/>
        <v>26980.44332725252</v>
      </c>
      <c r="F344" s="4"/>
      <c r="G344" s="32">
        <f t="shared" si="101"/>
        <v>4.9319601018761785E-3</v>
      </c>
      <c r="H344" s="32">
        <f t="shared" si="102"/>
        <v>4.1797058539840927E-2</v>
      </c>
      <c r="I344" s="32">
        <f t="shared" si="103"/>
        <v>0.1461189315630925</v>
      </c>
      <c r="J344" s="32">
        <f t="shared" si="104"/>
        <v>0.27336410770400538</v>
      </c>
      <c r="K344" s="24"/>
      <c r="L344" s="32">
        <f t="shared" si="105"/>
        <v>0.26067561094594482</v>
      </c>
      <c r="M344" s="32">
        <f t="shared" si="106"/>
        <v>1.0022856605454225</v>
      </c>
      <c r="N344"/>
      <c r="O344" s="47">
        <f t="shared" si="111"/>
        <v>1640.7023192347442</v>
      </c>
      <c r="P344" s="47">
        <f t="shared" si="112"/>
        <v>4813.6942897581048</v>
      </c>
      <c r="Q344" s="47">
        <f t="shared" si="113"/>
        <v>7950.9367191196452</v>
      </c>
      <c r="R344" s="47">
        <f t="shared" si="114"/>
        <v>10665.217733090101</v>
      </c>
      <c r="T344" s="46">
        <f t="shared" si="107"/>
        <v>1415.1388439234618</v>
      </c>
      <c r="U344" s="46">
        <f t="shared" si="108"/>
        <v>4419.2527691232472</v>
      </c>
      <c r="V344" s="46">
        <f t="shared" si="109"/>
        <v>7608.6726748879037</v>
      </c>
      <c r="W344" s="46">
        <f t="shared" si="110"/>
        <v>10313.944322135085</v>
      </c>
    </row>
    <row r="345" spans="1:23">
      <c r="A345" s="38">
        <f t="shared" si="115"/>
        <v>1.1829999999999798</v>
      </c>
      <c r="B345" s="41">
        <f t="shared" si="97"/>
        <v>6499.5824478063196</v>
      </c>
      <c r="C345" s="41">
        <f t="shared" si="98"/>
        <v>17100.648980090398</v>
      </c>
      <c r="D345" s="41">
        <f t="shared" si="99"/>
        <v>27218.573900378142</v>
      </c>
      <c r="E345" s="41">
        <f t="shared" si="100"/>
        <v>27383.22382266786</v>
      </c>
      <c r="F345" s="4"/>
      <c r="G345" s="32">
        <f t="shared" si="101"/>
        <v>4.4705716626415601E-3</v>
      </c>
      <c r="H345" s="32">
        <f t="shared" si="102"/>
        <v>3.8684530848608456E-2</v>
      </c>
      <c r="I345" s="32">
        <f t="shared" si="103"/>
        <v>0.13850220481421346</v>
      </c>
      <c r="J345" s="32">
        <f t="shared" si="104"/>
        <v>0.26608466448265455</v>
      </c>
      <c r="K345" s="24"/>
      <c r="L345" s="32">
        <f t="shared" si="105"/>
        <v>0.24192922551636969</v>
      </c>
      <c r="M345" s="32">
        <f t="shared" si="106"/>
        <v>0.95468579856746183</v>
      </c>
      <c r="N345"/>
      <c r="O345" s="47">
        <f t="shared" si="111"/>
        <v>1628.9832979122527</v>
      </c>
      <c r="P345" s="47">
        <f t="shared" si="112"/>
        <v>4792.0259592036164</v>
      </c>
      <c r="Q345" s="47">
        <f t="shared" si="113"/>
        <v>7935.7429560151259</v>
      </c>
      <c r="R345" s="47">
        <f t="shared" si="114"/>
        <v>10681.328952906715</v>
      </c>
      <c r="T345" s="46">
        <f t="shared" si="107"/>
        <v>1411.2445719958321</v>
      </c>
      <c r="U345" s="46">
        <f t="shared" si="108"/>
        <v>4400.4321955402665</v>
      </c>
      <c r="V345" s="46">
        <f t="shared" si="109"/>
        <v>7587.8507651703458</v>
      </c>
      <c r="W345" s="46">
        <f t="shared" si="110"/>
        <v>10335.840946922324</v>
      </c>
    </row>
    <row r="346" spans="1:23">
      <c r="A346" s="38">
        <f t="shared" si="115"/>
        <v>1.1839999999999797</v>
      </c>
      <c r="B346" s="41">
        <f t="shared" si="97"/>
        <v>6215.706374595964</v>
      </c>
      <c r="C346" s="41">
        <f t="shared" si="98"/>
        <v>16563.423811587192</v>
      </c>
      <c r="D346" s="41">
        <f t="shared" si="99"/>
        <v>26814.901705438115</v>
      </c>
      <c r="E346" s="41">
        <f t="shared" si="100"/>
        <v>27730.88946389491</v>
      </c>
      <c r="F346" s="4"/>
      <c r="G346" s="32">
        <f t="shared" si="101"/>
        <v>4.0481259426832401E-3</v>
      </c>
      <c r="H346" s="32">
        <f t="shared" si="102"/>
        <v>3.5760208893205789E-2</v>
      </c>
      <c r="I346" s="32">
        <f t="shared" si="103"/>
        <v>0.13109369716251001</v>
      </c>
      <c r="J346" s="32">
        <f t="shared" si="104"/>
        <v>0.2585862550134313</v>
      </c>
      <c r="K346" s="24"/>
      <c r="L346" s="32">
        <f t="shared" si="105"/>
        <v>0.22423828899864801</v>
      </c>
      <c r="M346" s="32">
        <f t="shared" si="106"/>
        <v>0.90785870871399266</v>
      </c>
      <c r="N346"/>
      <c r="O346" s="47">
        <f t="shared" si="111"/>
        <v>1617.6282549838386</v>
      </c>
      <c r="P346" s="47">
        <f t="shared" si="112"/>
        <v>4770.536952463488</v>
      </c>
      <c r="Q346" s="47">
        <f t="shared" si="113"/>
        <v>7919.5960682175246</v>
      </c>
      <c r="R346" s="47">
        <f t="shared" si="114"/>
        <v>10695.235578555796</v>
      </c>
      <c r="T346" s="46">
        <f t="shared" si="107"/>
        <v>1407.6350057351929</v>
      </c>
      <c r="U346" s="46">
        <f t="shared" si="108"/>
        <v>4382.3470083622533</v>
      </c>
      <c r="V346" s="46">
        <f t="shared" si="109"/>
        <v>7566.0389534723081</v>
      </c>
      <c r="W346" s="46">
        <f t="shared" si="110"/>
        <v>10355.002230458758</v>
      </c>
    </row>
    <row r="347" spans="1:23">
      <c r="A347" s="38">
        <f t="shared" si="115"/>
        <v>1.1849999999999796</v>
      </c>
      <c r="B347" s="41">
        <f t="shared" si="97"/>
        <v>5940.8481829551956</v>
      </c>
      <c r="C347" s="41">
        <f t="shared" si="98"/>
        <v>16031.382408070211</v>
      </c>
      <c r="D347" s="41">
        <f t="shared" si="99"/>
        <v>26389.116832119864</v>
      </c>
      <c r="E347" s="41">
        <f t="shared" si="100"/>
        <v>28024.148636309488</v>
      </c>
      <c r="F347" s="4"/>
      <c r="G347" s="32">
        <f t="shared" si="101"/>
        <v>3.6617758853313108E-3</v>
      </c>
      <c r="H347" s="32">
        <f t="shared" si="102"/>
        <v>3.3016738809583251E-2</v>
      </c>
      <c r="I347" s="32">
        <f t="shared" si="103"/>
        <v>0.12390330762778692</v>
      </c>
      <c r="J347" s="32">
        <f t="shared" si="104"/>
        <v>0.2508962327088437</v>
      </c>
      <c r="K347" s="24"/>
      <c r="L347" s="32">
        <f t="shared" si="105"/>
        <v>0.20757093345218242</v>
      </c>
      <c r="M347" s="32">
        <f t="shared" si="106"/>
        <v>0.86192686122771567</v>
      </c>
      <c r="N347"/>
      <c r="O347" s="47">
        <f t="shared" si="111"/>
        <v>1606.6339273182077</v>
      </c>
      <c r="P347" s="47">
        <f t="shared" si="112"/>
        <v>4749.2552963228081</v>
      </c>
      <c r="Q347" s="47">
        <f t="shared" si="113"/>
        <v>7902.5646732847945</v>
      </c>
      <c r="R347" s="47">
        <f t="shared" si="114"/>
        <v>10706.965945452379</v>
      </c>
      <c r="T347" s="46">
        <f t="shared" si="107"/>
        <v>1404.2936771329221</v>
      </c>
      <c r="U347" s="46">
        <f t="shared" si="108"/>
        <v>4365.0052219137833</v>
      </c>
      <c r="V347" s="46">
        <f t="shared" si="109"/>
        <v>7543.3854871792719</v>
      </c>
      <c r="W347" s="46">
        <f t="shared" si="110"/>
        <v>10371.352906789967</v>
      </c>
    </row>
    <row r="348" spans="1:23">
      <c r="A348" s="38">
        <f t="shared" si="115"/>
        <v>1.1859999999999795</v>
      </c>
      <c r="B348" s="41">
        <f t="shared" si="97"/>
        <v>5674.9148341965129</v>
      </c>
      <c r="C348" s="41">
        <f t="shared" si="98"/>
        <v>15505.183119730369</v>
      </c>
      <c r="D348" s="41">
        <f t="shared" si="99"/>
        <v>25942.927911180934</v>
      </c>
      <c r="E348" s="41">
        <f t="shared" si="100"/>
        <v>28263.867170331374</v>
      </c>
      <c r="F348" s="4"/>
      <c r="G348" s="32">
        <f t="shared" si="101"/>
        <v>3.3088391140020904E-3</v>
      </c>
      <c r="H348" s="32">
        <f t="shared" si="102"/>
        <v>3.0446686590445422E-2</v>
      </c>
      <c r="I348" s="32">
        <f t="shared" si="103"/>
        <v>0.11693945275599421</v>
      </c>
      <c r="J348" s="32">
        <f t="shared" si="104"/>
        <v>0.24304270364094402</v>
      </c>
      <c r="K348" s="24"/>
      <c r="L348" s="32">
        <f t="shared" si="105"/>
        <v>0.19189355977399325</v>
      </c>
      <c r="M348" s="32">
        <f t="shared" si="106"/>
        <v>0.81700027688278798</v>
      </c>
      <c r="N348"/>
      <c r="O348" s="47">
        <f t="shared" si="111"/>
        <v>1595.9965933678604</v>
      </c>
      <c r="P348" s="47">
        <f t="shared" si="112"/>
        <v>4728.2073247892149</v>
      </c>
      <c r="Q348" s="47">
        <f t="shared" si="113"/>
        <v>7884.7171164472375</v>
      </c>
      <c r="R348" s="47">
        <f t="shared" si="114"/>
        <v>10716.554686813255</v>
      </c>
      <c r="T348" s="46">
        <f t="shared" si="107"/>
        <v>1401.2046583753836</v>
      </c>
      <c r="U348" s="46">
        <f t="shared" si="108"/>
        <v>4348.4107035763718</v>
      </c>
      <c r="V348" s="46">
        <f t="shared" si="109"/>
        <v>7520.0355086047311</v>
      </c>
      <c r="W348" s="46">
        <f t="shared" si="110"/>
        <v>10384.846187422136</v>
      </c>
    </row>
    <row r="349" spans="1:23">
      <c r="A349" s="38">
        <f t="shared" si="115"/>
        <v>1.1869999999999794</v>
      </c>
      <c r="B349" s="41">
        <f t="shared" si="97"/>
        <v>5417.8025428264391</v>
      </c>
      <c r="C349" s="41">
        <f t="shared" si="98"/>
        <v>14985.442018241893</v>
      </c>
      <c r="D349" s="41">
        <f t="shared" si="99"/>
        <v>25478.031293697048</v>
      </c>
      <c r="E349" s="41">
        <f t="shared" si="100"/>
        <v>28451.058907489569</v>
      </c>
      <c r="F349" s="4"/>
      <c r="G349" s="32">
        <f t="shared" si="101"/>
        <v>2.986792530248254E-3</v>
      </c>
      <c r="H349" s="32">
        <f t="shared" si="102"/>
        <v>2.8042579554681708E-2</v>
      </c>
      <c r="I349" s="32">
        <f t="shared" si="103"/>
        <v>0.11020909766994691</v>
      </c>
      <c r="J349" s="32">
        <f t="shared" si="104"/>
        <v>0.23505424176672265</v>
      </c>
      <c r="K349" s="24"/>
      <c r="L349" s="32">
        <f t="shared" si="105"/>
        <v>0.1771711691294281</v>
      </c>
      <c r="M349" s="32">
        <f t="shared" si="106"/>
        <v>0.77317663326801567</v>
      </c>
      <c r="N349"/>
      <c r="O349" s="47">
        <f t="shared" si="111"/>
        <v>1585.7121017130576</v>
      </c>
      <c r="P349" s="47">
        <f t="shared" si="112"/>
        <v>4707.4176807296753</v>
      </c>
      <c r="Q349" s="47">
        <f t="shared" si="113"/>
        <v>7866.1212517478816</v>
      </c>
      <c r="R349" s="47">
        <f t="shared" si="114"/>
        <v>10724.042356299582</v>
      </c>
      <c r="T349" s="46">
        <f t="shared" si="107"/>
        <v>1398.3525843930565</v>
      </c>
      <c r="U349" s="46">
        <f t="shared" si="108"/>
        <v>4332.5634724820893</v>
      </c>
      <c r="V349" s="46">
        <f t="shared" si="109"/>
        <v>7496.1300786026059</v>
      </c>
      <c r="W349" s="46">
        <f t="shared" si="110"/>
        <v>10395.462752957441</v>
      </c>
    </row>
    <row r="350" spans="1:23">
      <c r="A350" s="38">
        <f t="shared" si="115"/>
        <v>1.1879999999999793</v>
      </c>
      <c r="B350" s="41">
        <f t="shared" si="97"/>
        <v>5169.3974882713737</v>
      </c>
      <c r="C350" s="41">
        <f t="shared" si="98"/>
        <v>14472.733076860764</v>
      </c>
      <c r="D350" s="41">
        <f t="shared" si="99"/>
        <v>24996.105862282278</v>
      </c>
      <c r="E350" s="41">
        <f t="shared" si="100"/>
        <v>28586.875970487752</v>
      </c>
      <c r="F350" s="4"/>
      <c r="G350" s="32">
        <f t="shared" si="101"/>
        <v>2.6932666863176877E-3</v>
      </c>
      <c r="H350" s="32">
        <f t="shared" si="102"/>
        <v>2.5796944829860811E-2</v>
      </c>
      <c r="I350" s="32">
        <f t="shared" si="103"/>
        <v>0.10371779688392085</v>
      </c>
      <c r="J350" s="32">
        <f t="shared" si="104"/>
        <v>0.22695961423714825</v>
      </c>
      <c r="K350" s="24"/>
      <c r="L350" s="32">
        <f t="shared" si="105"/>
        <v>0.16336767485650774</v>
      </c>
      <c r="M350" s="32">
        <f t="shared" si="106"/>
        <v>0.7305414639064387</v>
      </c>
      <c r="N350"/>
      <c r="O350" s="47">
        <f t="shared" si="111"/>
        <v>1575.775899530855</v>
      </c>
      <c r="P350" s="47">
        <f t="shared" si="112"/>
        <v>4686.9093230744302</v>
      </c>
      <c r="Q350" s="47">
        <f t="shared" si="113"/>
        <v>7846.844234491291</v>
      </c>
      <c r="R350" s="47">
        <f t="shared" si="114"/>
        <v>10729.47503881951</v>
      </c>
      <c r="T350" s="46">
        <f t="shared" si="107"/>
        <v>1395.7226703917463</v>
      </c>
      <c r="U350" s="46">
        <f t="shared" si="108"/>
        <v>4317.4600027140596</v>
      </c>
      <c r="V350" s="46">
        <f t="shared" si="109"/>
        <v>7471.8053082784227</v>
      </c>
      <c r="W350" s="46">
        <f t="shared" si="110"/>
        <v>10403.209477752051</v>
      </c>
    </row>
    <row r="351" spans="1:23">
      <c r="A351" s="38">
        <f t="shared" si="115"/>
        <v>1.1889999999999792</v>
      </c>
      <c r="B351" s="41">
        <f t="shared" si="97"/>
        <v>4929.576522440786</v>
      </c>
      <c r="C351" s="41">
        <f t="shared" si="98"/>
        <v>13967.588482773079</v>
      </c>
      <c r="D351" s="41">
        <f t="shared" si="99"/>
        <v>24498.808135993575</v>
      </c>
      <c r="E351" s="41">
        <f t="shared" si="100"/>
        <v>28672.59879941908</v>
      </c>
      <c r="F351" s="4"/>
      <c r="G351" s="32">
        <f t="shared" si="101"/>
        <v>2.4260399824002237E-3</v>
      </c>
      <c r="H351" s="32">
        <f t="shared" si="102"/>
        <v>2.3702344802720213E-2</v>
      </c>
      <c r="I351" s="32">
        <f t="shared" si="103"/>
        <v>9.7469743801136627E-2</v>
      </c>
      <c r="J351" s="32">
        <f t="shared" si="104"/>
        <v>0.21878751945962774</v>
      </c>
      <c r="K351" s="24"/>
      <c r="L351" s="32">
        <f t="shared" si="105"/>
        <v>0.150446194170403</v>
      </c>
      <c r="M351" s="32">
        <f t="shared" si="106"/>
        <v>0.68916844136421929</v>
      </c>
      <c r="N351"/>
      <c r="O351" s="47">
        <f t="shared" si="111"/>
        <v>1566.1830608976315</v>
      </c>
      <c r="P351" s="47">
        <f t="shared" si="112"/>
        <v>4666.7035393109236</v>
      </c>
      <c r="Q351" s="47">
        <f t="shared" si="113"/>
        <v>7826.9523254397427</v>
      </c>
      <c r="R351" s="47">
        <f t="shared" si="114"/>
        <v>10732.903951976763</v>
      </c>
      <c r="T351" s="46">
        <f t="shared" si="107"/>
        <v>1393.3007246905993</v>
      </c>
      <c r="U351" s="46">
        <f t="shared" si="108"/>
        <v>4303.0935280240956</v>
      </c>
      <c r="V351" s="46">
        <f t="shared" si="109"/>
        <v>7447.1916000842248</v>
      </c>
      <c r="W351" s="46">
        <f t="shared" si="110"/>
        <v>10408.117921912448</v>
      </c>
    </row>
    <row r="352" spans="1:23">
      <c r="A352" s="38">
        <f t="shared" si="115"/>
        <v>1.1899999999999791</v>
      </c>
      <c r="B352" s="41">
        <f t="shared" si="97"/>
        <v>4698.2078709576708</v>
      </c>
      <c r="C352" s="41">
        <f t="shared" si="98"/>
        <v>13470.499074488385</v>
      </c>
      <c r="D352" s="41">
        <f t="shared" si="99"/>
        <v>23987.767677927848</v>
      </c>
      <c r="E352" s="41">
        <f t="shared" si="100"/>
        <v>28709.626014960952</v>
      </c>
      <c r="F352" s="4"/>
      <c r="G352" s="32">
        <f t="shared" si="101"/>
        <v>2.1830327354942299E-3</v>
      </c>
      <c r="H352" s="32">
        <f t="shared" si="102"/>
        <v>2.1751409522479261E-2</v>
      </c>
      <c r="I352" s="32">
        <f t="shared" si="103"/>
        <v>9.1467827800294374E-2</v>
      </c>
      <c r="J352" s="32">
        <f t="shared" si="104"/>
        <v>0.21056634024050325</v>
      </c>
      <c r="K352" s="24"/>
      <c r="L352" s="32">
        <f t="shared" si="105"/>
        <v>0.13836931922890547</v>
      </c>
      <c r="M352" s="32">
        <f t="shared" si="106"/>
        <v>0.64911973528802536</v>
      </c>
      <c r="N352"/>
      <c r="O352" s="47">
        <f t="shared" si="111"/>
        <v>1556.928314838307</v>
      </c>
      <c r="P352" s="47">
        <f t="shared" si="112"/>
        <v>4646.8199629795354</v>
      </c>
      <c r="Q352" s="47">
        <f t="shared" si="113"/>
        <v>7806.5107071171142</v>
      </c>
      <c r="R352" s="47">
        <f t="shared" si="114"/>
        <v>10734.385040598438</v>
      </c>
      <c r="T352" s="46">
        <f t="shared" si="107"/>
        <v>1391.0731571987285</v>
      </c>
      <c r="U352" s="46">
        <f t="shared" si="108"/>
        <v>4289.4543453157921</v>
      </c>
      <c r="V352" s="46">
        <f t="shared" si="109"/>
        <v>7422.4129981702399</v>
      </c>
      <c r="W352" s="46">
        <f t="shared" si="110"/>
        <v>10410.242625918923</v>
      </c>
    </row>
    <row r="353" spans="1:23">
      <c r="A353" s="38">
        <f t="shared" si="115"/>
        <v>1.190999999999979</v>
      </c>
      <c r="B353" s="41">
        <f t="shared" si="97"/>
        <v>4475.1518260097146</v>
      </c>
      <c r="C353" s="41">
        <f t="shared" si="98"/>
        <v>12981.914896845967</v>
      </c>
      <c r="D353" s="41">
        <f t="shared" si="99"/>
        <v>23464.582812591336</v>
      </c>
      <c r="E353" s="41">
        <f t="shared" si="100"/>
        <v>28699.464167739177</v>
      </c>
      <c r="F353" s="4"/>
      <c r="G353" s="32">
        <f t="shared" si="101"/>
        <v>1.9623011635069437E-3</v>
      </c>
      <c r="H353" s="32">
        <f t="shared" si="102"/>
        <v>1.9936866069321338E-2</v>
      </c>
      <c r="I353" s="32">
        <f t="shared" si="103"/>
        <v>8.5713697818591977E-2</v>
      </c>
      <c r="J353" s="32">
        <f t="shared" si="104"/>
        <v>0.20232391398131402</v>
      </c>
      <c r="K353" s="24"/>
      <c r="L353" s="32">
        <f t="shared" si="105"/>
        <v>0.12709936733779101</v>
      </c>
      <c r="M353" s="32">
        <f t="shared" si="106"/>
        <v>0.61044643622168149</v>
      </c>
      <c r="N353"/>
      <c r="O353" s="47">
        <f t="shared" si="111"/>
        <v>1548.0060730403886</v>
      </c>
      <c r="P353" s="47">
        <f t="shared" si="112"/>
        <v>4627.2765958738382</v>
      </c>
      <c r="Q353" s="47">
        <f t="shared" si="113"/>
        <v>7785.5833125036534</v>
      </c>
      <c r="R353" s="47">
        <f t="shared" si="114"/>
        <v>10733.978566709568</v>
      </c>
      <c r="T353" s="46">
        <f t="shared" si="107"/>
        <v>1389.026983865838</v>
      </c>
      <c r="U353" s="46">
        <f t="shared" si="108"/>
        <v>4276.530114388951</v>
      </c>
      <c r="V353" s="46">
        <f t="shared" si="109"/>
        <v>7397.5866465689569</v>
      </c>
      <c r="W353" s="46">
        <f t="shared" si="110"/>
        <v>10409.659243515345</v>
      </c>
    </row>
    <row r="354" spans="1:23">
      <c r="A354" s="38">
        <f t="shared" si="115"/>
        <v>1.1919999999999789</v>
      </c>
      <c r="B354" s="41">
        <f t="shared" si="97"/>
        <v>4260.2614289014928</v>
      </c>
      <c r="C354" s="41">
        <f t="shared" si="98"/>
        <v>12502.245866022025</v>
      </c>
      <c r="D354" s="41">
        <f t="shared" si="99"/>
        <v>22930.816658239874</v>
      </c>
      <c r="E354" s="41">
        <f t="shared" si="100"/>
        <v>28643.717431114066</v>
      </c>
      <c r="F354" s="4"/>
      <c r="G354" s="32">
        <f t="shared" si="101"/>
        <v>1.7620313248485628E-3</v>
      </c>
      <c r="H354" s="32">
        <f t="shared" si="102"/>
        <v>1.8251564925431826E-2</v>
      </c>
      <c r="I354" s="32">
        <f t="shared" si="103"/>
        <v>8.0207831352902409E-2</v>
      </c>
      <c r="J354" s="32">
        <f t="shared" si="104"/>
        <v>0.19408732154616057</v>
      </c>
      <c r="K354" s="24"/>
      <c r="L354" s="32">
        <f t="shared" si="105"/>
        <v>0.11659861027575857</v>
      </c>
      <c r="M354" s="32">
        <f t="shared" si="106"/>
        <v>0.57318903608061444</v>
      </c>
      <c r="N354"/>
      <c r="O354" s="47">
        <f t="shared" si="111"/>
        <v>1539.4104571560597</v>
      </c>
      <c r="P354" s="47">
        <f t="shared" si="112"/>
        <v>4608.0898346408812</v>
      </c>
      <c r="Q354" s="47">
        <f t="shared" si="113"/>
        <v>7764.2326663295953</v>
      </c>
      <c r="R354" s="47">
        <f t="shared" si="114"/>
        <v>10731.748697244562</v>
      </c>
      <c r="T354" s="46">
        <f t="shared" si="107"/>
        <v>1387.1498274425858</v>
      </c>
      <c r="U354" s="46">
        <f t="shared" si="108"/>
        <v>4264.3061516944645</v>
      </c>
      <c r="V354" s="46">
        <f t="shared" si="109"/>
        <v>7372.8223526138108</v>
      </c>
      <c r="W354" s="46">
        <f t="shared" si="110"/>
        <v>10406.462548273508</v>
      </c>
    </row>
    <row r="355" spans="1:23">
      <c r="A355" s="38">
        <f t="shared" si="115"/>
        <v>1.1929999999999787</v>
      </c>
      <c r="B355" s="41">
        <f t="shared" si="97"/>
        <v>4053.383140517652</v>
      </c>
      <c r="C355" s="41">
        <f t="shared" si="98"/>
        <v>12031.862536792481</v>
      </c>
      <c r="D355" s="41">
        <f t="shared" si="99"/>
        <v>22387.993477564789</v>
      </c>
      <c r="E355" s="41">
        <f t="shared" si="100"/>
        <v>28544.077292433878</v>
      </c>
      <c r="F355" s="4"/>
      <c r="G355" s="32">
        <f t="shared" si="101"/>
        <v>1.5805330504227049E-3</v>
      </c>
      <c r="H355" s="32">
        <f t="shared" si="102"/>
        <v>1.6688503408487178E-2</v>
      </c>
      <c r="I355" s="32">
        <f t="shared" si="103"/>
        <v>7.4949607826764297E-2</v>
      </c>
      <c r="J355" s="32">
        <f t="shared" si="104"/>
        <v>0.1858826960634255</v>
      </c>
      <c r="K355" s="24"/>
      <c r="L355" s="32">
        <f t="shared" si="105"/>
        <v>0.10682948290152745</v>
      </c>
      <c r="M355" s="32">
        <f t="shared" si="106"/>
        <v>0.5373779562965495</v>
      </c>
      <c r="N355"/>
      <c r="O355" s="47">
        <f t="shared" si="111"/>
        <v>1531.135325620706</v>
      </c>
      <c r="P355" s="47">
        <f t="shared" si="112"/>
        <v>4589.2745014716993</v>
      </c>
      <c r="Q355" s="47">
        <f t="shared" si="113"/>
        <v>7742.5197391025913</v>
      </c>
      <c r="R355" s="47">
        <f t="shared" si="114"/>
        <v>10727.763091697356</v>
      </c>
      <c r="T355" s="46">
        <f t="shared" si="107"/>
        <v>1385.4299148838327</v>
      </c>
      <c r="U355" s="46">
        <f t="shared" si="108"/>
        <v>4252.7657161042707</v>
      </c>
      <c r="V355" s="46">
        <f t="shared" si="109"/>
        <v>7348.2222519514835</v>
      </c>
      <c r="W355" s="46">
        <f t="shared" si="110"/>
        <v>10400.764348476439</v>
      </c>
    </row>
    <row r="356" spans="1:23">
      <c r="A356" s="38">
        <f t="shared" si="115"/>
        <v>1.1939999999999786</v>
      </c>
      <c r="B356" s="41">
        <f t="shared" si="97"/>
        <v>3854.3574980384237</v>
      </c>
      <c r="C356" s="41">
        <f t="shared" si="98"/>
        <v>11571.096964217548</v>
      </c>
      <c r="D356" s="41">
        <f t="shared" si="99"/>
        <v>21837.595348340416</v>
      </c>
      <c r="E356" s="41">
        <f t="shared" si="100"/>
        <v>28402.312295350494</v>
      </c>
      <c r="F356" s="4"/>
      <c r="G356" s="32">
        <f t="shared" si="101"/>
        <v>1.4162339015843775E-3</v>
      </c>
      <c r="H356" s="32">
        <f t="shared" si="102"/>
        <v>1.5240846247444475E-2</v>
      </c>
      <c r="I356" s="32">
        <f t="shared" si="103"/>
        <v>6.9937385307249467E-2</v>
      </c>
      <c r="J356" s="32">
        <f t="shared" si="104"/>
        <v>0.1777350525786611</v>
      </c>
      <c r="K356" s="24"/>
      <c r="L356" s="32">
        <f t="shared" si="105"/>
        <v>9.7754771370329424E-2</v>
      </c>
      <c r="M356" s="32">
        <f t="shared" si="106"/>
        <v>0.50303411487433503</v>
      </c>
      <c r="N356"/>
      <c r="O356" s="47">
        <f t="shared" si="111"/>
        <v>1523.1742999215369</v>
      </c>
      <c r="P356" s="47">
        <f t="shared" si="112"/>
        <v>4570.8438785687022</v>
      </c>
      <c r="Q356" s="47">
        <f t="shared" si="113"/>
        <v>7720.5038139336166</v>
      </c>
      <c r="R356" s="47">
        <f t="shared" si="114"/>
        <v>10722.092491814019</v>
      </c>
      <c r="T356" s="46">
        <f t="shared" si="107"/>
        <v>1383.8560717226851</v>
      </c>
      <c r="U356" s="46">
        <f t="shared" si="108"/>
        <v>4241.8902849553242</v>
      </c>
      <c r="V356" s="46">
        <f t="shared" si="109"/>
        <v>7323.8805705978593</v>
      </c>
      <c r="W356" s="46">
        <f t="shared" si="110"/>
        <v>10392.691343722618</v>
      </c>
    </row>
    <row r="357" spans="1:23">
      <c r="A357" s="38">
        <f t="shared" si="115"/>
        <v>1.1949999999999785</v>
      </c>
      <c r="B357" s="41">
        <f t="shared" si="97"/>
        <v>3663.019756381404</v>
      </c>
      <c r="C357" s="41">
        <f t="shared" si="98"/>
        <v>11120.243651869141</v>
      </c>
      <c r="D357" s="41">
        <f t="shared" si="99"/>
        <v>21281.059153963703</v>
      </c>
      <c r="E357" s="41">
        <f t="shared" si="100"/>
        <v>28220.257883127291</v>
      </c>
      <c r="F357" s="4"/>
      <c r="G357" s="32">
        <f t="shared" si="101"/>
        <v>1.2676731843575273E-3</v>
      </c>
      <c r="H357" s="32">
        <f t="shared" si="102"/>
        <v>1.390194339789123E-2</v>
      </c>
      <c r="I357" s="32">
        <f t="shared" si="103"/>
        <v>6.5168579601270871E-2</v>
      </c>
      <c r="J357" s="32">
        <f t="shared" si="104"/>
        <v>0.16966813914143491</v>
      </c>
      <c r="K357" s="24"/>
      <c r="L357" s="32">
        <f t="shared" si="105"/>
        <v>8.9337781433328933E-2</v>
      </c>
      <c r="M357" s="32">
        <f t="shared" si="106"/>
        <v>0.47016952391658617</v>
      </c>
      <c r="N357"/>
      <c r="O357" s="47">
        <f t="shared" si="111"/>
        <v>1515.5207902552561</v>
      </c>
      <c r="P357" s="47">
        <f t="shared" si="112"/>
        <v>4552.8097460747658</v>
      </c>
      <c r="Q357" s="47">
        <f t="shared" si="113"/>
        <v>7698.2423661585481</v>
      </c>
      <c r="R357" s="47">
        <f t="shared" si="114"/>
        <v>10714.810315325092</v>
      </c>
      <c r="T357" s="46">
        <f t="shared" si="107"/>
        <v>1382.4177137356405</v>
      </c>
      <c r="U357" s="46">
        <f t="shared" si="108"/>
        <v>4231.6598188769358</v>
      </c>
      <c r="V357" s="46">
        <f t="shared" si="109"/>
        <v>7299.8834787145024</v>
      </c>
      <c r="W357" s="46">
        <f t="shared" si="110"/>
        <v>10382.382954990208</v>
      </c>
    </row>
    <row r="358" spans="1:23">
      <c r="A358" s="38">
        <f t="shared" si="115"/>
        <v>1.1959999999999784</v>
      </c>
      <c r="B358" s="41">
        <f t="shared" si="97"/>
        <v>3479.2005129764893</v>
      </c>
      <c r="C358" s="41">
        <f t="shared" si="98"/>
        <v>10679.560578718505</v>
      </c>
      <c r="D358" s="41">
        <f t="shared" si="99"/>
        <v>20719.773892211237</v>
      </c>
      <c r="E358" s="41">
        <f t="shared" si="100"/>
        <v>27999.80639001563</v>
      </c>
      <c r="F358" s="4"/>
      <c r="G358" s="32">
        <f t="shared" si="101"/>
        <v>1.1334960470011225E-3</v>
      </c>
      <c r="H358" s="32">
        <f t="shared" si="102"/>
        <v>1.2665345209121871E-2</v>
      </c>
      <c r="I358" s="32">
        <f t="shared" si="103"/>
        <v>6.0639744814125845E-2</v>
      </c>
      <c r="J358" s="32">
        <f t="shared" si="104"/>
        <v>0.16170430959153284</v>
      </c>
      <c r="K358" s="24"/>
      <c r="L358" s="32">
        <f t="shared" si="105"/>
        <v>8.1542487421559895E-2</v>
      </c>
      <c r="M358" s="32">
        <f t="shared" si="106"/>
        <v>0.43878790955869051</v>
      </c>
      <c r="N358"/>
      <c r="O358" s="47">
        <f t="shared" si="111"/>
        <v>1508.1680205190596</v>
      </c>
      <c r="P358" s="47">
        <f t="shared" si="112"/>
        <v>4535.1824231487399</v>
      </c>
      <c r="Q358" s="47">
        <f t="shared" si="113"/>
        <v>7675.7909556884497</v>
      </c>
      <c r="R358" s="47">
        <f t="shared" si="114"/>
        <v>10705.992255600626</v>
      </c>
      <c r="T358" s="46">
        <f t="shared" si="107"/>
        <v>1381.1048362094959</v>
      </c>
      <c r="U358" s="46">
        <f t="shared" si="108"/>
        <v>4222.0530141545187</v>
      </c>
      <c r="V358" s="46">
        <f t="shared" si="109"/>
        <v>7276.3090301443581</v>
      </c>
      <c r="W358" s="46">
        <f t="shared" si="110"/>
        <v>10369.989157878361</v>
      </c>
    </row>
    <row r="359" spans="1:23">
      <c r="A359" s="38">
        <f t="shared" si="115"/>
        <v>1.1969999999999783</v>
      </c>
      <c r="B359" s="41">
        <f t="shared" si="97"/>
        <v>3302.726314613556</v>
      </c>
      <c r="C359" s="41">
        <f t="shared" si="98"/>
        <v>10249.27029683728</v>
      </c>
      <c r="D359" s="41">
        <f t="shared" si="99"/>
        <v>20155.078299019497</v>
      </c>
      <c r="E359" s="41">
        <f t="shared" si="100"/>
        <v>27742.897224764794</v>
      </c>
      <c r="F359" s="4"/>
      <c r="G359" s="32">
        <f t="shared" si="101"/>
        <v>1.0124476849061638E-3</v>
      </c>
      <c r="H359" s="32">
        <f t="shared" si="102"/>
        <v>1.1524815067576688E-2</v>
      </c>
      <c r="I359" s="32">
        <f t="shared" si="103"/>
        <v>5.6346654512682261E-2</v>
      </c>
      <c r="J359" s="32">
        <f t="shared" si="104"/>
        <v>0.15386441801274925</v>
      </c>
      <c r="K359" s="24"/>
      <c r="L359" s="32">
        <f t="shared" si="105"/>
        <v>7.4333662626106078E-2</v>
      </c>
      <c r="M359" s="32">
        <f t="shared" si="106"/>
        <v>0.40888534670523435</v>
      </c>
      <c r="N359"/>
      <c r="O359" s="47">
        <f t="shared" si="111"/>
        <v>1501.1090525845423</v>
      </c>
      <c r="P359" s="47">
        <f t="shared" si="112"/>
        <v>4517.9708118734916</v>
      </c>
      <c r="Q359" s="47">
        <f t="shared" si="113"/>
        <v>7653.2031319607795</v>
      </c>
      <c r="R359" s="47">
        <f t="shared" si="114"/>
        <v>10695.715888990591</v>
      </c>
      <c r="T359" s="46">
        <f t="shared" si="107"/>
        <v>1379.9080011092408</v>
      </c>
      <c r="U359" s="46">
        <f t="shared" si="108"/>
        <v>4213.0475416176305</v>
      </c>
      <c r="V359" s="46">
        <f t="shared" si="109"/>
        <v>7253.2271812396066</v>
      </c>
      <c r="W359" s="46">
        <f t="shared" si="110"/>
        <v>10355.668346423861</v>
      </c>
    </row>
    <row r="360" spans="1:23">
      <c r="A360" s="38">
        <f t="shared" si="115"/>
        <v>1.1979999999999782</v>
      </c>
      <c r="B360" s="41">
        <f t="shared" si="97"/>
        <v>3133.420245234272</v>
      </c>
      <c r="C360" s="41">
        <f t="shared" si="98"/>
        <v>9829.5610921385905</v>
      </c>
      <c r="D360" s="41">
        <f t="shared" si="99"/>
        <v>19588.258782666504</v>
      </c>
      <c r="E360" s="41">
        <f t="shared" si="100"/>
        <v>27451.507287186105</v>
      </c>
      <c r="F360" s="4"/>
      <c r="G360" s="32">
        <f t="shared" si="101"/>
        <v>9.0336767381375531E-4</v>
      </c>
      <c r="H360" s="32">
        <f t="shared" si="102"/>
        <v>1.0474339651400379E-2</v>
      </c>
      <c r="I360" s="32">
        <f t="shared" si="103"/>
        <v>5.2284382700286194E-2</v>
      </c>
      <c r="J360" s="32">
        <f t="shared" si="104"/>
        <v>0.14616773454851062</v>
      </c>
      <c r="K360" s="24"/>
      <c r="L360" s="32">
        <f t="shared" si="105"/>
        <v>6.7676991878979242E-2</v>
      </c>
      <c r="M360" s="32">
        <f t="shared" si="106"/>
        <v>0.38045090145783522</v>
      </c>
      <c r="N360"/>
      <c r="O360" s="47">
        <f t="shared" si="111"/>
        <v>1494.3368098093708</v>
      </c>
      <c r="P360" s="47">
        <f t="shared" si="112"/>
        <v>4501.1824436855441</v>
      </c>
      <c r="Q360" s="47">
        <f t="shared" si="113"/>
        <v>7630.5303513066601</v>
      </c>
      <c r="R360" s="47">
        <f t="shared" si="114"/>
        <v>10684.060291487443</v>
      </c>
      <c r="T360" s="46">
        <f t="shared" si="107"/>
        <v>1378.818322433244</v>
      </c>
      <c r="U360" s="46">
        <f t="shared" si="108"/>
        <v>4204.6202712640852</v>
      </c>
      <c r="V360" s="46">
        <f t="shared" si="109"/>
        <v>7230.6998821367115</v>
      </c>
      <c r="W360" s="46">
        <f t="shared" si="110"/>
        <v>10339.585252338431</v>
      </c>
    </row>
    <row r="361" spans="1:23">
      <c r="A361" s="38">
        <f t="shared" si="115"/>
        <v>1.1989999999999781</v>
      </c>
      <c r="B361" s="41">
        <f t="shared" si="97"/>
        <v>2971.1024936696263</v>
      </c>
      <c r="C361" s="41">
        <f t="shared" si="98"/>
        <v>9420.5882004930027</v>
      </c>
      <c r="D361" s="41">
        <f t="shared" si="99"/>
        <v>19020.547662400419</v>
      </c>
      <c r="E361" s="41">
        <f t="shared" si="100"/>
        <v>27127.641655444761</v>
      </c>
      <c r="F361" s="4"/>
      <c r="G361" s="32">
        <f t="shared" si="101"/>
        <v>8.0518444948131525E-4</v>
      </c>
      <c r="H361" s="32">
        <f t="shared" si="102"/>
        <v>9.5081369387595305E-3</v>
      </c>
      <c r="I361" s="32">
        <f t="shared" si="103"/>
        <v>4.844738387891908E-2</v>
      </c>
      <c r="J361" s="32">
        <f t="shared" si="104"/>
        <v>0.1386318820251263</v>
      </c>
      <c r="K361" s="24"/>
      <c r="L361" s="32">
        <f t="shared" si="105"/>
        <v>6.1539167215129718E-2</v>
      </c>
      <c r="M361" s="32">
        <f t="shared" si="106"/>
        <v>0.35346727466276684</v>
      </c>
      <c r="N361"/>
      <c r="O361" s="47">
        <f t="shared" si="111"/>
        <v>1487.8440997467851</v>
      </c>
      <c r="P361" s="47">
        <f t="shared" si="112"/>
        <v>4484.8235280197205</v>
      </c>
      <c r="Q361" s="47">
        <f t="shared" si="113"/>
        <v>7607.8219064960167</v>
      </c>
      <c r="R361" s="47">
        <f t="shared" si="114"/>
        <v>10671.105666217791</v>
      </c>
      <c r="T361" s="46">
        <f t="shared" si="107"/>
        <v>1377.8274500278899</v>
      </c>
      <c r="U361" s="46">
        <f t="shared" si="108"/>
        <v>4196.7474820432681</v>
      </c>
      <c r="V361" s="46">
        <f t="shared" si="109"/>
        <v>7208.7812333776455</v>
      </c>
      <c r="W361" s="46">
        <f t="shared" si="110"/>
        <v>10321.908941786221</v>
      </c>
    </row>
    <row r="362" spans="1:23">
      <c r="A362" s="38">
        <f t="shared" si="115"/>
        <v>1.199999999999978</v>
      </c>
      <c r="B362" s="41">
        <f t="shared" si="97"/>
        <v>2815.5909004529112</v>
      </c>
      <c r="C362" s="41">
        <f t="shared" si="98"/>
        <v>9022.4750716954077</v>
      </c>
      <c r="D362" s="41">
        <f t="shared" si="99"/>
        <v>18453.121704327492</v>
      </c>
      <c r="E362" s="41">
        <f t="shared" si="100"/>
        <v>26773.324578427651</v>
      </c>
      <c r="F362" s="4"/>
      <c r="G362" s="32">
        <f t="shared" si="101"/>
        <v>7.1690994920241649E-4</v>
      </c>
      <c r="H362" s="32">
        <f t="shared" si="102"/>
        <v>8.6206621183268512E-3</v>
      </c>
      <c r="I362" s="32">
        <f t="shared" si="103"/>
        <v>4.4829571545142617E-2</v>
      </c>
      <c r="J362" s="32">
        <f t="shared" si="104"/>
        <v>0.13127279260726407</v>
      </c>
      <c r="K362" s="24"/>
      <c r="L362" s="32">
        <f t="shared" si="105"/>
        <v>5.5887967556057731E-2</v>
      </c>
      <c r="M362" s="32">
        <f t="shared" si="106"/>
        <v>0.32791144057411831</v>
      </c>
      <c r="N362"/>
      <c r="O362" s="47">
        <f t="shared" si="111"/>
        <v>1481.6236360181165</v>
      </c>
      <c r="P362" s="47">
        <f t="shared" si="112"/>
        <v>4468.8990028678163</v>
      </c>
      <c r="Q362" s="47">
        <f t="shared" si="113"/>
        <v>7585.1248681730995</v>
      </c>
      <c r="R362" s="47">
        <f t="shared" si="114"/>
        <v>10656.932983137107</v>
      </c>
      <c r="T362" s="46">
        <f t="shared" si="107"/>
        <v>1376.9275521187133</v>
      </c>
      <c r="U362" s="46">
        <f t="shared" si="108"/>
        <v>4189.4050564193649</v>
      </c>
      <c r="V362" s="46">
        <f t="shared" si="109"/>
        <v>7187.5177006347221</v>
      </c>
      <c r="W362" s="46">
        <f t="shared" si="110"/>
        <v>10302.810908981839</v>
      </c>
    </row>
    <row r="363" spans="1:23">
      <c r="A363" s="38">
        <f t="shared" si="115"/>
        <v>1.2009999999999779</v>
      </c>
      <c r="B363" s="41">
        <f t="shared" si="97"/>
        <v>2666.7014829634004</v>
      </c>
      <c r="C363" s="41">
        <f t="shared" si="98"/>
        <v>8635.3146739304866</v>
      </c>
      <c r="D363" s="41">
        <f t="shared" si="99"/>
        <v>17887.100946240047</v>
      </c>
      <c r="E363" s="41">
        <f t="shared" si="100"/>
        <v>26390.590804160376</v>
      </c>
      <c r="F363" s="4"/>
      <c r="G363" s="32">
        <f t="shared" si="101"/>
        <v>6.3763442801528412E-4</v>
      </c>
      <c r="H363" s="32">
        <f t="shared" si="102"/>
        <v>7.8066115541332009E-3</v>
      </c>
      <c r="I363" s="32">
        <f t="shared" si="103"/>
        <v>4.1424394538795394E-2</v>
      </c>
      <c r="J363" s="32">
        <f t="shared" si="104"/>
        <v>0.12410468351744569</v>
      </c>
      <c r="K363" s="24"/>
      <c r="L363" s="32">
        <f t="shared" si="105"/>
        <v>5.0692323400492269E-2</v>
      </c>
      <c r="M363" s="32">
        <f t="shared" si="106"/>
        <v>0.30375527521459095</v>
      </c>
      <c r="N363"/>
      <c r="O363" s="47">
        <f t="shared" si="111"/>
        <v>1475.6680593185361</v>
      </c>
      <c r="P363" s="47">
        <f t="shared" si="112"/>
        <v>4453.4125869572199</v>
      </c>
      <c r="Q363" s="47">
        <f t="shared" si="113"/>
        <v>7562.4840378496019</v>
      </c>
      <c r="R363" s="47">
        <f t="shared" si="114"/>
        <v>10641.623632166415</v>
      </c>
      <c r="T363" s="46">
        <f t="shared" si="107"/>
        <v>1376.1112967992392</v>
      </c>
      <c r="U363" s="46">
        <f t="shared" si="108"/>
        <v>4182.5686595177995</v>
      </c>
      <c r="V363" s="46">
        <f t="shared" si="109"/>
        <v>7166.9483802609811</v>
      </c>
      <c r="W363" s="46">
        <f t="shared" si="110"/>
        <v>10282.463282992634</v>
      </c>
    </row>
    <row r="364" spans="1:23">
      <c r="A364" s="38">
        <f t="shared" si="115"/>
        <v>1.2019999999999778</v>
      </c>
      <c r="B364" s="41">
        <f t="shared" si="97"/>
        <v>2524.2489382783046</v>
      </c>
      <c r="C364" s="41">
        <f t="shared" si="98"/>
        <v>8259.1708315837222</v>
      </c>
      <c r="D364" s="41">
        <f t="shared" si="99"/>
        <v>17323.547802037025</v>
      </c>
      <c r="E364" s="41">
        <f t="shared" si="100"/>
        <v>25981.477271845233</v>
      </c>
      <c r="F364" s="4"/>
      <c r="G364" s="32">
        <f t="shared" si="101"/>
        <v>5.6652146002289213E-4</v>
      </c>
      <c r="H364" s="32">
        <f t="shared" si="102"/>
        <v>7.0609249589552092E-3</v>
      </c>
      <c r="I364" s="32">
        <f t="shared" si="103"/>
        <v>3.8224910736185579E-2</v>
      </c>
      <c r="J364" s="32">
        <f t="shared" si="104"/>
        <v>0.11714005068751936</v>
      </c>
      <c r="K364" s="24"/>
      <c r="L364" s="32">
        <f t="shared" si="105"/>
        <v>4.5922367538566829E-2</v>
      </c>
      <c r="M364" s="32">
        <f t="shared" si="106"/>
        <v>0.28096616961210485</v>
      </c>
      <c r="N364"/>
      <c r="O364" s="47">
        <f t="shared" si="111"/>
        <v>1469.9699575311322</v>
      </c>
      <c r="P364" s="47">
        <f t="shared" si="112"/>
        <v>4438.3668332633488</v>
      </c>
      <c r="Q364" s="47">
        <f t="shared" si="113"/>
        <v>7539.941912081481</v>
      </c>
      <c r="R364" s="47">
        <f t="shared" si="114"/>
        <v>10625.259090873809</v>
      </c>
      <c r="T364" s="46">
        <f t="shared" si="107"/>
        <v>1375.3718327023992</v>
      </c>
      <c r="U364" s="46">
        <f t="shared" si="108"/>
        <v>4176.2139028252832</v>
      </c>
      <c r="V364" s="46">
        <f t="shared" si="109"/>
        <v>7147.1053084494615</v>
      </c>
      <c r="W364" s="46">
        <f t="shared" si="110"/>
        <v>10261.03716122741</v>
      </c>
    </row>
    <row r="365" spans="1:23">
      <c r="A365" s="38">
        <f t="shared" si="115"/>
        <v>1.2029999999999776</v>
      </c>
      <c r="B365" s="41">
        <f t="shared" si="97"/>
        <v>2388.0471232293398</v>
      </c>
      <c r="C365" s="41">
        <f t="shared" si="98"/>
        <v>7894.0795894695038</v>
      </c>
      <c r="D365" s="41">
        <f t="shared" si="99"/>
        <v>16763.466435465834</v>
      </c>
      <c r="E365" s="41">
        <f t="shared" si="100"/>
        <v>25548.015191689174</v>
      </c>
      <c r="F365" s="4"/>
      <c r="G365" s="32">
        <f t="shared" si="101"/>
        <v>5.0280313299890065E-4</v>
      </c>
      <c r="H365" s="32">
        <f t="shared" si="102"/>
        <v>6.3787859307023759E-3</v>
      </c>
      <c r="I365" s="32">
        <f t="shared" si="103"/>
        <v>3.5223857651690962E-2</v>
      </c>
      <c r="J365" s="32">
        <f t="shared" si="104"/>
        <v>0.11038967907524526</v>
      </c>
      <c r="K365" s="24"/>
      <c r="L365" s="32">
        <f t="shared" si="105"/>
        <v>4.1549472823916286E-2</v>
      </c>
      <c r="M365" s="32">
        <f t="shared" si="106"/>
        <v>0.25950762368759689</v>
      </c>
      <c r="N365"/>
      <c r="O365" s="47">
        <f t="shared" si="111"/>
        <v>1464.5218849291737</v>
      </c>
      <c r="P365" s="47">
        <f t="shared" si="112"/>
        <v>4423.7631835787797</v>
      </c>
      <c r="Q365" s="47">
        <f t="shared" si="113"/>
        <v>7517.5386574186332</v>
      </c>
      <c r="R365" s="47">
        <f t="shared" si="114"/>
        <v>10607.920607667567</v>
      </c>
      <c r="T365" s="46">
        <f t="shared" si="107"/>
        <v>1374.702769062764</v>
      </c>
      <c r="U365" s="46">
        <f t="shared" si="108"/>
        <v>4170.3164925648789</v>
      </c>
      <c r="V365" s="46">
        <f t="shared" si="109"/>
        <v>7128.0138069329896</v>
      </c>
      <c r="W365" s="46">
        <f t="shared" si="110"/>
        <v>10238.701080234781</v>
      </c>
    </row>
    <row r="366" spans="1:23">
      <c r="A366" s="38">
        <f t="shared" si="115"/>
        <v>1.2039999999999775</v>
      </c>
      <c r="B366" s="41">
        <f t="shared" si="97"/>
        <v>2257.9095112751156</v>
      </c>
      <c r="C366" s="41">
        <f t="shared" si="98"/>
        <v>7540.0505967955742</v>
      </c>
      <c r="D366" s="41">
        <f t="shared" si="99"/>
        <v>16207.802392095558</v>
      </c>
      <c r="E366" s="41">
        <f t="shared" si="100"/>
        <v>25092.222533309883</v>
      </c>
      <c r="F366" s="4"/>
      <c r="G366" s="32">
        <f t="shared" si="101"/>
        <v>4.457754423712614E-4</v>
      </c>
      <c r="H366" s="32">
        <f t="shared" si="102"/>
        <v>5.7556210050535858E-3</v>
      </c>
      <c r="I366" s="32">
        <f t="shared" si="103"/>
        <v>3.241371958236107E-2</v>
      </c>
      <c r="J366" s="32">
        <f t="shared" si="104"/>
        <v>0.10386266827289745</v>
      </c>
      <c r="K366" s="24"/>
      <c r="L366" s="32">
        <f t="shared" si="105"/>
        <v>3.7546278044259709E-2</v>
      </c>
      <c r="M366" s="32">
        <f t="shared" si="106"/>
        <v>0.23933981715997987</v>
      </c>
      <c r="N366"/>
      <c r="O366" s="47">
        <f t="shared" si="111"/>
        <v>1459.3163804510045</v>
      </c>
      <c r="P366" s="47">
        <f t="shared" si="112"/>
        <v>4409.6020238718229</v>
      </c>
      <c r="Q366" s="47">
        <f t="shared" si="113"/>
        <v>7495.312095683822</v>
      </c>
      <c r="R366" s="47">
        <f t="shared" si="114"/>
        <v>10589.688901332396</v>
      </c>
      <c r="T366" s="46">
        <f t="shared" si="107"/>
        <v>1374.0981553611066</v>
      </c>
      <c r="U366" s="46">
        <f t="shared" si="108"/>
        <v>4164.8523630022373</v>
      </c>
      <c r="V366" s="46">
        <f t="shared" si="109"/>
        <v>7109.6928583812187</v>
      </c>
      <c r="W366" s="46">
        <f t="shared" si="110"/>
        <v>10215.619631661144</v>
      </c>
    </row>
    <row r="367" spans="1:23">
      <c r="A367" s="38">
        <f t="shared" si="115"/>
        <v>1.2049999999999774</v>
      </c>
      <c r="B367" s="41">
        <f t="shared" si="97"/>
        <v>2133.6496259109126</v>
      </c>
      <c r="C367" s="41">
        <f t="shared" si="98"/>
        <v>7197.0685044504417</v>
      </c>
      <c r="D367" s="41">
        <f t="shared" si="99"/>
        <v>15657.442477716713</v>
      </c>
      <c r="E367" s="41">
        <f t="shared" si="100"/>
        <v>24616.096940169966</v>
      </c>
      <c r="F367" s="4"/>
      <c r="G367" s="32">
        <f t="shared" si="101"/>
        <v>3.947938887601951E-4</v>
      </c>
      <c r="H367" s="32">
        <f t="shared" si="102"/>
        <v>5.1870973750312126E-3</v>
      </c>
      <c r="I367" s="32">
        <f t="shared" si="103"/>
        <v>2.9786790998548886E-2</v>
      </c>
      <c r="J367" s="32">
        <f t="shared" si="104"/>
        <v>9.7566471956285997E-2</v>
      </c>
      <c r="K367" s="24"/>
      <c r="L367" s="32">
        <f t="shared" si="105"/>
        <v>3.3886702926461697E-2</v>
      </c>
      <c r="M367" s="32">
        <f t="shared" si="106"/>
        <v>0.22042015441125881</v>
      </c>
      <c r="N367"/>
      <c r="O367" s="47">
        <f t="shared" si="111"/>
        <v>1454.3459850364366</v>
      </c>
      <c r="P367" s="47">
        <f t="shared" si="112"/>
        <v>4395.8827401780181</v>
      </c>
      <c r="Q367" s="47">
        <f t="shared" si="113"/>
        <v>7473.2976991086689</v>
      </c>
      <c r="R367" s="47">
        <f t="shared" si="114"/>
        <v>10570.643877606799</v>
      </c>
      <c r="T367" s="46">
        <f t="shared" si="107"/>
        <v>1373.5524607261498</v>
      </c>
      <c r="U367" s="46">
        <f t="shared" si="108"/>
        <v>4159.7977950577524</v>
      </c>
      <c r="V367" s="46">
        <f t="shared" si="109"/>
        <v>7092.1555049430081</v>
      </c>
      <c r="W367" s="46">
        <f t="shared" si="110"/>
        <v>10191.952228567845</v>
      </c>
    </row>
    <row r="368" spans="1:23">
      <c r="A368" s="38">
        <f t="shared" si="115"/>
        <v>1.2059999999999773</v>
      </c>
      <c r="B368" s="41">
        <f t="shared" si="97"/>
        <v>2015.0814504432572</v>
      </c>
      <c r="C368" s="41">
        <f t="shared" si="98"/>
        <v>6865.0943694857442</v>
      </c>
      <c r="D368" s="41">
        <f t="shared" si="99"/>
        <v>15113.214870751686</v>
      </c>
      <c r="E368" s="41">
        <f t="shared" si="100"/>
        <v>24121.609084214851</v>
      </c>
      <c r="F368" s="4"/>
      <c r="G368" s="32">
        <f t="shared" si="101"/>
        <v>3.4926928149869732E-4</v>
      </c>
      <c r="H368" s="32">
        <f t="shared" si="102"/>
        <v>4.6691194244536877E-3</v>
      </c>
      <c r="I368" s="32">
        <f t="shared" si="103"/>
        <v>2.7335235949118811E-2</v>
      </c>
      <c r="J368" s="32">
        <f t="shared" si="104"/>
        <v>9.1506949670607546E-2</v>
      </c>
      <c r="K368" s="24"/>
      <c r="L368" s="32">
        <f t="shared" si="105"/>
        <v>3.0545953297931507E-2</v>
      </c>
      <c r="M368" s="32">
        <f t="shared" si="106"/>
        <v>0.2027037808121992</v>
      </c>
      <c r="N368"/>
      <c r="O368" s="47">
        <f t="shared" si="111"/>
        <v>1449.6032580177302</v>
      </c>
      <c r="P368" s="47">
        <f t="shared" si="112"/>
        <v>4382.6037747794298</v>
      </c>
      <c r="Q368" s="47">
        <f t="shared" si="113"/>
        <v>7451.528594830067</v>
      </c>
      <c r="R368" s="47">
        <f t="shared" si="114"/>
        <v>10550.864363368593</v>
      </c>
      <c r="T368" s="46">
        <f t="shared" si="107"/>
        <v>1373.0605532519205</v>
      </c>
      <c r="U368" s="46">
        <f t="shared" si="108"/>
        <v>4155.1295207019448</v>
      </c>
      <c r="V368" s="46">
        <f t="shared" si="109"/>
        <v>7075.4092637295098</v>
      </c>
      <c r="W368" s="46">
        <f t="shared" si="110"/>
        <v>10167.852024811677</v>
      </c>
    </row>
    <row r="369" spans="1:23">
      <c r="A369" s="38">
        <f t="shared" si="115"/>
        <v>1.2069999999999772</v>
      </c>
      <c r="B369" s="41">
        <f t="shared" si="97"/>
        <v>1902.019814057501</v>
      </c>
      <c r="C369" s="41">
        <f t="shared" si="98"/>
        <v>6544.0670609659082</v>
      </c>
      <c r="D369" s="41">
        <f t="shared" si="99"/>
        <v>14575.889455749842</v>
      </c>
      <c r="E369" s="41">
        <f t="shared" si="100"/>
        <v>23610.696471697382</v>
      </c>
      <c r="F369" s="4"/>
      <c r="G369" s="32">
        <f t="shared" si="101"/>
        <v>3.0866374897949234E-4</v>
      </c>
      <c r="H369" s="32">
        <f t="shared" si="102"/>
        <v>4.1978242174342392E-3</v>
      </c>
      <c r="I369" s="32">
        <f t="shared" si="103"/>
        <v>2.5051143311823711E-2</v>
      </c>
      <c r="J369" s="32">
        <f t="shared" si="104"/>
        <v>8.5688429422490775E-2</v>
      </c>
      <c r="K369" s="24"/>
      <c r="L369" s="32">
        <f t="shared" si="105"/>
        <v>2.7500517403670016E-2</v>
      </c>
      <c r="M369" s="32">
        <f t="shared" si="106"/>
        <v>0.18614406854150123</v>
      </c>
      <c r="N369"/>
      <c r="O369" s="47">
        <f t="shared" si="111"/>
        <v>1445.0807925623001</v>
      </c>
      <c r="P369" s="47">
        <f t="shared" si="112"/>
        <v>4369.7626824386361</v>
      </c>
      <c r="Q369" s="47">
        <f t="shared" si="113"/>
        <v>7430.0355782299939</v>
      </c>
      <c r="R369" s="47">
        <f t="shared" si="114"/>
        <v>10530.427858867895</v>
      </c>
      <c r="T369" s="46">
        <f t="shared" si="107"/>
        <v>1372.6176793730674</v>
      </c>
      <c r="U369" s="46">
        <f t="shared" si="108"/>
        <v>4150.8248136984193</v>
      </c>
      <c r="V369" s="46">
        <f t="shared" si="109"/>
        <v>7059.4565534262392</v>
      </c>
      <c r="W369" s="46">
        <f t="shared" si="110"/>
        <v>10143.464987878622</v>
      </c>
    </row>
    <row r="370" spans="1:23">
      <c r="A370" s="38">
        <f t="shared" si="115"/>
        <v>1.2079999999999771</v>
      </c>
      <c r="B370" s="41">
        <f t="shared" si="97"/>
        <v>1794.2807542023313</v>
      </c>
      <c r="C370" s="41">
        <f t="shared" si="98"/>
        <v>6233.9046616705027</v>
      </c>
      <c r="D370" s="41">
        <f t="shared" si="99"/>
        <v>14046.178364630934</v>
      </c>
      <c r="E370" s="41">
        <f t="shared" si="100"/>
        <v>23085.257708079229</v>
      </c>
      <c r="F370" s="4"/>
      <c r="G370" s="32">
        <f t="shared" si="101"/>
        <v>2.7248695524881902E-4</v>
      </c>
      <c r="H370" s="32">
        <f t="shared" si="102"/>
        <v>3.7695760804500496E-3</v>
      </c>
      <c r="I370" s="32">
        <f t="shared" si="103"/>
        <v>2.2926577777561317E-2</v>
      </c>
      <c r="J370" s="32">
        <f t="shared" si="104"/>
        <v>8.011377954370455E-2</v>
      </c>
      <c r="K370" s="24"/>
      <c r="L370" s="32">
        <f t="shared" si="105"/>
        <v>2.4728154348435217E-2</v>
      </c>
      <c r="M370" s="32">
        <f t="shared" si="106"/>
        <v>0.17069307043481136</v>
      </c>
      <c r="N370"/>
      <c r="O370" s="47">
        <f t="shared" si="111"/>
        <v>1440.7712301680933</v>
      </c>
      <c r="P370" s="47">
        <f t="shared" si="112"/>
        <v>4357.35618646682</v>
      </c>
      <c r="Q370" s="47">
        <f t="shared" si="113"/>
        <v>7408.8471345852377</v>
      </c>
      <c r="R370" s="47">
        <f t="shared" si="114"/>
        <v>10509.410308323169</v>
      </c>
      <c r="T370" s="46">
        <f t="shared" si="107"/>
        <v>1372.2194434249009</v>
      </c>
      <c r="U370" s="46">
        <f t="shared" si="108"/>
        <v>4146.8615673307968</v>
      </c>
      <c r="V370" s="46">
        <f t="shared" si="109"/>
        <v>7044.2951266510263</v>
      </c>
      <c r="W370" s="46">
        <f t="shared" si="110"/>
        <v>10118.929123448432</v>
      </c>
    </row>
    <row r="371" spans="1:23">
      <c r="A371" s="38">
        <f t="shared" si="115"/>
        <v>1.208999999999977</v>
      </c>
      <c r="B371" s="41">
        <f t="shared" si="97"/>
        <v>1691.6818554053589</v>
      </c>
      <c r="C371" s="41">
        <f t="shared" si="98"/>
        <v>5934.5058604577407</v>
      </c>
      <c r="D371" s="41">
        <f t="shared" si="99"/>
        <v>13524.736712025713</v>
      </c>
      <c r="E371" s="41">
        <f t="shared" si="100"/>
        <v>22547.147226920322</v>
      </c>
      <c r="F371" s="4"/>
      <c r="G371" s="32">
        <f t="shared" si="101"/>
        <v>2.4029252099981016E-4</v>
      </c>
      <c r="H371" s="32">
        <f t="shared" si="102"/>
        <v>3.3809604071420771E-3</v>
      </c>
      <c r="I371" s="32">
        <f t="shared" si="103"/>
        <v>2.0953626511051055E-2</v>
      </c>
      <c r="J371" s="32">
        <f t="shared" si="104"/>
        <v>7.4784488309220243E-2</v>
      </c>
      <c r="K371" s="24"/>
      <c r="L371" s="32">
        <f t="shared" si="105"/>
        <v>2.220787559746017E-2</v>
      </c>
      <c r="M371" s="32">
        <f t="shared" si="106"/>
        <v>0.15630194087058535</v>
      </c>
      <c r="N371"/>
      <c r="O371" s="47">
        <f t="shared" si="111"/>
        <v>1436.6672742162143</v>
      </c>
      <c r="P371" s="47">
        <f t="shared" si="112"/>
        <v>4345.3802344183096</v>
      </c>
      <c r="Q371" s="47">
        <f t="shared" si="113"/>
        <v>7387.9894684810288</v>
      </c>
      <c r="R371" s="47">
        <f t="shared" si="114"/>
        <v>10487.885889076813</v>
      </c>
      <c r="T371" s="46">
        <f t="shared" si="107"/>
        <v>1371.8617874999077</v>
      </c>
      <c r="U371" s="46">
        <f t="shared" si="108"/>
        <v>4143.2183598078072</v>
      </c>
      <c r="V371" s="46">
        <f t="shared" si="109"/>
        <v>7029.9185031296165</v>
      </c>
      <c r="W371" s="46">
        <f t="shared" si="110"/>
        <v>10094.373848072421</v>
      </c>
    </row>
    <row r="372" spans="1:23">
      <c r="A372" s="38">
        <f t="shared" si="115"/>
        <v>1.2099999999999769</v>
      </c>
      <c r="B372" s="41">
        <f t="shared" si="97"/>
        <v>1594.0425647187662</v>
      </c>
      <c r="C372" s="41">
        <f t="shared" si="98"/>
        <v>5645.7513304287995</v>
      </c>
      <c r="D372" s="41">
        <f t="shared" si="99"/>
        <v>13012.163510841488</v>
      </c>
      <c r="E372" s="41">
        <f t="shared" si="100"/>
        <v>21998.170484818136</v>
      </c>
      <c r="F372" s="4"/>
      <c r="G372" s="32">
        <f t="shared" si="101"/>
        <v>2.1167464600073299E-4</v>
      </c>
      <c r="H372" s="32">
        <f t="shared" si="102"/>
        <v>3.0287768090640045E-3</v>
      </c>
      <c r="I372" s="32">
        <f t="shared" si="103"/>
        <v>1.9124441479754895E-2</v>
      </c>
      <c r="J372" s="32">
        <f t="shared" si="104"/>
        <v>6.9700749828496042E-2</v>
      </c>
      <c r="K372" s="24"/>
      <c r="L372" s="32">
        <f t="shared" si="105"/>
        <v>1.9919920427973307E-2</v>
      </c>
      <c r="M372" s="32">
        <f t="shared" si="106"/>
        <v>0.14292132313510914</v>
      </c>
      <c r="N372"/>
      <c r="O372" s="47">
        <f t="shared" si="111"/>
        <v>1432.7617025887507</v>
      </c>
      <c r="P372" s="47">
        <f t="shared" si="112"/>
        <v>4333.8300532171515</v>
      </c>
      <c r="Q372" s="47">
        <f t="shared" si="113"/>
        <v>7367.4865404336597</v>
      </c>
      <c r="R372" s="47">
        <f t="shared" si="114"/>
        <v>10465.926819392726</v>
      </c>
      <c r="T372" s="46">
        <f t="shared" si="107"/>
        <v>1371.5409716981351</v>
      </c>
      <c r="U372" s="46">
        <f t="shared" si="108"/>
        <v>4139.8745080850385</v>
      </c>
      <c r="V372" s="46">
        <f t="shared" si="109"/>
        <v>7016.3163992328746</v>
      </c>
      <c r="W372" s="46">
        <f t="shared" si="110"/>
        <v>10069.919504679125</v>
      </c>
    </row>
    <row r="373" spans="1:23">
      <c r="A373" s="38">
        <f t="shared" si="115"/>
        <v>1.2109999999999768</v>
      </c>
      <c r="B373" s="41">
        <f t="shared" si="97"/>
        <v>1501.1844840731221</v>
      </c>
      <c r="C373" s="41">
        <f t="shared" si="98"/>
        <v>5367.5050883692484</v>
      </c>
      <c r="D373" s="41">
        <f t="shared" si="99"/>
        <v>12509.002754048077</v>
      </c>
      <c r="E373" s="41">
        <f t="shared" si="100"/>
        <v>21440.079621749283</v>
      </c>
      <c r="F373" s="4"/>
      <c r="G373" s="32">
        <f t="shared" si="101"/>
        <v>1.8626492901938118E-4</v>
      </c>
      <c r="H373" s="32">
        <f t="shared" si="102"/>
        <v>2.7100317282136191E-3</v>
      </c>
      <c r="I373" s="32">
        <f t="shared" si="103"/>
        <v>1.7431277487426147E-2</v>
      </c>
      <c r="J373" s="32">
        <f t="shared" si="104"/>
        <v>6.48615547817048E-2</v>
      </c>
      <c r="K373" s="24"/>
      <c r="L373" s="32">
        <f t="shared" si="105"/>
        <v>1.7845726178437136E-2</v>
      </c>
      <c r="M373" s="32">
        <f t="shared" si="106"/>
        <v>0.13050170310694298</v>
      </c>
      <c r="N373"/>
      <c r="O373" s="47">
        <f t="shared" si="111"/>
        <v>1429.0473793629249</v>
      </c>
      <c r="P373" s="47">
        <f t="shared" si="112"/>
        <v>4322.7002035347696</v>
      </c>
      <c r="Q373" s="47">
        <f t="shared" si="113"/>
        <v>7347.3601101619233</v>
      </c>
      <c r="R373" s="47">
        <f t="shared" si="114"/>
        <v>10443.603184869971</v>
      </c>
      <c r="T373" s="46">
        <f t="shared" si="107"/>
        <v>1371.2535548552219</v>
      </c>
      <c r="U373" s="46">
        <f t="shared" si="108"/>
        <v>4136.8101108736701</v>
      </c>
      <c r="V373" s="46">
        <f t="shared" si="109"/>
        <v>7003.4751499007825</v>
      </c>
      <c r="W373" s="46">
        <f t="shared" si="110"/>
        <v>10045.677014186949</v>
      </c>
    </row>
    <row r="374" spans="1:23">
      <c r="A374" s="38">
        <f t="shared" si="115"/>
        <v>1.2119999999999767</v>
      </c>
      <c r="B374" s="41">
        <f t="shared" si="97"/>
        <v>1412.9316398908882</v>
      </c>
      <c r="C374" s="41">
        <f t="shared" si="98"/>
        <v>5099.6158312839289</v>
      </c>
      <c r="D374" s="41">
        <f t="shared" si="99"/>
        <v>12015.744648632428</v>
      </c>
      <c r="E374" s="41">
        <f t="shared" si="100"/>
        <v>20874.569583608114</v>
      </c>
      <c r="F374" s="4"/>
      <c r="G374" s="32">
        <f t="shared" si="101"/>
        <v>1.6372938046716232E-4</v>
      </c>
      <c r="H374" s="32">
        <f t="shared" si="102"/>
        <v>2.4219306194769212E-3</v>
      </c>
      <c r="I374" s="32">
        <f t="shared" si="103"/>
        <v>1.5866525988418322E-2</v>
      </c>
      <c r="J374" s="32">
        <f t="shared" si="104"/>
        <v>6.0264784639835305E-2</v>
      </c>
      <c r="K374" s="24"/>
      <c r="L374" s="32">
        <f t="shared" si="105"/>
        <v>1.5967894093876642E-2</v>
      </c>
      <c r="M374" s="32">
        <f t="shared" si="106"/>
        <v>0.11899372946046487</v>
      </c>
      <c r="N374"/>
      <c r="O374" s="47">
        <f t="shared" si="111"/>
        <v>1425.5172655956355</v>
      </c>
      <c r="P374" s="47">
        <f t="shared" si="112"/>
        <v>4311.9846332513571</v>
      </c>
      <c r="Q374" s="47">
        <f t="shared" si="113"/>
        <v>7327.629785945297</v>
      </c>
      <c r="R374" s="47">
        <f t="shared" si="114"/>
        <v>10420.982783344325</v>
      </c>
      <c r="T374" s="46">
        <f t="shared" si="107"/>
        <v>1370.9963758190047</v>
      </c>
      <c r="U374" s="46">
        <f t="shared" si="108"/>
        <v>4134.0060816266814</v>
      </c>
      <c r="V374" s="46">
        <f t="shared" si="109"/>
        <v>6991.3781194611383</v>
      </c>
      <c r="W374" s="46">
        <f t="shared" si="110"/>
        <v>10021.747655300896</v>
      </c>
    </row>
    <row r="375" spans="1:23">
      <c r="A375" s="38">
        <f t="shared" si="115"/>
        <v>1.2129999999999765</v>
      </c>
      <c r="B375" s="41">
        <f t="shared" si="97"/>
        <v>1329.1107303788172</v>
      </c>
      <c r="C375" s="41">
        <f t="shared" si="98"/>
        <v>4841.9182461829696</v>
      </c>
      <c r="D375" s="41">
        <f t="shared" si="99"/>
        <v>11532.826987703331</v>
      </c>
      <c r="E375" s="41">
        <f t="shared" si="100"/>
        <v>20303.274701338767</v>
      </c>
      <c r="F375" s="4"/>
      <c r="G375" s="32">
        <f t="shared" si="101"/>
        <v>1.4376562227711478E-4</v>
      </c>
      <c r="H375" s="32">
        <f t="shared" si="102"/>
        <v>2.1618698032101046E-3</v>
      </c>
      <c r="I375" s="32">
        <f t="shared" si="103"/>
        <v>1.4422744793806933E-2</v>
      </c>
      <c r="J375" s="32">
        <f t="shared" si="104"/>
        <v>5.5907308086826334E-2</v>
      </c>
      <c r="K375" s="24"/>
      <c r="L375" s="32">
        <f t="shared" si="105"/>
        <v>1.4270151514786404E-2</v>
      </c>
      <c r="M375" s="32">
        <f t="shared" si="106"/>
        <v>0.10834850090848427</v>
      </c>
      <c r="N375"/>
      <c r="O375" s="47">
        <f t="shared" si="111"/>
        <v>1422.1644292151527</v>
      </c>
      <c r="P375" s="47">
        <f t="shared" si="112"/>
        <v>4301.6767298473187</v>
      </c>
      <c r="Q375" s="47">
        <f t="shared" si="113"/>
        <v>7308.3130795081333</v>
      </c>
      <c r="R375" s="47">
        <f t="shared" si="114"/>
        <v>10398.13098805355</v>
      </c>
      <c r="T375" s="46">
        <f t="shared" si="107"/>
        <v>1370.7665353336081</v>
      </c>
      <c r="U375" s="46">
        <f t="shared" si="108"/>
        <v>4131.4441723027194</v>
      </c>
      <c r="V375" s="46">
        <f t="shared" si="109"/>
        <v>6980.0060983282983</v>
      </c>
      <c r="W375" s="46">
        <f t="shared" si="110"/>
        <v>9998.222963598022</v>
      </c>
    </row>
    <row r="376" spans="1:23">
      <c r="A376" s="38">
        <f t="shared" si="115"/>
        <v>1.2139999999999764</v>
      </c>
      <c r="B376" s="41">
        <f t="shared" si="97"/>
        <v>1249.5513509804216</v>
      </c>
      <c r="C376" s="41">
        <f t="shared" si="98"/>
        <v>4594.234289617707</v>
      </c>
      <c r="D376" s="41">
        <f t="shared" si="99"/>
        <v>11060.636646837214</v>
      </c>
      <c r="E376" s="41">
        <f t="shared" si="100"/>
        <v>19727.765718827224</v>
      </c>
      <c r="F376" s="4"/>
      <c r="G376" s="32">
        <f t="shared" si="101"/>
        <v>1.2610026894103364E-4</v>
      </c>
      <c r="H376" s="32">
        <f t="shared" si="102"/>
        <v>1.9274280801829091E-3</v>
      </c>
      <c r="I376" s="32">
        <f t="shared" si="103"/>
        <v>1.3092683810523951E-2</v>
      </c>
      <c r="J376" s="32">
        <f t="shared" si="104"/>
        <v>5.1785078450846109E-2</v>
      </c>
      <c r="K376" s="24"/>
      <c r="L376" s="32">
        <f t="shared" si="105"/>
        <v>1.2737311104690514E-2</v>
      </c>
      <c r="M376" s="32">
        <f t="shared" si="106"/>
        <v>9.8517821285116547E-2</v>
      </c>
      <c r="N376"/>
      <c r="O376" s="47">
        <f t="shared" si="111"/>
        <v>1418.9820540392168</v>
      </c>
      <c r="P376" s="47">
        <f t="shared" si="112"/>
        <v>4291.7693715847081</v>
      </c>
      <c r="Q376" s="47">
        <f t="shared" si="113"/>
        <v>7289.4254658734881</v>
      </c>
      <c r="R376" s="47">
        <f t="shared" si="114"/>
        <v>10375.110628753089</v>
      </c>
      <c r="T376" s="46">
        <f t="shared" si="107"/>
        <v>1370.561378578737</v>
      </c>
      <c r="U376" s="46">
        <f t="shared" si="108"/>
        <v>4129.1069887078993</v>
      </c>
      <c r="V376" s="46">
        <f t="shared" si="109"/>
        <v>6969.3376830333582</v>
      </c>
      <c r="W376" s="46">
        <f t="shared" si="110"/>
        <v>9975.1847402569347</v>
      </c>
    </row>
    <row r="377" spans="1:23">
      <c r="A377" s="38">
        <f t="shared" si="115"/>
        <v>1.2149999999999763</v>
      </c>
      <c r="B377" s="41">
        <f t="shared" si="97"/>
        <v>1174.0861985258011</v>
      </c>
      <c r="C377" s="41">
        <f t="shared" si="98"/>
        <v>4356.374433803212</v>
      </c>
      <c r="D377" s="41">
        <f t="shared" si="99"/>
        <v>10599.51119093526</v>
      </c>
      <c r="E377" s="41">
        <f t="shared" si="100"/>
        <v>19149.547259660823</v>
      </c>
      <c r="F377" s="4"/>
      <c r="G377" s="32">
        <f t="shared" si="101"/>
        <v>1.1048648315366367E-4</v>
      </c>
      <c r="H377" s="32">
        <f t="shared" si="102"/>
        <v>1.7163581931039179E-3</v>
      </c>
      <c r="I377" s="32">
        <f t="shared" si="103"/>
        <v>1.1869306980190368E-2</v>
      </c>
      <c r="J377" s="32">
        <f t="shared" si="104"/>
        <v>4.7893231048276766E-2</v>
      </c>
      <c r="K377" s="24"/>
      <c r="L377" s="32">
        <f t="shared" si="105"/>
        <v>1.1355227758214615E-2</v>
      </c>
      <c r="M377" s="32">
        <f t="shared" si="106"/>
        <v>8.9454423512818473E-2</v>
      </c>
      <c r="N377"/>
      <c r="O377" s="47">
        <f t="shared" si="111"/>
        <v>1415.963447941032</v>
      </c>
      <c r="P377" s="47">
        <f t="shared" si="112"/>
        <v>4282.2549773521287</v>
      </c>
      <c r="Q377" s="47">
        <f t="shared" si="113"/>
        <v>7270.9804476374102</v>
      </c>
      <c r="R377" s="47">
        <f t="shared" si="114"/>
        <v>10351.981890386432</v>
      </c>
      <c r="T377" s="46">
        <f t="shared" si="107"/>
        <v>1370.3784784015688</v>
      </c>
      <c r="U377" s="46">
        <f t="shared" si="108"/>
        <v>4126.9779982074942</v>
      </c>
      <c r="V377" s="46">
        <f t="shared" si="109"/>
        <v>6959.3496374867618</v>
      </c>
      <c r="W377" s="46">
        <f t="shared" si="110"/>
        <v>9952.7051602499832</v>
      </c>
    </row>
    <row r="378" spans="1:23">
      <c r="A378" s="38">
        <f t="shared" si="115"/>
        <v>1.2159999999999762</v>
      </c>
      <c r="B378" s="41">
        <f t="shared" si="97"/>
        <v>1102.5512546667255</v>
      </c>
      <c r="C378" s="41">
        <f t="shared" si="98"/>
        <v>4128.1388764987114</v>
      </c>
      <c r="D378" s="41">
        <f t="shared" si="99"/>
        <v>10149.740578108062</v>
      </c>
      <c r="E378" s="41">
        <f t="shared" si="100"/>
        <v>18570.055720982502</v>
      </c>
      <c r="F378" s="4"/>
      <c r="G378" s="32">
        <f t="shared" si="101"/>
        <v>9.6701699137975995E-5</v>
      </c>
      <c r="H378" s="32">
        <f t="shared" si="102"/>
        <v>1.5265782110289753E-3</v>
      </c>
      <c r="I378" s="32">
        <f t="shared" si="103"/>
        <v>1.074581060532275E-2</v>
      </c>
      <c r="J378" s="32">
        <f t="shared" si="104"/>
        <v>4.4226179445776934E-2</v>
      </c>
      <c r="K378" s="24"/>
      <c r="L378" s="32">
        <f t="shared" si="105"/>
        <v>1.0110753778174927E-2</v>
      </c>
      <c r="M378" s="32">
        <f t="shared" si="106"/>
        <v>8.1112163702729195E-2</v>
      </c>
      <c r="N378"/>
      <c r="O378" s="47">
        <f t="shared" si="111"/>
        <v>1413.102050186669</v>
      </c>
      <c r="P378" s="47">
        <f t="shared" si="112"/>
        <v>4273.1255550599481</v>
      </c>
      <c r="Q378" s="47">
        <f t="shared" si="113"/>
        <v>7252.989623124322</v>
      </c>
      <c r="R378" s="47">
        <f t="shared" si="114"/>
        <v>10328.8022288393</v>
      </c>
      <c r="T378" s="46">
        <f t="shared" si="107"/>
        <v>1370.2156192691671</v>
      </c>
      <c r="U378" s="46">
        <f t="shared" si="108"/>
        <v>4125.0415305836605</v>
      </c>
      <c r="V378" s="46">
        <f t="shared" si="109"/>
        <v>6950.0172338028933</v>
      </c>
      <c r="W378" s="46">
        <f t="shared" si="110"/>
        <v>9930.8469694803953</v>
      </c>
    </row>
    <row r="379" spans="1:23">
      <c r="A379" s="38">
        <f t="shared" si="115"/>
        <v>1.2169999999999761</v>
      </c>
      <c r="B379" s="41">
        <f t="shared" si="97"/>
        <v>1034.7859492297375</v>
      </c>
      <c r="C379" s="41">
        <f t="shared" si="98"/>
        <v>3909.3187121452315</v>
      </c>
      <c r="D379" s="41">
        <f t="shared" si="99"/>
        <v>9711.5689474093433</v>
      </c>
      <c r="E379" s="41">
        <f t="shared" si="100"/>
        <v>17990.657580963849</v>
      </c>
      <c r="F379" s="4"/>
      <c r="G379" s="32">
        <f t="shared" si="101"/>
        <v>8.4545506446304284E-5</v>
      </c>
      <c r="H379" s="32">
        <f t="shared" si="102"/>
        <v>1.356162905192375E-3</v>
      </c>
      <c r="I379" s="32">
        <f t="shared" si="103"/>
        <v>9.715638267293816E-3</v>
      </c>
      <c r="J379" s="32">
        <f t="shared" si="104"/>
        <v>4.0777709750972987E-2</v>
      </c>
      <c r="K379" s="24"/>
      <c r="L379" s="32">
        <f t="shared" si="105"/>
        <v>8.9916928572814463E-3</v>
      </c>
      <c r="M379" s="32">
        <f t="shared" si="106"/>
        <v>7.3446186806675681E-2</v>
      </c>
      <c r="N379"/>
      <c r="O379" s="47">
        <f t="shared" si="111"/>
        <v>1410.3914379691896</v>
      </c>
      <c r="P379" s="47">
        <f t="shared" si="112"/>
        <v>4264.3727484858091</v>
      </c>
      <c r="Q379" s="47">
        <f t="shared" si="113"/>
        <v>7235.4627578963737</v>
      </c>
      <c r="R379" s="47">
        <f t="shared" si="114"/>
        <v>10305.626303238554</v>
      </c>
      <c r="T379" s="46">
        <f t="shared" si="107"/>
        <v>1370.0707819607233</v>
      </c>
      <c r="U379" s="46">
        <f t="shared" si="108"/>
        <v>4123.282772793129</v>
      </c>
      <c r="V379" s="46">
        <f t="shared" si="109"/>
        <v>6941.3145714202856</v>
      </c>
      <c r="W379" s="46">
        <f t="shared" si="110"/>
        <v>9909.6637601954917</v>
      </c>
    </row>
    <row r="380" spans="1:23">
      <c r="A380" s="38">
        <f t="shared" si="115"/>
        <v>1.217999999999976</v>
      </c>
      <c r="B380" s="41">
        <f t="shared" si="97"/>
        <v>970.63330415953806</v>
      </c>
      <c r="C380" s="41">
        <f t="shared" si="98"/>
        <v>3699.6970620811871</v>
      </c>
      <c r="D380" s="41">
        <f t="shared" si="99"/>
        <v>9285.1964776010136</v>
      </c>
      <c r="E380" s="41">
        <f t="shared" si="100"/>
        <v>17412.648104899781</v>
      </c>
      <c r="F380" s="4"/>
      <c r="G380" s="32">
        <f t="shared" si="101"/>
        <v>7.3837686839071394E-5</v>
      </c>
      <c r="H380" s="32">
        <f t="shared" si="102"/>
        <v>1.2033351772610865E-3</v>
      </c>
      <c r="I380" s="32">
        <f t="shared" si="103"/>
        <v>8.7724925530909617E-3</v>
      </c>
      <c r="J380" s="32">
        <f t="shared" si="104"/>
        <v>3.754107214901807E-2</v>
      </c>
      <c r="K380" s="24"/>
      <c r="L380" s="32">
        <f t="shared" si="105"/>
        <v>7.9867533481059443E-3</v>
      </c>
      <c r="M380" s="32">
        <f t="shared" si="106"/>
        <v>6.641306537416973E-2</v>
      </c>
      <c r="N380"/>
      <c r="O380" s="47">
        <f t="shared" si="111"/>
        <v>1407.8253321663815</v>
      </c>
      <c r="P380" s="47">
        <f t="shared" si="112"/>
        <v>4255.9878824832476</v>
      </c>
      <c r="Q380" s="47">
        <f t="shared" si="113"/>
        <v>7218.4078591040407</v>
      </c>
      <c r="R380" s="47">
        <f t="shared" si="114"/>
        <v>10282.505924195992</v>
      </c>
      <c r="T380" s="46">
        <f t="shared" si="107"/>
        <v>1369.9421290111436</v>
      </c>
      <c r="U380" s="46">
        <f t="shared" si="108"/>
        <v>4121.6877583511723</v>
      </c>
      <c r="V380" s="46">
        <f t="shared" si="109"/>
        <v>6933.214873627654</v>
      </c>
      <c r="W380" s="46">
        <f t="shared" si="110"/>
        <v>9889.2003140250708</v>
      </c>
    </row>
    <row r="381" spans="1:23">
      <c r="A381" s="38">
        <f t="shared" si="115"/>
        <v>1.2189999999999759</v>
      </c>
      <c r="B381" s="41">
        <f t="shared" si="97"/>
        <v>909.94005875898984</v>
      </c>
      <c r="C381" s="41">
        <f t="shared" si="98"/>
        <v>3499.0501619690167</v>
      </c>
      <c r="D381" s="41">
        <f t="shared" si="99"/>
        <v>8870.7813045415569</v>
      </c>
      <c r="E381" s="41">
        <f t="shared" si="100"/>
        <v>16837.250433585203</v>
      </c>
      <c r="F381" s="4"/>
      <c r="G381" s="32">
        <f t="shared" si="101"/>
        <v>6.4416396727634767E-5</v>
      </c>
      <c r="H381" s="32">
        <f t="shared" si="102"/>
        <v>1.0664575937493648E-3</v>
      </c>
      <c r="I381" s="32">
        <f t="shared" si="103"/>
        <v>7.9103438168144184E-3</v>
      </c>
      <c r="J381" s="32">
        <f t="shared" si="104"/>
        <v>3.4509069008767372E-2</v>
      </c>
      <c r="K381" s="24"/>
      <c r="L381" s="32">
        <f t="shared" si="105"/>
        <v>7.0855012544235067E-3</v>
      </c>
      <c r="M381" s="32">
        <f t="shared" si="106"/>
        <v>5.9970913070494604E-2</v>
      </c>
      <c r="N381"/>
      <c r="O381" s="47">
        <f t="shared" si="111"/>
        <v>1405.3976023503596</v>
      </c>
      <c r="P381" s="47">
        <f t="shared" si="112"/>
        <v>4247.9620064787605</v>
      </c>
      <c r="Q381" s="47">
        <f t="shared" si="113"/>
        <v>7201.8312521816624</v>
      </c>
      <c r="R381" s="47">
        <f t="shared" si="114"/>
        <v>10259.490017343409</v>
      </c>
      <c r="T381" s="46">
        <f t="shared" si="107"/>
        <v>1369.8279909105343</v>
      </c>
      <c r="U381" s="46">
        <f t="shared" si="108"/>
        <v>4120.2433520359755</v>
      </c>
      <c r="V381" s="46">
        <f t="shared" si="109"/>
        <v>6925.6907609530044</v>
      </c>
      <c r="W381" s="46">
        <f t="shared" si="110"/>
        <v>9869.4930021632645</v>
      </c>
    </row>
    <row r="382" spans="1:23">
      <c r="A382" s="38">
        <f t="shared" si="115"/>
        <v>1.2199999999999758</v>
      </c>
      <c r="B382" s="41">
        <f t="shared" si="97"/>
        <v>852.55677696102282</v>
      </c>
      <c r="C382" s="41">
        <f t="shared" si="98"/>
        <v>3307.1484048688794</v>
      </c>
      <c r="D382" s="41">
        <f t="shared" si="99"/>
        <v>8468.4414852437731</v>
      </c>
      <c r="E382" s="41">
        <f t="shared" si="100"/>
        <v>16265.615036470062</v>
      </c>
      <c r="F382" s="4"/>
      <c r="G382" s="32">
        <f t="shared" si="101"/>
        <v>5.6136487622291625E-5</v>
      </c>
      <c r="H382" s="32">
        <f t="shared" si="102"/>
        <v>9.4402407338961081E-4</v>
      </c>
      <c r="I382" s="32">
        <f t="shared" si="103"/>
        <v>7.1234362072843792E-3</v>
      </c>
      <c r="J382" s="32">
        <f t="shared" si="104"/>
        <v>3.1674138987134719E-2</v>
      </c>
      <c r="K382" s="24"/>
      <c r="L382" s="32">
        <f t="shared" si="105"/>
        <v>6.2783133282742374E-3</v>
      </c>
      <c r="M382" s="32">
        <f t="shared" si="106"/>
        <v>5.4079474684819683E-2</v>
      </c>
      <c r="N382"/>
      <c r="O382" s="47">
        <f t="shared" si="111"/>
        <v>1403.1022710784409</v>
      </c>
      <c r="P382" s="47">
        <f t="shared" si="112"/>
        <v>4240.2859361947549</v>
      </c>
      <c r="Q382" s="47">
        <f t="shared" si="113"/>
        <v>7185.7376594097504</v>
      </c>
      <c r="R382" s="47">
        <f t="shared" si="114"/>
        <v>10236.624601458803</v>
      </c>
      <c r="T382" s="46">
        <f t="shared" si="107"/>
        <v>1369.7268530579422</v>
      </c>
      <c r="U382" s="46">
        <f t="shared" si="108"/>
        <v>4118.9372305718271</v>
      </c>
      <c r="V382" s="46">
        <f t="shared" si="109"/>
        <v>6918.7145011889979</v>
      </c>
      <c r="W382" s="46">
        <f t="shared" si="110"/>
        <v>9850.5702325146412</v>
      </c>
    </row>
    <row r="383" spans="1:23">
      <c r="A383" s="38">
        <f t="shared" si="115"/>
        <v>1.2209999999999757</v>
      </c>
      <c r="B383" s="41">
        <f t="shared" si="97"/>
        <v>798.3379373916033</v>
      </c>
      <c r="C383" s="41">
        <f t="shared" si="98"/>
        <v>3123.7573386872823</v>
      </c>
      <c r="D383" s="41">
        <f t="shared" si="99"/>
        <v>8078.256997140169</v>
      </c>
      <c r="E383" s="41">
        <f t="shared" si="100"/>
        <v>15698.81951110093</v>
      </c>
      <c r="F383" s="4"/>
      <c r="G383" s="32">
        <f t="shared" si="101"/>
        <v>4.8867957042869953E-5</v>
      </c>
      <c r="H383" s="32">
        <f t="shared" si="102"/>
        <v>8.3465176767134311E-4</v>
      </c>
      <c r="I383" s="32">
        <f t="shared" si="103"/>
        <v>6.4062911953944018E-3</v>
      </c>
      <c r="J383" s="32">
        <f t="shared" si="104"/>
        <v>2.9028436661988309E-2</v>
      </c>
      <c r="K383" s="24"/>
      <c r="L383" s="32">
        <f t="shared" si="105"/>
        <v>5.5563306104199923E-3</v>
      </c>
      <c r="M383" s="32">
        <f t="shared" si="106"/>
        <v>4.8700194402612362E-2</v>
      </c>
      <c r="N383"/>
      <c r="O383" s="47">
        <f t="shared" si="111"/>
        <v>1400.9335174956641</v>
      </c>
      <c r="P383" s="47">
        <f t="shared" si="112"/>
        <v>4232.9502935474911</v>
      </c>
      <c r="Q383" s="47">
        <f t="shared" si="113"/>
        <v>7170.1302798856068</v>
      </c>
      <c r="R383" s="47">
        <f t="shared" si="114"/>
        <v>10213.952780444037</v>
      </c>
      <c r="T383" s="46">
        <f t="shared" si="107"/>
        <v>1369.6373434622787</v>
      </c>
      <c r="U383" s="46">
        <f t="shared" si="108"/>
        <v>4117.7578599110029</v>
      </c>
      <c r="V383" s="46">
        <f t="shared" si="109"/>
        <v>6912.2582361118439</v>
      </c>
      <c r="W383" s="46">
        <f t="shared" si="110"/>
        <v>9832.4529340421232</v>
      </c>
    </row>
    <row r="384" spans="1:23">
      <c r="A384" s="38">
        <f t="shared" si="115"/>
        <v>1.2219999999999756</v>
      </c>
      <c r="B384" s="41">
        <f t="shared" si="97"/>
        <v>747.14200700201741</v>
      </c>
      <c r="C384" s="41">
        <f t="shared" si="98"/>
        <v>2948.6386170086867</v>
      </c>
      <c r="D384" s="41">
        <f t="shared" si="99"/>
        <v>7700.2717616198688</v>
      </c>
      <c r="E384" s="41">
        <f t="shared" si="100"/>
        <v>15137.868709540178</v>
      </c>
      <c r="F384" s="4"/>
      <c r="G384" s="32">
        <f t="shared" si="101"/>
        <v>4.2494522420083156E-5</v>
      </c>
      <c r="H384" s="32">
        <f t="shared" si="102"/>
        <v>7.3707316856131658E-4</v>
      </c>
      <c r="I384" s="32">
        <f t="shared" si="103"/>
        <v>5.7537088342759606E-3</v>
      </c>
      <c r="J384" s="32">
        <f t="shared" si="104"/>
        <v>2.6563907321567076E-2</v>
      </c>
      <c r="K384" s="24"/>
      <c r="L384" s="32">
        <f t="shared" si="105"/>
        <v>4.9114127075383755E-3</v>
      </c>
      <c r="M384" s="32">
        <f t="shared" si="106"/>
        <v>4.3796264136959501E-2</v>
      </c>
      <c r="N384"/>
      <c r="O384" s="47">
        <f t="shared" si="111"/>
        <v>1398.8856802800808</v>
      </c>
      <c r="P384" s="47">
        <f t="shared" si="112"/>
        <v>4225.9455446803477</v>
      </c>
      <c r="Q384" s="47">
        <f t="shared" si="113"/>
        <v>7155.0108704647946</v>
      </c>
      <c r="R384" s="47">
        <f t="shared" si="114"/>
        <v>10191.514748381607</v>
      </c>
      <c r="T384" s="46">
        <f t="shared" si="107"/>
        <v>1369.558221178627</v>
      </c>
      <c r="U384" s="46">
        <f t="shared" si="108"/>
        <v>4116.6944696937153</v>
      </c>
      <c r="V384" s="46">
        <f t="shared" si="109"/>
        <v>6906.2941852028007</v>
      </c>
      <c r="W384" s="46">
        <f t="shared" si="110"/>
        <v>9815.1550690672757</v>
      </c>
    </row>
    <row r="385" spans="1:23">
      <c r="A385" s="38">
        <f t="shared" si="115"/>
        <v>1.2229999999999754</v>
      </c>
      <c r="B385" s="41">
        <f t="shared" si="97"/>
        <v>698.831499063161</v>
      </c>
      <c r="C385" s="41">
        <f t="shared" si="98"/>
        <v>2781.5509025856504</v>
      </c>
      <c r="D385" s="41">
        <f t="shared" si="99"/>
        <v>7334.4956814543684</v>
      </c>
      <c r="E385" s="41">
        <f t="shared" si="100"/>
        <v>14583.695171803425</v>
      </c>
      <c r="F385" s="4"/>
      <c r="G385" s="32">
        <f t="shared" si="101"/>
        <v>3.6912310633813128E-5</v>
      </c>
      <c r="H385" s="32">
        <f t="shared" si="102"/>
        <v>6.501284716241676E-4</v>
      </c>
      <c r="I385" s="32">
        <f t="shared" si="103"/>
        <v>5.1607669822479572E-3</v>
      </c>
      <c r="J385" s="32">
        <f t="shared" si="104"/>
        <v>2.4272356630894321E-2</v>
      </c>
      <c r="K385" s="24"/>
      <c r="L385" s="32">
        <f t="shared" si="105"/>
        <v>4.336093057694613E-3</v>
      </c>
      <c r="M385" s="32">
        <f t="shared" si="106"/>
        <v>3.9332653711343736E-2</v>
      </c>
      <c r="N385"/>
      <c r="O385" s="47">
        <f t="shared" si="111"/>
        <v>1396.9532599625265</v>
      </c>
      <c r="P385" s="47">
        <f t="shared" si="112"/>
        <v>4219.262036103426</v>
      </c>
      <c r="Q385" s="47">
        <f t="shared" si="113"/>
        <v>7140.3798272581744</v>
      </c>
      <c r="R385" s="47">
        <f t="shared" si="114"/>
        <v>10169.347806872138</v>
      </c>
      <c r="T385" s="46">
        <f t="shared" si="107"/>
        <v>1369.4883654640828</v>
      </c>
      <c r="U385" s="46">
        <f t="shared" si="108"/>
        <v>4115.7370254236748</v>
      </c>
      <c r="V385" s="46">
        <f t="shared" si="109"/>
        <v>6900.7948269012732</v>
      </c>
      <c r="W385" s="46">
        <f t="shared" si="110"/>
        <v>9798.684164864082</v>
      </c>
    </row>
    <row r="386" spans="1:23">
      <c r="A386" s="38">
        <f t="shared" si="115"/>
        <v>1.2239999999999753</v>
      </c>
      <c r="B386" s="41">
        <f t="shared" si="97"/>
        <v>653.2730163246066</v>
      </c>
      <c r="C386" s="41">
        <f t="shared" si="98"/>
        <v>2622.250723017416</v>
      </c>
      <c r="D386" s="41">
        <f t="shared" si="99"/>
        <v>6980.9066823060193</v>
      </c>
      <c r="E386" s="41">
        <f t="shared" si="100"/>
        <v>14037.159845866758</v>
      </c>
      <c r="F386" s="4"/>
      <c r="G386" s="32">
        <f t="shared" si="101"/>
        <v>3.202865599298448E-5</v>
      </c>
      <c r="H386" s="32">
        <f t="shared" si="102"/>
        <v>5.7275821738741713E-4</v>
      </c>
      <c r="I386" s="32">
        <f t="shared" si="103"/>
        <v>4.6228187132352294E-3</v>
      </c>
      <c r="J386" s="32">
        <f t="shared" si="104"/>
        <v>2.2145514982253495E-2</v>
      </c>
      <c r="K386" s="24"/>
      <c r="L386" s="32">
        <f t="shared" si="105"/>
        <v>3.8235353965003094E-3</v>
      </c>
      <c r="M386" s="32">
        <f t="shared" si="106"/>
        <v>3.5276124664527356E-2</v>
      </c>
      <c r="N386"/>
      <c r="O386" s="47">
        <f t="shared" si="111"/>
        <v>1395.1309206529843</v>
      </c>
      <c r="P386" s="47">
        <f t="shared" si="112"/>
        <v>4212.8900289206967</v>
      </c>
      <c r="Q386" s="47">
        <f t="shared" si="113"/>
        <v>7126.2362672922409</v>
      </c>
      <c r="R386" s="47">
        <f t="shared" si="114"/>
        <v>10147.48639383467</v>
      </c>
      <c r="T386" s="46">
        <f t="shared" si="107"/>
        <v>1369.4267656338579</v>
      </c>
      <c r="U386" s="46">
        <f t="shared" si="108"/>
        <v>4114.8761988543656</v>
      </c>
      <c r="V386" s="46">
        <f t="shared" si="109"/>
        <v>6895.7330581070646</v>
      </c>
      <c r="W386" s="46">
        <f t="shared" si="110"/>
        <v>9783.0418565384134</v>
      </c>
    </row>
    <row r="387" spans="1:23">
      <c r="A387" s="38">
        <f t="shared" si="115"/>
        <v>1.2249999999999752</v>
      </c>
      <c r="B387" s="41">
        <f t="shared" si="97"/>
        <v>610.33728014706969</v>
      </c>
      <c r="C387" s="41">
        <f t="shared" si="98"/>
        <v>2470.4932783871686</v>
      </c>
      <c r="D387" s="41">
        <f t="shared" si="99"/>
        <v>6639.4527491071367</v>
      </c>
      <c r="E387" s="41">
        <f t="shared" si="100"/>
        <v>13499.053073459578</v>
      </c>
      <c r="F387" s="4"/>
      <c r="G387" s="32">
        <f t="shared" si="101"/>
        <v>2.7760999654405981E-5</v>
      </c>
      <c r="H387" s="32">
        <f t="shared" si="102"/>
        <v>5.0399622884376354E-4</v>
      </c>
      <c r="I387" s="32">
        <f t="shared" si="103"/>
        <v>4.135488132164581E-3</v>
      </c>
      <c r="J387" s="32">
        <f t="shared" si="104"/>
        <v>2.0175096416869355E-2</v>
      </c>
      <c r="K387" s="24"/>
      <c r="L387" s="32">
        <f t="shared" si="105"/>
        <v>3.367491599997244E-3</v>
      </c>
      <c r="M387" s="32">
        <f t="shared" si="106"/>
        <v>3.1595229409033844E-2</v>
      </c>
      <c r="N387"/>
      <c r="O387" s="47">
        <f t="shared" si="111"/>
        <v>1393.4134912058828</v>
      </c>
      <c r="P387" s="47">
        <f t="shared" si="112"/>
        <v>4206.819731135487</v>
      </c>
      <c r="Q387" s="47">
        <f t="shared" si="113"/>
        <v>7112.5781099642854</v>
      </c>
      <c r="R387" s="47">
        <f t="shared" si="114"/>
        <v>10125.962122938383</v>
      </c>
      <c r="T387" s="46">
        <f t="shared" si="107"/>
        <v>1369.3725115955374</v>
      </c>
      <c r="U387" s="46">
        <f t="shared" si="108"/>
        <v>4114.1033370385558</v>
      </c>
      <c r="V387" s="46">
        <f t="shared" si="109"/>
        <v>6891.0823328076267</v>
      </c>
      <c r="W387" s="46">
        <f t="shared" si="110"/>
        <v>9768.2244338800792</v>
      </c>
    </row>
    <row r="388" spans="1:23">
      <c r="A388" s="38">
        <f t="shared" si="115"/>
        <v>1.2259999999999751</v>
      </c>
      <c r="B388" s="41">
        <f t="shared" si="97"/>
        <v>569.89914641886799</v>
      </c>
      <c r="C388" s="41">
        <f t="shared" si="98"/>
        <v>2326.0332008544474</v>
      </c>
      <c r="D388" s="41">
        <f t="shared" si="99"/>
        <v>6310.0539487053511</v>
      </c>
      <c r="E388" s="41">
        <f t="shared" si="100"/>
        <v>12970.095820670935</v>
      </c>
      <c r="F388" s="4"/>
      <c r="G388" s="32">
        <f t="shared" si="101"/>
        <v>2.4035883699032756E-5</v>
      </c>
      <c r="H388" s="32">
        <f t="shared" si="102"/>
        <v>4.4296285845820175E-4</v>
      </c>
      <c r="I388" s="32">
        <f t="shared" si="103"/>
        <v>3.6946648040883183E-3</v>
      </c>
      <c r="J388" s="32">
        <f t="shared" si="104"/>
        <v>1.8352852078068572E-2</v>
      </c>
      <c r="K388" s="24"/>
      <c r="L388" s="32">
        <f t="shared" si="105"/>
        <v>2.9622610467417406E-3</v>
      </c>
      <c r="M388" s="32">
        <f t="shared" si="106"/>
        <v>2.826029742077649E-2</v>
      </c>
      <c r="N388"/>
      <c r="O388" s="47">
        <f t="shared" si="111"/>
        <v>1391.7959658567547</v>
      </c>
      <c r="P388" s="47">
        <f t="shared" si="112"/>
        <v>4201.0413280341782</v>
      </c>
      <c r="Q388" s="47">
        <f t="shared" si="113"/>
        <v>7099.4021579482142</v>
      </c>
      <c r="R388" s="47">
        <f t="shared" si="114"/>
        <v>10104.803832826838</v>
      </c>
      <c r="T388" s="46">
        <f t="shared" si="107"/>
        <v>1369.324785037089</v>
      </c>
      <c r="U388" s="46">
        <f t="shared" si="108"/>
        <v>4113.4104304514776</v>
      </c>
      <c r="V388" s="46">
        <f t="shared" si="109"/>
        <v>6886.816780835572</v>
      </c>
      <c r="W388" s="46">
        <f t="shared" si="110"/>
        <v>9754.2233855973864</v>
      </c>
    </row>
    <row r="389" spans="1:23">
      <c r="A389" s="38">
        <f t="shared" si="115"/>
        <v>1.226999999999975</v>
      </c>
      <c r="B389" s="41">
        <f t="shared" si="97"/>
        <v>531.83760906521081</v>
      </c>
      <c r="C389" s="41">
        <f t="shared" si="98"/>
        <v>2188.625266410696</v>
      </c>
      <c r="D389" s="41">
        <f t="shared" si="99"/>
        <v>5992.6044307868679</v>
      </c>
      <c r="E389" s="41">
        <f t="shared" si="100"/>
        <v>12450.941132347578</v>
      </c>
      <c r="F389" s="4"/>
      <c r="G389" s="32">
        <f t="shared" si="101"/>
        <v>2.0788033328143212E-5</v>
      </c>
      <c r="H389" s="32">
        <f t="shared" si="102"/>
        <v>3.8885855394342987E-4</v>
      </c>
      <c r="I389" s="32">
        <f t="shared" si="103"/>
        <v>3.2964969957325983E-3</v>
      </c>
      <c r="J389" s="32">
        <f t="shared" si="104"/>
        <v>1.6670618222094716E-2</v>
      </c>
      <c r="K389" s="24"/>
      <c r="L389" s="32">
        <f t="shared" si="105"/>
        <v>2.6026516108193219E-3</v>
      </c>
      <c r="M389" s="32">
        <f t="shared" si="106"/>
        <v>2.5243410071062081E-2</v>
      </c>
      <c r="N389"/>
      <c r="O389" s="47">
        <f t="shared" si="111"/>
        <v>1390.2735043626085</v>
      </c>
      <c r="P389" s="47">
        <f t="shared" si="112"/>
        <v>4195.5450106564276</v>
      </c>
      <c r="Q389" s="47">
        <f t="shared" si="113"/>
        <v>7086.7041772314751</v>
      </c>
      <c r="R389" s="47">
        <f t="shared" si="114"/>
        <v>10084.037645293904</v>
      </c>
      <c r="T389" s="46">
        <f t="shared" si="107"/>
        <v>1369.2828512424162</v>
      </c>
      <c r="U389" s="46">
        <f t="shared" si="108"/>
        <v>4112.7900805567715</v>
      </c>
      <c r="V389" s="46">
        <f t="shared" si="109"/>
        <v>6882.9113078638866</v>
      </c>
      <c r="W389" s="46">
        <f t="shared" si="110"/>
        <v>9741.0259350811848</v>
      </c>
    </row>
    <row r="390" spans="1:23">
      <c r="A390" s="38">
        <f t="shared" si="115"/>
        <v>1.2279999999999749</v>
      </c>
      <c r="B390" s="41">
        <f t="shared" si="97"/>
        <v>496.03579195397197</v>
      </c>
      <c r="C390" s="41">
        <f t="shared" si="98"/>
        <v>2058.0250592027037</v>
      </c>
      <c r="D390" s="41">
        <f t="shared" si="99"/>
        <v>5686.9743997098976</v>
      </c>
      <c r="E390" s="41">
        <f t="shared" si="100"/>
        <v>11942.175789343499</v>
      </c>
      <c r="F390" s="4"/>
      <c r="G390" s="32">
        <f t="shared" si="101"/>
        <v>1.7959520903981213E-5</v>
      </c>
      <c r="H390" s="32">
        <f t="shared" si="102"/>
        <v>3.40957748375717E-4</v>
      </c>
      <c r="I390" s="32">
        <f t="shared" si="103"/>
        <v>2.9373839170937343E-3</v>
      </c>
      <c r="J390" s="32">
        <f t="shared" si="104"/>
        <v>1.5120358871282867E-2</v>
      </c>
      <c r="K390" s="24"/>
      <c r="L390" s="32">
        <f t="shared" si="105"/>
        <v>2.2839423695649942E-3</v>
      </c>
      <c r="M390" s="32">
        <f t="shared" si="106"/>
        <v>2.251836563577727E-2</v>
      </c>
      <c r="N390"/>
      <c r="O390" s="47">
        <f t="shared" si="111"/>
        <v>1388.8414316781589</v>
      </c>
      <c r="P390" s="47">
        <f t="shared" si="112"/>
        <v>4190.3210023681086</v>
      </c>
      <c r="Q390" s="47">
        <f t="shared" si="113"/>
        <v>7074.4789759883961</v>
      </c>
      <c r="R390" s="47">
        <f t="shared" si="114"/>
        <v>10063.68703157374</v>
      </c>
      <c r="T390" s="46">
        <f t="shared" si="107"/>
        <v>1369.2460515068994</v>
      </c>
      <c r="U390" s="46">
        <f t="shared" si="108"/>
        <v>4112.2354671443063</v>
      </c>
      <c r="V390" s="46">
        <f t="shared" si="109"/>
        <v>6879.3416778229557</v>
      </c>
      <c r="W390" s="46">
        <f t="shared" si="110"/>
        <v>9728.6155625835818</v>
      </c>
    </row>
    <row r="391" spans="1:23">
      <c r="A391" s="38">
        <f t="shared" si="115"/>
        <v>1.2289999999999748</v>
      </c>
      <c r="B391" s="41">
        <f t="shared" si="97"/>
        <v>462.38092999321202</v>
      </c>
      <c r="C391" s="41">
        <f t="shared" si="98"/>
        <v>1933.9895890104651</v>
      </c>
      <c r="D391" s="41">
        <f t="shared" si="99"/>
        <v>5393.0120505013256</v>
      </c>
      <c r="E391" s="41">
        <f t="shared" si="100"/>
        <v>11444.3221478834</v>
      </c>
      <c r="F391" s="4"/>
      <c r="G391" s="32">
        <f t="shared" si="101"/>
        <v>1.5499005834987172E-5</v>
      </c>
      <c r="H391" s="32">
        <f t="shared" si="102"/>
        <v>2.9860307693265408E-4</v>
      </c>
      <c r="I391" s="32">
        <f t="shared" si="103"/>
        <v>2.6139671388641767E-3</v>
      </c>
      <c r="J391" s="32">
        <f t="shared" si="104"/>
        <v>1.3694203245447047E-2</v>
      </c>
      <c r="K391" s="24"/>
      <c r="L391" s="32">
        <f t="shared" si="105"/>
        <v>2.0018480845467881E-3</v>
      </c>
      <c r="M391" s="32">
        <f t="shared" si="106"/>
        <v>2.0060635932189996E-2</v>
      </c>
      <c r="N391"/>
      <c r="O391" s="47">
        <f t="shared" si="111"/>
        <v>1387.4952371997285</v>
      </c>
      <c r="P391" s="47">
        <f t="shared" si="112"/>
        <v>4185.3595835604183</v>
      </c>
      <c r="Q391" s="47">
        <f t="shared" si="113"/>
        <v>7062.7204820200532</v>
      </c>
      <c r="R391" s="47">
        <f t="shared" si="114"/>
        <v>10043.772885915336</v>
      </c>
      <c r="T391" s="46">
        <f t="shared" si="107"/>
        <v>1369.2137961244214</v>
      </c>
      <c r="U391" s="46">
        <f t="shared" si="108"/>
        <v>4111.7403157304007</v>
      </c>
      <c r="V391" s="46">
        <f t="shared" si="109"/>
        <v>6876.0845789768528</v>
      </c>
      <c r="W391" s="46">
        <f t="shared" si="110"/>
        <v>9716.972509424535</v>
      </c>
    </row>
    <row r="392" spans="1:23">
      <c r="A392" s="38">
        <f t="shared" si="115"/>
        <v>1.2299999999999747</v>
      </c>
      <c r="B392" s="41">
        <f t="shared" si="97"/>
        <v>430.76434020440558</v>
      </c>
      <c r="C392" s="41">
        <f t="shared" si="98"/>
        <v>1816.2778626329039</v>
      </c>
      <c r="D392" s="41">
        <f t="shared" si="99"/>
        <v>5110.5454628872385</v>
      </c>
      <c r="E392" s="41">
        <f t="shared" si="100"/>
        <v>10957.840140618526</v>
      </c>
      <c r="F392" s="4"/>
      <c r="G392" s="32">
        <f t="shared" si="101"/>
        <v>1.3361044590773295E-5</v>
      </c>
      <c r="H392" s="32">
        <f t="shared" si="102"/>
        <v>2.6119991962864542E-4</v>
      </c>
      <c r="I392" s="32">
        <f t="shared" si="103"/>
        <v>2.3231213490956517E-3</v>
      </c>
      <c r="J392" s="32">
        <f t="shared" si="104"/>
        <v>1.2384478151201701E-2</v>
      </c>
      <c r="K392" s="24"/>
      <c r="L392" s="32">
        <f t="shared" si="105"/>
        <v>1.7524854918092479E-3</v>
      </c>
      <c r="M392" s="32">
        <f t="shared" si="106"/>
        <v>1.7847315943461159E-2</v>
      </c>
      <c r="N392"/>
      <c r="O392" s="47">
        <f t="shared" si="111"/>
        <v>1386.2305736081762</v>
      </c>
      <c r="P392" s="47">
        <f t="shared" si="112"/>
        <v>4180.6511145053164</v>
      </c>
      <c r="Q392" s="47">
        <f t="shared" si="113"/>
        <v>7051.4218185154896</v>
      </c>
      <c r="R392" s="47">
        <f t="shared" si="114"/>
        <v>10024.31360562474</v>
      </c>
      <c r="T392" s="46">
        <f t="shared" si="107"/>
        <v>1369.1855579167918</v>
      </c>
      <c r="U392" s="46">
        <f t="shared" si="108"/>
        <v>4111.2988652742906</v>
      </c>
      <c r="V392" s="46">
        <f t="shared" si="109"/>
        <v>6873.1176749282376</v>
      </c>
      <c r="W392" s="46">
        <f t="shared" si="110"/>
        <v>9706.0742605473515</v>
      </c>
    </row>
    <row r="393" spans="1:23">
      <c r="A393" s="38">
        <f t="shared" si="115"/>
        <v>1.2309999999999746</v>
      </c>
      <c r="B393" s="41">
        <f t="shared" si="97"/>
        <v>401.08138354131557</v>
      </c>
      <c r="C393" s="41">
        <f t="shared" si="98"/>
        <v>1704.6514100868958</v>
      </c>
      <c r="D393" s="41">
        <f t="shared" si="99"/>
        <v>4839.3844478383762</v>
      </c>
      <c r="E393" s="41">
        <f t="shared" si="100"/>
        <v>10483.129419372153</v>
      </c>
      <c r="F393" s="4"/>
      <c r="G393" s="32">
        <f t="shared" si="101"/>
        <v>1.1505465422855926E-5</v>
      </c>
      <c r="H393" s="32">
        <f t="shared" si="102"/>
        <v>2.2821126688574194E-4</v>
      </c>
      <c r="I393" s="32">
        <f t="shared" si="103"/>
        <v>2.0619445998132785E-3</v>
      </c>
      <c r="J393" s="32">
        <f t="shared" si="104"/>
        <v>1.1183735545728195E-2</v>
      </c>
      <c r="K393" s="24"/>
      <c r="L393" s="32">
        <f t="shared" si="105"/>
        <v>1.5323414173687238E-3</v>
      </c>
      <c r="M393" s="32">
        <f t="shared" si="106"/>
        <v>1.5857067696493594E-2</v>
      </c>
      <c r="N393"/>
      <c r="O393" s="47">
        <f t="shared" si="111"/>
        <v>1385.0432553416526</v>
      </c>
      <c r="P393" s="47">
        <f t="shared" si="112"/>
        <v>4176.186056403476</v>
      </c>
      <c r="Q393" s="47">
        <f t="shared" si="113"/>
        <v>7040.5753779135348</v>
      </c>
      <c r="R393" s="47">
        <f t="shared" si="114"/>
        <v>10005.325176774886</v>
      </c>
      <c r="T393" s="46">
        <f t="shared" si="107"/>
        <v>1369.1608662762235</v>
      </c>
      <c r="U393" s="46">
        <f t="shared" si="108"/>
        <v>4110.9058364299117</v>
      </c>
      <c r="V393" s="46">
        <f t="shared" si="109"/>
        <v>6870.4196418339798</v>
      </c>
      <c r="W393" s="46">
        <f t="shared" si="110"/>
        <v>9695.8960024233056</v>
      </c>
    </row>
    <row r="394" spans="1:23">
      <c r="A394" s="38">
        <f t="shared" si="115"/>
        <v>1.2319999999999744</v>
      </c>
      <c r="B394" s="41">
        <f t="shared" si="97"/>
        <v>373.23141820800032</v>
      </c>
      <c r="C394" s="41">
        <f t="shared" si="98"/>
        <v>1598.8747666623024</v>
      </c>
      <c r="D394" s="41">
        <f t="shared" si="99"/>
        <v>4579.322341711827</v>
      </c>
      <c r="E394" s="41">
        <f t="shared" si="100"/>
        <v>10020.531620084743</v>
      </c>
      <c r="F394" s="4"/>
      <c r="G394" s="32">
        <f t="shared" si="101"/>
        <v>9.8968026606217668E-6</v>
      </c>
      <c r="H394" s="32">
        <f t="shared" si="102"/>
        <v>1.9915290258662951E-4</v>
      </c>
      <c r="I394" s="32">
        <f t="shared" si="103"/>
        <v>1.8277481814734792E-3</v>
      </c>
      <c r="J394" s="32">
        <f t="shared" si="104"/>
        <v>1.0084775521495136E-2</v>
      </c>
      <c r="K394" s="24"/>
      <c r="L394" s="32">
        <f t="shared" si="105"/>
        <v>1.3382427163859897E-3</v>
      </c>
      <c r="M394" s="32">
        <f t="shared" si="106"/>
        <v>1.4070059561807978E-2</v>
      </c>
      <c r="N394"/>
      <c r="O394" s="47">
        <f t="shared" si="111"/>
        <v>1383.9292567283201</v>
      </c>
      <c r="P394" s="47">
        <f t="shared" si="112"/>
        <v>4171.9549906664924</v>
      </c>
      <c r="Q394" s="47">
        <f t="shared" si="113"/>
        <v>7030.1728936684731</v>
      </c>
      <c r="R394" s="47">
        <f t="shared" si="114"/>
        <v>9986.8212648033896</v>
      </c>
      <c r="T394" s="46">
        <f t="shared" si="107"/>
        <v>1369.1393016915376</v>
      </c>
      <c r="U394" s="46">
        <f t="shared" si="108"/>
        <v>4110.5564005194692</v>
      </c>
      <c r="V394" s="46">
        <f t="shared" si="109"/>
        <v>6867.9701931093014</v>
      </c>
      <c r="W394" s="46">
        <f t="shared" si="110"/>
        <v>9686.4110539491176</v>
      </c>
    </row>
    <row r="395" spans="1:23">
      <c r="A395" s="38">
        <f t="shared" si="115"/>
        <v>1.2329999999999743</v>
      </c>
      <c r="B395" s="41">
        <f t="shared" si="97"/>
        <v>347.11774521080747</v>
      </c>
      <c r="C395" s="41">
        <f t="shared" si="98"/>
        <v>1498.7159119986031</v>
      </c>
      <c r="D395" s="41">
        <f t="shared" si="99"/>
        <v>4330.1377436575631</v>
      </c>
      <c r="E395" s="41">
        <f t="shared" si="100"/>
        <v>9570.3327310659442</v>
      </c>
      <c r="F395" s="4"/>
      <c r="G395" s="32">
        <f t="shared" si="101"/>
        <v>8.5037857452462148E-6</v>
      </c>
      <c r="H395" s="32">
        <f t="shared" si="102"/>
        <v>1.735888973919352E-4</v>
      </c>
      <c r="I395" s="32">
        <f t="shared" si="103"/>
        <v>1.6180462503804682E-3</v>
      </c>
      <c r="J395" s="32">
        <f t="shared" si="104"/>
        <v>9.0806649820039543E-3</v>
      </c>
      <c r="K395" s="24"/>
      <c r="L395" s="32">
        <f t="shared" si="105"/>
        <v>1.167328019183121E-3</v>
      </c>
      <c r="M395" s="32">
        <f t="shared" si="106"/>
        <v>1.2467902046218456E-2</v>
      </c>
      <c r="N395"/>
      <c r="O395" s="47">
        <f t="shared" si="111"/>
        <v>1382.8847098084323</v>
      </c>
      <c r="P395" s="47">
        <f t="shared" si="112"/>
        <v>4167.9486364799441</v>
      </c>
      <c r="Q395" s="47">
        <f t="shared" si="113"/>
        <v>7020.2055097463026</v>
      </c>
      <c r="R395" s="47">
        <f t="shared" si="114"/>
        <v>9968.8133092426378</v>
      </c>
      <c r="T395" s="46">
        <f t="shared" si="107"/>
        <v>1369.1204907290403</v>
      </c>
      <c r="U395" s="46">
        <f t="shared" si="108"/>
        <v>4110.2461493848778</v>
      </c>
      <c r="V395" s="46">
        <f t="shared" si="109"/>
        <v>6865.7500928790478</v>
      </c>
      <c r="W395" s="46">
        <f t="shared" si="110"/>
        <v>9677.5912685833118</v>
      </c>
    </row>
    <row r="396" spans="1:23">
      <c r="A396" s="38">
        <f t="shared" si="115"/>
        <v>1.2339999999999742</v>
      </c>
      <c r="B396" s="41">
        <f t="shared" ref="B396:B459" si="116">B$4*EXP(-B$5*(ABS(A396-1.105))^2)</f>
        <v>322.64754685860964</v>
      </c>
      <c r="C396" s="41">
        <f t="shared" ref="C396:C459" si="117">C$4*EXP(-C$5*(ABS(A396-1.105))^2) *(A396-1.105)</f>
        <v>1403.9466674573846</v>
      </c>
      <c r="D396" s="41">
        <f t="shared" ref="D396:D459" si="118">D$4*EXP(-D$5*(ABS(A396-1.105))^2)*(D$7*(A396-1.105)^2 - 2)</f>
        <v>4091.5961925297443</v>
      </c>
      <c r="E396" s="41">
        <f t="shared" ref="E396:E459" si="119">E$4*EXP(-E$5*(ABS(A396-1.105))^2)*(E$8*(A396-1.105)^3 - E$6*(A396-1.105))</f>
        <v>9132.7655463325482</v>
      </c>
      <c r="F396" s="4"/>
      <c r="G396" s="32">
        <f t="shared" ref="G396:G459" si="120">B396^2*10^(-11)+G397</f>
        <v>7.2988784548438647E-6</v>
      </c>
      <c r="H396" s="32">
        <f t="shared" ref="H396:H459" si="121">C396^2*10^(-11)+H397</f>
        <v>1.5112740354315715E-4</v>
      </c>
      <c r="I396" s="32">
        <f t="shared" ref="I396:I459" si="122">D396^2*10^(-11)+I397</f>
        <v>1.4305453215899902E-3</v>
      </c>
      <c r="J396" s="32">
        <f t="shared" ref="J396:J459" si="123">E396^2*10^(-11)+J397</f>
        <v>8.1647522961708335E-3</v>
      </c>
      <c r="K396" s="24"/>
      <c r="L396" s="32">
        <f t="shared" ref="L396:L459" si="124">B396*D396*10^(-10)+L397</f>
        <v>1.0170212541800584E-3</v>
      </c>
      <c r="M396" s="32">
        <f t="shared" ref="M396:M459" si="125">C396*E396*10^(-10)+M397</f>
        <v>1.1033581051501498E-2</v>
      </c>
      <c r="N396"/>
      <c r="O396" s="47">
        <f t="shared" si="111"/>
        <v>1381.9059018743444</v>
      </c>
      <c r="P396" s="47">
        <f t="shared" si="112"/>
        <v>4164.157866698295</v>
      </c>
      <c r="Q396" s="47">
        <f t="shared" si="113"/>
        <v>7010.6638477011893</v>
      </c>
      <c r="R396" s="47">
        <f t="shared" si="114"/>
        <v>9951.3106218533012</v>
      </c>
      <c r="T396" s="46">
        <f t="shared" ref="T396:T459" si="126">T$9*($B$4*EXP(-$B$5*(ABS($A396-1.105))^2))^2 +1369</f>
        <v>1369.1041014394939</v>
      </c>
      <c r="U396" s="46">
        <f t="shared" ref="U396:U459" si="127">U$9*($C$4*EXP(-$C$5*(ABS($A396-1.105))^2) *($A396-1.105))^2+4108</f>
        <v>4109.9710662450643</v>
      </c>
      <c r="V396" s="46">
        <f t="shared" ref="V396:V459" si="128">V$9*($D$4*EXP(-$D$5*(ABS($A396-1.105))^2)*($D$7*($A396-1.105)^2 - 2))^2 + 6847</f>
        <v>6863.7411594027235</v>
      </c>
      <c r="W396" s="46">
        <f t="shared" ref="W396:W459" si="129">W$9*($E$4*EXP(-$E$5*(ABS($A396-1.105))^2)*($E$8*($A396-1.105)^3 - $E$6*($A396-1.105)))^2 + 9586</f>
        <v>9669.4074065242785</v>
      </c>
    </row>
    <row r="397" spans="1:23">
      <c r="A397" s="38">
        <f t="shared" si="115"/>
        <v>1.2349999999999741</v>
      </c>
      <c r="B397" s="41">
        <f t="shared" si="116"/>
        <v>299.73181890322536</v>
      </c>
      <c r="C397" s="41">
        <f t="shared" si="117"/>
        <v>1314.3430531598569</v>
      </c>
      <c r="D397" s="41">
        <f t="shared" si="118"/>
        <v>3863.4517800959143</v>
      </c>
      <c r="E397" s="41">
        <f t="shared" si="119"/>
        <v>8708.0121865486508</v>
      </c>
      <c r="F397" s="4"/>
      <c r="G397" s="32">
        <f t="shared" si="120"/>
        <v>6.2578640599050776E-6</v>
      </c>
      <c r="H397" s="32">
        <f t="shared" si="121"/>
        <v>1.314167410925102E-4</v>
      </c>
      <c r="I397" s="32">
        <f t="shared" si="122"/>
        <v>1.2631337275627512E-3</v>
      </c>
      <c r="J397" s="32">
        <f t="shared" si="123"/>
        <v>7.3306782309280442E-3</v>
      </c>
      <c r="K397" s="24"/>
      <c r="L397" s="32">
        <f t="shared" si="124"/>
        <v>8.8500690675448349E-4</v>
      </c>
      <c r="M397" s="32">
        <f t="shared" si="125"/>
        <v>9.7513894761571789E-3</v>
      </c>
      <c r="N397"/>
      <c r="O397" s="47">
        <f t="shared" ref="O397:O460" si="130">O$9*B$4*EXP(-B$5*(ABS($A397-1.105))^2) +1369</f>
        <v>1380.9892727561289</v>
      </c>
      <c r="P397" s="47">
        <f t="shared" ref="P397:P460" si="131">P$9*C$4*EXP(-C$5*(ABS($A397-1.105))^2) *(A397-1.105)+4108</f>
        <v>4160.5737221263944</v>
      </c>
      <c r="Q397" s="47">
        <f t="shared" ref="Q397:Q460" si="132">Q$9*D$4*EXP(-D$5*(ABS($A397-1.105))^2)*(D$7*(A397-1.105)^2 - 2) + 6847</f>
        <v>7001.5380712038368</v>
      </c>
      <c r="R397" s="47">
        <f t="shared" ref="R397:R460" si="133">R$9*E$4*EXP(-E$5*(ABS($A397-1.105))^2)*(E$8*(A397-1.105)^3 - E$6*(A397-1.105)) + 9586</f>
        <v>9934.320487461946</v>
      </c>
      <c r="T397" s="46">
        <f t="shared" si="126"/>
        <v>1369.0898391632629</v>
      </c>
      <c r="U397" s="46">
        <f t="shared" si="127"/>
        <v>4109.7274976613899</v>
      </c>
      <c r="V397" s="46">
        <f t="shared" si="128"/>
        <v>6861.9262596571261</v>
      </c>
      <c r="W397" s="46">
        <f t="shared" si="129"/>
        <v>9661.8294762410806</v>
      </c>
    </row>
    <row r="398" spans="1:23">
      <c r="A398" s="38">
        <f t="shared" ref="A398:A461" si="134">A397+0.001</f>
        <v>1.235999999999974</v>
      </c>
      <c r="B398" s="41">
        <f t="shared" si="116"/>
        <v>278.28529698817022</v>
      </c>
      <c r="C398" s="41">
        <f t="shared" si="117"/>
        <v>1229.6856061401104</v>
      </c>
      <c r="D398" s="41">
        <f t="shared" si="118"/>
        <v>3645.4486978701502</v>
      </c>
      <c r="E398" s="41">
        <f t="shared" si="119"/>
        <v>8296.2066708776802</v>
      </c>
      <c r="F398" s="4"/>
      <c r="G398" s="32">
        <f t="shared" si="120"/>
        <v>5.3594724272747192E-6</v>
      </c>
      <c r="H398" s="32">
        <f t="shared" si="121"/>
        <v>1.1414176447861446E-4</v>
      </c>
      <c r="I398" s="32">
        <f t="shared" si="122"/>
        <v>1.1138711309914883E-3</v>
      </c>
      <c r="J398" s="32">
        <f t="shared" si="123"/>
        <v>6.5723834685172461E-3</v>
      </c>
      <c r="K398" s="24"/>
      <c r="L398" s="32">
        <f t="shared" si="124"/>
        <v>7.6920696382517823E-4</v>
      </c>
      <c r="M398" s="32">
        <f t="shared" si="125"/>
        <v>8.6068579437350197E-3</v>
      </c>
      <c r="N398"/>
      <c r="O398" s="47">
        <f t="shared" si="130"/>
        <v>1380.1314118795267</v>
      </c>
      <c r="P398" s="47">
        <f t="shared" si="131"/>
        <v>4157.1874242456042</v>
      </c>
      <c r="Q398" s="47">
        <f t="shared" si="132"/>
        <v>6992.8179479148057</v>
      </c>
      <c r="R398" s="47">
        <f t="shared" si="133"/>
        <v>9917.848266835108</v>
      </c>
      <c r="T398" s="46">
        <f t="shared" si="126"/>
        <v>1369.0774427065198</v>
      </c>
      <c r="U398" s="46">
        <f t="shared" si="127"/>
        <v>4109.5121266899478</v>
      </c>
      <c r="V398" s="46">
        <f t="shared" si="128"/>
        <v>6860.2892962088035</v>
      </c>
      <c r="W398" s="46">
        <f t="shared" si="129"/>
        <v>9654.8270451259159</v>
      </c>
    </row>
    <row r="399" spans="1:23">
      <c r="A399" s="38">
        <f t="shared" si="134"/>
        <v>1.2369999999999739</v>
      </c>
      <c r="B399" s="41">
        <f t="shared" si="116"/>
        <v>258.22637804882527</v>
      </c>
      <c r="C399" s="41">
        <f t="shared" si="117"/>
        <v>1149.759661133573</v>
      </c>
      <c r="D399" s="41">
        <f t="shared" si="118"/>
        <v>3437.3227154071037</v>
      </c>
      <c r="E399" s="41">
        <f t="shared" si="119"/>
        <v>7897.4375238965767</v>
      </c>
      <c r="F399" s="4"/>
      <c r="G399" s="32">
        <f t="shared" si="120"/>
        <v>4.5850453620767786E-6</v>
      </c>
      <c r="H399" s="32">
        <f t="shared" si="121"/>
        <v>9.902049757913276E-5</v>
      </c>
      <c r="I399" s="32">
        <f t="shared" si="122"/>
        <v>9.8097816890345651E-4</v>
      </c>
      <c r="J399" s="32">
        <f t="shared" si="123"/>
        <v>5.8841130172580932E-3</v>
      </c>
      <c r="K399" s="24"/>
      <c r="L399" s="32">
        <f t="shared" si="124"/>
        <v>6.6775948647098489E-4</v>
      </c>
      <c r="M399" s="32">
        <f t="shared" si="125"/>
        <v>7.5866853508608344E-3</v>
      </c>
      <c r="N399"/>
      <c r="O399" s="47">
        <f t="shared" si="130"/>
        <v>1379.3290551219529</v>
      </c>
      <c r="P399" s="47">
        <f t="shared" si="131"/>
        <v>4153.9903864453427</v>
      </c>
      <c r="Q399" s="47">
        <f t="shared" si="132"/>
        <v>6984.4929086162838</v>
      </c>
      <c r="R399" s="47">
        <f t="shared" si="133"/>
        <v>9901.8975009558635</v>
      </c>
      <c r="T399" s="46">
        <f t="shared" si="126"/>
        <v>1369.0666808623203</v>
      </c>
      <c r="U399" s="46">
        <f t="shared" si="127"/>
        <v>4109.3219472783703</v>
      </c>
      <c r="V399" s="46">
        <f t="shared" si="128"/>
        <v>6858.8151874498535</v>
      </c>
      <c r="W399" s="46">
        <f t="shared" si="129"/>
        <v>9648.3695194438496</v>
      </c>
    </row>
    <row r="400" spans="1:23">
      <c r="A400" s="38">
        <f t="shared" si="134"/>
        <v>1.2379999999999738</v>
      </c>
      <c r="B400" s="41">
        <f t="shared" si="116"/>
        <v>239.47703728097909</v>
      </c>
      <c r="C400" s="41">
        <f t="shared" si="117"/>
        <v>1074.3555955764259</v>
      </c>
      <c r="D400" s="41">
        <f t="shared" si="118"/>
        <v>3238.8025883809596</v>
      </c>
      <c r="E400" s="41">
        <f t="shared" si="119"/>
        <v>7511.7504026010283</v>
      </c>
      <c r="F400" s="4"/>
      <c r="G400" s="32">
        <f t="shared" si="120"/>
        <v>3.9182367388746302E-6</v>
      </c>
      <c r="H400" s="32">
        <f t="shared" si="121"/>
        <v>8.5801024795432879E-5</v>
      </c>
      <c r="I400" s="32">
        <f t="shared" si="122"/>
        <v>8.6282629440491984E-4</v>
      </c>
      <c r="J400" s="32">
        <f t="shared" si="123"/>
        <v>5.2604178228195962E-3</v>
      </c>
      <c r="K400" s="24"/>
      <c r="L400" s="32">
        <f t="shared" si="124"/>
        <v>5.7899874697253195E-4</v>
      </c>
      <c r="M400" s="32">
        <f t="shared" si="125"/>
        <v>6.6786698417309453E-3</v>
      </c>
      <c r="N400"/>
      <c r="O400" s="47">
        <f t="shared" si="130"/>
        <v>1378.5790814912391</v>
      </c>
      <c r="P400" s="47">
        <f t="shared" si="131"/>
        <v>4150.9742238230574</v>
      </c>
      <c r="Q400" s="47">
        <f t="shared" si="132"/>
        <v>6976.5521035352385</v>
      </c>
      <c r="R400" s="47">
        <f t="shared" si="133"/>
        <v>9886.4700161040419</v>
      </c>
      <c r="T400" s="46">
        <f t="shared" si="126"/>
        <v>1369.0573492513849</v>
      </c>
      <c r="U400" s="46">
        <f t="shared" si="127"/>
        <v>4109.1542399457467</v>
      </c>
      <c r="V400" s="46">
        <f t="shared" si="128"/>
        <v>6857.4898422065035</v>
      </c>
      <c r="W400" s="46">
        <f t="shared" si="129"/>
        <v>9642.4263941109766</v>
      </c>
    </row>
    <row r="401" spans="1:23">
      <c r="A401" s="38">
        <f t="shared" si="134"/>
        <v>1.2389999999999737</v>
      </c>
      <c r="B401" s="41">
        <f t="shared" si="116"/>
        <v>221.96274126774583</v>
      </c>
      <c r="C401" s="41">
        <f t="shared" si="117"/>
        <v>1003.2690404363855</v>
      </c>
      <c r="D401" s="41">
        <f t="shared" si="118"/>
        <v>3049.6113952357409</v>
      </c>
      <c r="E401" s="41">
        <f t="shared" si="119"/>
        <v>7139.150729439797</v>
      </c>
      <c r="F401" s="4"/>
      <c r="G401" s="32">
        <f t="shared" si="120"/>
        <v>3.3447442250258762E-6</v>
      </c>
      <c r="H401" s="32">
        <f t="shared" si="121"/>
        <v>7.4258625337969117E-5</v>
      </c>
      <c r="I401" s="32">
        <f t="shared" si="122"/>
        <v>7.5792787233988786E-4</v>
      </c>
      <c r="J401" s="32">
        <f t="shared" si="123"/>
        <v>4.6961538817098291E-3</v>
      </c>
      <c r="K401" s="24"/>
      <c r="L401" s="32">
        <f t="shared" si="124"/>
        <v>5.0143686215218804E-4</v>
      </c>
      <c r="M401" s="32">
        <f t="shared" si="125"/>
        <v>5.8716407339701564E-3</v>
      </c>
      <c r="N401"/>
      <c r="O401" s="47">
        <f t="shared" si="130"/>
        <v>1377.8785096507099</v>
      </c>
      <c r="P401" s="47">
        <f t="shared" si="131"/>
        <v>4148.1307616174554</v>
      </c>
      <c r="Q401" s="47">
        <f t="shared" si="132"/>
        <v>6968.9844558094301</v>
      </c>
      <c r="R401" s="47">
        <f t="shared" si="133"/>
        <v>9871.5660291775912</v>
      </c>
      <c r="T401" s="46">
        <f t="shared" si="126"/>
        <v>1369.0492674585112</v>
      </c>
      <c r="U401" s="46">
        <f t="shared" si="127"/>
        <v>4109.0065487674983</v>
      </c>
      <c r="V401" s="46">
        <f t="shared" si="128"/>
        <v>6856.3001296619514</v>
      </c>
      <c r="W401" s="46">
        <f t="shared" si="129"/>
        <v>9636.9674731376599</v>
      </c>
    </row>
    <row r="402" spans="1:23">
      <c r="A402" s="38">
        <f t="shared" si="134"/>
        <v>1.2399999999999736</v>
      </c>
      <c r="B402" s="41">
        <f t="shared" si="116"/>
        <v>205.61235782722099</v>
      </c>
      <c r="C402" s="41">
        <f t="shared" si="117"/>
        <v>936.30105852861755</v>
      </c>
      <c r="D402" s="41">
        <f t="shared" si="118"/>
        <v>2869.4678016295366</v>
      </c>
      <c r="E402" s="41">
        <f t="shared" si="119"/>
        <v>6779.6063182465277</v>
      </c>
      <c r="F402" s="4"/>
      <c r="G402" s="32">
        <f t="shared" si="120"/>
        <v>2.8520696399149534E-6</v>
      </c>
      <c r="H402" s="32">
        <f t="shared" si="121"/>
        <v>6.4193137662987658E-5</v>
      </c>
      <c r="I402" s="32">
        <f t="shared" si="122"/>
        <v>6.6492657572037104E-4</v>
      </c>
      <c r="J402" s="32">
        <f t="shared" si="123"/>
        <v>4.1864791503332215E-3</v>
      </c>
      <c r="K402" s="24"/>
      <c r="L402" s="32">
        <f t="shared" si="124"/>
        <v>4.3374685164340005E-4</v>
      </c>
      <c r="M402" s="32">
        <f t="shared" si="125"/>
        <v>5.1553918437845774E-3</v>
      </c>
      <c r="N402"/>
      <c r="O402" s="47">
        <f t="shared" si="130"/>
        <v>1377.2244943130888</v>
      </c>
      <c r="P402" s="47">
        <f t="shared" si="131"/>
        <v>4145.452042341145</v>
      </c>
      <c r="Q402" s="47">
        <f t="shared" si="132"/>
        <v>6961.778712065181</v>
      </c>
      <c r="R402" s="47">
        <f t="shared" si="133"/>
        <v>9857.1842527298613</v>
      </c>
      <c r="T402" s="46">
        <f t="shared" si="126"/>
        <v>1369.0422764416912</v>
      </c>
      <c r="U402" s="46">
        <f t="shared" si="127"/>
        <v>4108.8766596722016</v>
      </c>
      <c r="V402" s="46">
        <f t="shared" si="128"/>
        <v>6855.2338454645887</v>
      </c>
      <c r="W402" s="46">
        <f t="shared" si="129"/>
        <v>9631.9630618304091</v>
      </c>
    </row>
    <row r="403" spans="1:23">
      <c r="A403" s="38">
        <f t="shared" si="134"/>
        <v>1.2409999999999735</v>
      </c>
      <c r="B403" s="41">
        <f t="shared" si="116"/>
        <v>190.358063115151</v>
      </c>
      <c r="C403" s="41">
        <f t="shared" si="117"/>
        <v>873.2582919934498</v>
      </c>
      <c r="D403" s="41">
        <f t="shared" si="118"/>
        <v>2698.0872523049343</v>
      </c>
      <c r="E403" s="41">
        <f t="shared" si="119"/>
        <v>6433.0499808827872</v>
      </c>
      <c r="F403" s="4"/>
      <c r="G403" s="32">
        <f t="shared" si="120"/>
        <v>2.4293052230022618E-6</v>
      </c>
      <c r="H403" s="32">
        <f t="shared" si="121"/>
        <v>5.5426540940969563E-5</v>
      </c>
      <c r="I403" s="32">
        <f t="shared" si="122"/>
        <v>5.8258812107448463E-4</v>
      </c>
      <c r="J403" s="32">
        <f t="shared" si="123"/>
        <v>3.7268485320291391E-3</v>
      </c>
      <c r="K403" s="24"/>
      <c r="L403" s="32">
        <f t="shared" si="124"/>
        <v>3.7474704760316591E-4</v>
      </c>
      <c r="M403" s="32">
        <f t="shared" si="125"/>
        <v>4.5206165865664246E-3</v>
      </c>
      <c r="N403"/>
      <c r="O403" s="47">
        <f t="shared" si="130"/>
        <v>1376.614322524606</v>
      </c>
      <c r="P403" s="47">
        <f t="shared" si="131"/>
        <v>4142.9303316797377</v>
      </c>
      <c r="Q403" s="47">
        <f t="shared" si="132"/>
        <v>6954.9234900921974</v>
      </c>
      <c r="R403" s="47">
        <f t="shared" si="133"/>
        <v>9843.3219992353115</v>
      </c>
      <c r="T403" s="46">
        <f t="shared" si="126"/>
        <v>1369.036236192193</v>
      </c>
      <c r="U403" s="46">
        <f t="shared" si="127"/>
        <v>4108.7625800445358</v>
      </c>
      <c r="V403" s="46">
        <f t="shared" si="128"/>
        <v>6854.2796748210503</v>
      </c>
      <c r="W403" s="46">
        <f t="shared" si="129"/>
        <v>9627.3841320565352</v>
      </c>
    </row>
    <row r="404" spans="1:23">
      <c r="A404" s="38">
        <f t="shared" si="134"/>
        <v>1.2419999999999733</v>
      </c>
      <c r="B404" s="41">
        <f t="shared" si="116"/>
        <v>176.13524648848107</v>
      </c>
      <c r="C404" s="41">
        <f t="shared" si="117"/>
        <v>813.95308062543086</v>
      </c>
      <c r="D404" s="41">
        <f t="shared" si="118"/>
        <v>2535.1830904000794</v>
      </c>
      <c r="E404" s="41">
        <f t="shared" si="119"/>
        <v>6099.3821033577733</v>
      </c>
      <c r="F404" s="4"/>
      <c r="G404" s="32">
        <f t="shared" si="120"/>
        <v>2.0669433010727435E-6</v>
      </c>
      <c r="H404" s="32">
        <f t="shared" si="121"/>
        <v>4.7800740495616393E-5</v>
      </c>
      <c r="I404" s="32">
        <f t="shared" si="122"/>
        <v>5.0979137286398079E-4</v>
      </c>
      <c r="J404" s="32">
        <f t="shared" si="123"/>
        <v>3.313007211463779E-3</v>
      </c>
      <c r="K404" s="24"/>
      <c r="L404" s="32">
        <f t="shared" si="124"/>
        <v>3.2338678125672121E-4</v>
      </c>
      <c r="M404" s="32">
        <f t="shared" si="125"/>
        <v>3.9588451627050047E-3</v>
      </c>
      <c r="N404"/>
      <c r="O404" s="47">
        <f t="shared" si="130"/>
        <v>1376.0454098595392</v>
      </c>
      <c r="P404" s="47">
        <f t="shared" si="131"/>
        <v>4140.558123225017</v>
      </c>
      <c r="Q404" s="47">
        <f t="shared" si="132"/>
        <v>6948.4073236160029</v>
      </c>
      <c r="R404" s="47">
        <f t="shared" si="133"/>
        <v>9829.9752841343106</v>
      </c>
      <c r="T404" s="46">
        <f t="shared" si="126"/>
        <v>1369.0310236250555</v>
      </c>
      <c r="U404" s="46">
        <f t="shared" si="127"/>
        <v>4108.66251961746</v>
      </c>
      <c r="V404" s="46">
        <f t="shared" si="128"/>
        <v>6853.4271533018509</v>
      </c>
      <c r="W404" s="46">
        <f t="shared" si="129"/>
        <v>9623.2024620427619</v>
      </c>
    </row>
    <row r="405" spans="1:23">
      <c r="A405" s="38">
        <f t="shared" si="134"/>
        <v>1.2429999999999732</v>
      </c>
      <c r="B405" s="41">
        <f t="shared" si="116"/>
        <v>162.88241360711473</v>
      </c>
      <c r="C405" s="41">
        <f t="shared" si="117"/>
        <v>758.20355274698431</v>
      </c>
      <c r="D405" s="41">
        <f t="shared" si="118"/>
        <v>2380.4676045694873</v>
      </c>
      <c r="E405" s="41">
        <f t="shared" si="119"/>
        <v>5778.4731811426745</v>
      </c>
      <c r="F405" s="4"/>
      <c r="G405" s="32">
        <f t="shared" si="120"/>
        <v>1.7567070505171636E-6</v>
      </c>
      <c r="H405" s="32">
        <f t="shared" si="121"/>
        <v>4.1175544321020099E-5</v>
      </c>
      <c r="I405" s="32">
        <f t="shared" si="122"/>
        <v>4.4551983984547579E-4</v>
      </c>
      <c r="J405" s="32">
        <f t="shared" si="123"/>
        <v>2.9409825910361679E-3</v>
      </c>
      <c r="K405" s="24"/>
      <c r="L405" s="32">
        <f t="shared" si="124"/>
        <v>2.7873327140461648E-4</v>
      </c>
      <c r="M405" s="32">
        <f t="shared" si="125"/>
        <v>3.4623840774110366E-3</v>
      </c>
      <c r="N405"/>
      <c r="O405" s="47">
        <f t="shared" si="130"/>
        <v>1375.5152965442846</v>
      </c>
      <c r="P405" s="47">
        <f t="shared" si="131"/>
        <v>4138.3281421098791</v>
      </c>
      <c r="Q405" s="47">
        <f t="shared" si="132"/>
        <v>6942.2187041827792</v>
      </c>
      <c r="R405" s="47">
        <f t="shared" si="133"/>
        <v>9817.1389272457072</v>
      </c>
      <c r="T405" s="46">
        <f t="shared" si="126"/>
        <v>1369.0265306806625</v>
      </c>
      <c r="U405" s="46">
        <f t="shared" si="127"/>
        <v>4108.5748726273978</v>
      </c>
      <c r="V405" s="46">
        <f t="shared" si="128"/>
        <v>6852.6666260164047</v>
      </c>
      <c r="W405" s="46">
        <f t="shared" si="129"/>
        <v>9619.3907523051857</v>
      </c>
    </row>
    <row r="406" spans="1:23">
      <c r="A406" s="38">
        <f t="shared" si="134"/>
        <v>1.2439999999999731</v>
      </c>
      <c r="B406" s="41">
        <f t="shared" si="116"/>
        <v>150.54108822268691</v>
      </c>
      <c r="C406" s="41">
        <f t="shared" si="117"/>
        <v>705.83369031493987</v>
      </c>
      <c r="D406" s="41">
        <f t="shared" si="118"/>
        <v>2233.6530046105531</v>
      </c>
      <c r="E406" s="41">
        <f t="shared" si="119"/>
        <v>5470.1663043439175</v>
      </c>
      <c r="F406" s="4"/>
      <c r="G406" s="32">
        <f t="shared" si="120"/>
        <v>1.4914002438923716E-6</v>
      </c>
      <c r="H406" s="32">
        <f t="shared" si="121"/>
        <v>3.5426818047038613E-5</v>
      </c>
      <c r="I406" s="32">
        <f t="shared" si="122"/>
        <v>3.8885357968142784E-4</v>
      </c>
      <c r="J406" s="32">
        <f t="shared" si="123"/>
        <v>2.6070750679843165E-3</v>
      </c>
      <c r="K406" s="24"/>
      <c r="L406" s="32">
        <f t="shared" si="124"/>
        <v>2.3995964051003399E-4</v>
      </c>
      <c r="M406" s="32">
        <f t="shared" si="125"/>
        <v>3.024258187871482E-3</v>
      </c>
      <c r="N406"/>
      <c r="O406" s="47">
        <f t="shared" si="130"/>
        <v>1375.0216435289076</v>
      </c>
      <c r="P406" s="47">
        <f t="shared" si="131"/>
        <v>4136.2333476125978</v>
      </c>
      <c r="Q406" s="47">
        <f t="shared" si="132"/>
        <v>6936.346120184422</v>
      </c>
      <c r="R406" s="47">
        <f t="shared" si="133"/>
        <v>9804.8066521737564</v>
      </c>
      <c r="T406" s="46">
        <f t="shared" si="126"/>
        <v>1369.0226626192432</v>
      </c>
      <c r="U406" s="46">
        <f t="shared" si="127"/>
        <v>4108.4982011983839</v>
      </c>
      <c r="V406" s="46">
        <f t="shared" si="128"/>
        <v>6851.9892057450061</v>
      </c>
      <c r="W406" s="46">
        <f t="shared" si="129"/>
        <v>9615.9227193971801</v>
      </c>
    </row>
    <row r="407" spans="1:23">
      <c r="A407" s="38">
        <f t="shared" si="134"/>
        <v>1.244999999999973</v>
      </c>
      <c r="B407" s="41">
        <f t="shared" si="116"/>
        <v>139.05571307477865</v>
      </c>
      <c r="C407" s="41">
        <f t="shared" si="117"/>
        <v>656.67336993533581</v>
      </c>
      <c r="D407" s="41">
        <f t="shared" si="118"/>
        <v>2094.4523265908924</v>
      </c>
      <c r="E407" s="41">
        <f t="shared" si="119"/>
        <v>5174.2795843342074</v>
      </c>
      <c r="F407" s="4"/>
      <c r="G407" s="32">
        <f t="shared" si="120"/>
        <v>1.2647740514596635E-6</v>
      </c>
      <c r="H407" s="32">
        <f t="shared" si="121"/>
        <v>3.0444806063202549E-5</v>
      </c>
      <c r="I407" s="32">
        <f t="shared" si="122"/>
        <v>3.3896152223137033E-4</v>
      </c>
      <c r="J407" s="32">
        <f t="shared" si="123"/>
        <v>2.3078478740125204E-3</v>
      </c>
      <c r="K407" s="24"/>
      <c r="L407" s="32">
        <f t="shared" si="124"/>
        <v>2.0633398510743931E-4</v>
      </c>
      <c r="M407" s="32">
        <f t="shared" si="125"/>
        <v>2.6381554209483314E-3</v>
      </c>
      <c r="N407"/>
      <c r="O407" s="47">
        <f t="shared" si="130"/>
        <v>1374.5622285229911</v>
      </c>
      <c r="P407" s="47">
        <f t="shared" si="131"/>
        <v>4134.2669347974133</v>
      </c>
      <c r="Q407" s="47">
        <f t="shared" si="132"/>
        <v>6930.7780930636354</v>
      </c>
      <c r="R407" s="47">
        <f t="shared" si="133"/>
        <v>9792.9711833733691</v>
      </c>
      <c r="T407" s="46">
        <f t="shared" si="126"/>
        <v>1369.0193364913387</v>
      </c>
      <c r="U407" s="46">
        <f t="shared" si="127"/>
        <v>4108.4312199147826</v>
      </c>
      <c r="V407" s="46">
        <f t="shared" si="128"/>
        <v>6851.3867305483618</v>
      </c>
      <c r="W407" s="46">
        <f t="shared" si="129"/>
        <v>9612.7731692168582</v>
      </c>
    </row>
    <row r="408" spans="1:23">
      <c r="A408" s="38">
        <f t="shared" si="134"/>
        <v>1.2459999999999729</v>
      </c>
      <c r="B408" s="41">
        <f t="shared" si="116"/>
        <v>128.3735502869016</v>
      </c>
      <c r="C408" s="41">
        <f t="shared" si="117"/>
        <v>610.5583814417065</v>
      </c>
      <c r="D408" s="41">
        <f t="shared" si="118"/>
        <v>1962.5802687433059</v>
      </c>
      <c r="E408" s="41">
        <f t="shared" si="119"/>
        <v>4890.608514357722</v>
      </c>
      <c r="F408" s="4"/>
      <c r="G408" s="32">
        <f t="shared" si="120"/>
        <v>1.071409138072312E-6</v>
      </c>
      <c r="H408" s="32">
        <f t="shared" si="121"/>
        <v>2.6132606915380247E-5</v>
      </c>
      <c r="I408" s="32">
        <f t="shared" si="122"/>
        <v>2.9509421674775031E-4</v>
      </c>
      <c r="J408" s="32">
        <f t="shared" si="123"/>
        <v>2.0401161818439425E-3</v>
      </c>
      <c r="K408" s="24"/>
      <c r="L408" s="32">
        <f t="shared" si="124"/>
        <v>1.7720942892991673E-4</v>
      </c>
      <c r="M408" s="32">
        <f t="shared" si="125"/>
        <v>2.2983742597850964E-3</v>
      </c>
      <c r="N408"/>
      <c r="O408" s="47">
        <f t="shared" si="130"/>
        <v>1374.1349420114761</v>
      </c>
      <c r="P408" s="47">
        <f t="shared" si="131"/>
        <v>4132.4223352576682</v>
      </c>
      <c r="Q408" s="47">
        <f t="shared" si="132"/>
        <v>6925.5032107497318</v>
      </c>
      <c r="R408" s="47">
        <f t="shared" si="133"/>
        <v>9781.624340574308</v>
      </c>
      <c r="T408" s="46">
        <f t="shared" si="126"/>
        <v>1369.0164797684133</v>
      </c>
      <c r="U408" s="46">
        <f t="shared" si="127"/>
        <v>4108.3727815371485</v>
      </c>
      <c r="V408" s="46">
        <f t="shared" si="128"/>
        <v>6850.8517213112609</v>
      </c>
      <c r="W408" s="46">
        <f t="shared" si="129"/>
        <v>9609.9180516407087</v>
      </c>
    </row>
    <row r="409" spans="1:23">
      <c r="A409" s="38">
        <f t="shared" si="134"/>
        <v>1.2469999999999728</v>
      </c>
      <c r="B409" s="41">
        <f t="shared" si="116"/>
        <v>118.44458162688807</v>
      </c>
      <c r="C409" s="41">
        <f t="shared" si="117"/>
        <v>567.33042566527592</v>
      </c>
      <c r="D409" s="41">
        <f t="shared" si="118"/>
        <v>1837.7539596398528</v>
      </c>
      <c r="E409" s="41">
        <f t="shared" si="119"/>
        <v>4618.9282575218085</v>
      </c>
      <c r="F409" s="4"/>
      <c r="G409" s="32">
        <f t="shared" si="120"/>
        <v>9.0661145393967534E-7</v>
      </c>
      <c r="H409" s="32">
        <f t="shared" si="121"/>
        <v>2.2404791543893084E-5</v>
      </c>
      <c r="I409" s="32">
        <f t="shared" si="122"/>
        <v>2.5657700363514483E-4</v>
      </c>
      <c r="J409" s="32">
        <f t="shared" si="123"/>
        <v>1.8009356654368599E-3</v>
      </c>
      <c r="K409" s="24"/>
      <c r="L409" s="32">
        <f t="shared" si="124"/>
        <v>1.5201508924775678E-4</v>
      </c>
      <c r="M409" s="32">
        <f t="shared" si="125"/>
        <v>1.9997740579059684E-3</v>
      </c>
      <c r="N409"/>
      <c r="O409" s="47">
        <f t="shared" si="130"/>
        <v>1373.7377832650754</v>
      </c>
      <c r="P409" s="47">
        <f t="shared" si="131"/>
        <v>4130.6932170266109</v>
      </c>
      <c r="Q409" s="47">
        <f t="shared" si="132"/>
        <v>6920.510158385594</v>
      </c>
      <c r="R409" s="47">
        <f t="shared" si="133"/>
        <v>9770.7571303008717</v>
      </c>
      <c r="T409" s="46">
        <f t="shared" si="126"/>
        <v>1369.0140291189168</v>
      </c>
      <c r="U409" s="46">
        <f t="shared" si="127"/>
        <v>4108.3218638118851</v>
      </c>
      <c r="V409" s="46">
        <f t="shared" si="128"/>
        <v>6850.3773396161723</v>
      </c>
      <c r="W409" s="46">
        <f t="shared" si="129"/>
        <v>9607.334498248134</v>
      </c>
    </row>
    <row r="410" spans="1:23">
      <c r="A410" s="38">
        <f t="shared" si="134"/>
        <v>1.2479999999999727</v>
      </c>
      <c r="B410" s="41">
        <f t="shared" si="116"/>
        <v>109.22140896911888</v>
      </c>
      <c r="C410" s="41">
        <f t="shared" si="117"/>
        <v>526.83709299268003</v>
      </c>
      <c r="D410" s="41">
        <f t="shared" si="118"/>
        <v>1719.6936603746096</v>
      </c>
      <c r="E410" s="41">
        <f t="shared" si="119"/>
        <v>4358.9958564570497</v>
      </c>
      <c r="F410" s="4"/>
      <c r="G410" s="32">
        <f t="shared" si="120"/>
        <v>7.6632026477198985E-7</v>
      </c>
      <c r="H410" s="32">
        <f t="shared" si="121"/>
        <v>1.9186153425037651E-5</v>
      </c>
      <c r="I410" s="32">
        <f t="shared" si="122"/>
        <v>2.2280360747342526E-4</v>
      </c>
      <c r="J410" s="32">
        <f t="shared" si="123"/>
        <v>1.5875906829555255E-3</v>
      </c>
      <c r="K410" s="24"/>
      <c r="L410" s="32">
        <f t="shared" si="124"/>
        <v>1.3024788935948685E-4</v>
      </c>
      <c r="M410" s="32">
        <f t="shared" si="125"/>
        <v>1.7377282044602467E-3</v>
      </c>
      <c r="N410"/>
      <c r="O410" s="47">
        <f t="shared" si="130"/>
        <v>1373.3688563587648</v>
      </c>
      <c r="P410" s="47">
        <f t="shared" si="131"/>
        <v>4129.0734837197069</v>
      </c>
      <c r="Q410" s="47">
        <f t="shared" si="132"/>
        <v>6915.7877464149842</v>
      </c>
      <c r="R410" s="47">
        <f t="shared" si="133"/>
        <v>9760.3598342582827</v>
      </c>
      <c r="T410" s="46">
        <f t="shared" si="126"/>
        <v>1369.0119293161772</v>
      </c>
      <c r="U410" s="46">
        <f t="shared" si="127"/>
        <v>4108.2775573225526</v>
      </c>
      <c r="V410" s="46">
        <f t="shared" si="128"/>
        <v>6849.9573462855324</v>
      </c>
      <c r="W410" s="46">
        <f t="shared" si="129"/>
        <v>9605.0008448766093</v>
      </c>
    </row>
    <row r="411" spans="1:23">
      <c r="A411" s="38">
        <f t="shared" si="134"/>
        <v>1.2489999999999726</v>
      </c>
      <c r="B411" s="41">
        <f t="shared" si="116"/>
        <v>100.65915526943105</v>
      </c>
      <c r="C411" s="41">
        <f t="shared" si="117"/>
        <v>488.93182426872147</v>
      </c>
      <c r="D411" s="41">
        <f t="shared" si="118"/>
        <v>1608.1234026770148</v>
      </c>
      <c r="E411" s="41">
        <f t="shared" si="119"/>
        <v>4110.5523597676192</v>
      </c>
      <c r="F411" s="4"/>
      <c r="G411" s="32">
        <f t="shared" si="120"/>
        <v>6.4702710299999467E-7</v>
      </c>
      <c r="H411" s="32">
        <f t="shared" si="121"/>
        <v>1.6410580199507874E-5</v>
      </c>
      <c r="I411" s="32">
        <f t="shared" si="122"/>
        <v>1.9323014461809904E-4</v>
      </c>
      <c r="J411" s="32">
        <f t="shared" si="123"/>
        <v>1.3975822341894283E-3</v>
      </c>
      <c r="K411" s="24"/>
      <c r="L411" s="32">
        <f t="shared" si="124"/>
        <v>1.1146515290134922E-4</v>
      </c>
      <c r="M411" s="32">
        <f t="shared" si="125"/>
        <v>1.5080801339219497E-3</v>
      </c>
      <c r="N411"/>
      <c r="O411" s="47">
        <f t="shared" si="130"/>
        <v>1373.0263662107773</v>
      </c>
      <c r="P411" s="47">
        <f t="shared" si="131"/>
        <v>4127.5572729707492</v>
      </c>
      <c r="Q411" s="47">
        <f t="shared" si="132"/>
        <v>6911.3249361070802</v>
      </c>
      <c r="R411" s="47">
        <f t="shared" si="133"/>
        <v>9750.4220943907039</v>
      </c>
      <c r="T411" s="46">
        <f t="shared" si="126"/>
        <v>1369.0101322655396</v>
      </c>
      <c r="U411" s="46">
        <f t="shared" si="127"/>
        <v>4108.2390543287829</v>
      </c>
      <c r="V411" s="46">
        <f t="shared" si="128"/>
        <v>6849.5860608782377</v>
      </c>
      <c r="W411" s="46">
        <f t="shared" si="129"/>
        <v>9602.8966407023909</v>
      </c>
    </row>
    <row r="412" spans="1:23">
      <c r="A412" s="38">
        <f t="shared" si="134"/>
        <v>1.2499999999999725</v>
      </c>
      <c r="B412" s="41">
        <f t="shared" si="116"/>
        <v>92.71536633762932</v>
      </c>
      <c r="C412" s="41">
        <f t="shared" si="117"/>
        <v>453.47385555878594</v>
      </c>
      <c r="D412" s="41">
        <f t="shared" si="118"/>
        <v>1502.7715650449666</v>
      </c>
      <c r="E412" s="41">
        <f t="shared" si="119"/>
        <v>3873.3248612005023</v>
      </c>
      <c r="F412" s="4"/>
      <c r="G412" s="32">
        <f t="shared" si="120"/>
        <v>5.4570444760444034E-7</v>
      </c>
      <c r="H412" s="32">
        <f t="shared" si="121"/>
        <v>1.4020036911680473E-5</v>
      </c>
      <c r="I412" s="32">
        <f t="shared" si="122"/>
        <v>1.6736953583572405E-4</v>
      </c>
      <c r="J412" s="32">
        <f t="shared" si="123"/>
        <v>1.228615827165517E-3</v>
      </c>
      <c r="K412" s="24"/>
      <c r="L412" s="32">
        <f t="shared" si="124"/>
        <v>9.5277918573102079E-5</v>
      </c>
      <c r="M412" s="32">
        <f t="shared" si="125"/>
        <v>1.3071021475206217E-3</v>
      </c>
      <c r="N412"/>
      <c r="O412" s="47">
        <f t="shared" si="130"/>
        <v>1372.7086146535053</v>
      </c>
      <c r="P412" s="47">
        <f t="shared" si="131"/>
        <v>4126.1389542223515</v>
      </c>
      <c r="Q412" s="47">
        <f t="shared" si="132"/>
        <v>6907.1108626017985</v>
      </c>
      <c r="R412" s="47">
        <f t="shared" si="133"/>
        <v>9740.9329944480196</v>
      </c>
      <c r="T412" s="46">
        <f t="shared" si="126"/>
        <v>1369.0085961391551</v>
      </c>
      <c r="U412" s="46">
        <f t="shared" si="127"/>
        <v>4108.2056385376754</v>
      </c>
      <c r="V412" s="46">
        <f t="shared" si="128"/>
        <v>6849.2583223767078</v>
      </c>
      <c r="W412" s="46">
        <f t="shared" si="129"/>
        <v>9601.0026454803938</v>
      </c>
    </row>
    <row r="413" spans="1:23">
      <c r="A413" s="38">
        <f t="shared" si="134"/>
        <v>1.2509999999999724</v>
      </c>
      <c r="B413" s="41">
        <f t="shared" si="116"/>
        <v>85.34991366737458</v>
      </c>
      <c r="C413" s="41">
        <f t="shared" si="117"/>
        <v>420.3281482385695</v>
      </c>
      <c r="D413" s="41">
        <f t="shared" si="118"/>
        <v>1403.3713891300092</v>
      </c>
      <c r="E413" s="41">
        <f t="shared" si="119"/>
        <v>3647.0284482331845</v>
      </c>
      <c r="F413" s="4"/>
      <c r="G413" s="32">
        <f t="shared" si="120"/>
        <v>4.5974305605323224E-7</v>
      </c>
      <c r="H413" s="32">
        <f t="shared" si="121"/>
        <v>1.1963651534926968E-5</v>
      </c>
      <c r="I413" s="32">
        <f t="shared" si="122"/>
        <v>1.4478631206864707E-4</v>
      </c>
      <c r="J413" s="32">
        <f t="shared" si="123"/>
        <v>1.0785893723615782E-3</v>
      </c>
      <c r="K413" s="24"/>
      <c r="L413" s="32">
        <f t="shared" si="124"/>
        <v>8.1344916955610413E-5</v>
      </c>
      <c r="M413" s="32">
        <f t="shared" si="125"/>
        <v>1.1314569916565926E-3</v>
      </c>
      <c r="N413"/>
      <c r="O413" s="47">
        <f t="shared" si="130"/>
        <v>1372.413996546695</v>
      </c>
      <c r="P413" s="47">
        <f t="shared" si="131"/>
        <v>4124.8131259295424</v>
      </c>
      <c r="Q413" s="47">
        <f t="shared" si="132"/>
        <v>6903.1348555652003</v>
      </c>
      <c r="R413" s="47">
        <f t="shared" si="133"/>
        <v>9731.8811379293275</v>
      </c>
      <c r="T413" s="46">
        <f t="shared" si="126"/>
        <v>1369.007284607763</v>
      </c>
      <c r="U413" s="46">
        <f t="shared" si="127"/>
        <v>4108.1766757522018</v>
      </c>
      <c r="V413" s="46">
        <f t="shared" si="128"/>
        <v>6848.969451255829</v>
      </c>
      <c r="W413" s="46">
        <f t="shared" si="129"/>
        <v>9599.300816502222</v>
      </c>
    </row>
    <row r="414" spans="1:23">
      <c r="A414" s="38">
        <f t="shared" si="134"/>
        <v>1.2519999999999722</v>
      </c>
      <c r="B414" s="41">
        <f t="shared" si="116"/>
        <v>78.524898558890328</v>
      </c>
      <c r="C414" s="41">
        <f t="shared" si="117"/>
        <v>389.36530582821689</v>
      </c>
      <c r="D414" s="41">
        <f t="shared" si="118"/>
        <v>1309.6614387269765</v>
      </c>
      <c r="E414" s="41">
        <f t="shared" si="119"/>
        <v>3431.3680575120047</v>
      </c>
      <c r="F414" s="4"/>
      <c r="G414" s="32">
        <f t="shared" si="120"/>
        <v>3.8689697842294928E-7</v>
      </c>
      <c r="H414" s="32">
        <f t="shared" si="121"/>
        <v>1.0196894012910319E-5</v>
      </c>
      <c r="I414" s="32">
        <f t="shared" si="122"/>
        <v>1.2509179951036015E-4</v>
      </c>
      <c r="J414" s="32">
        <f t="shared" si="123"/>
        <v>9.4558120733935686E-4</v>
      </c>
      <c r="K414" s="24"/>
      <c r="L414" s="32">
        <f t="shared" si="124"/>
        <v>6.9367154265059428E-5</v>
      </c>
      <c r="M414" s="32">
        <f t="shared" si="125"/>
        <v>9.7816212023466888E-4</v>
      </c>
      <c r="N414"/>
      <c r="O414" s="47">
        <f t="shared" si="130"/>
        <v>1372.1409959423556</v>
      </c>
      <c r="P414" s="47">
        <f t="shared" si="131"/>
        <v>4123.5746122331284</v>
      </c>
      <c r="Q414" s="47">
        <f t="shared" si="132"/>
        <v>6899.3864575490788</v>
      </c>
      <c r="R414" s="47">
        <f t="shared" si="133"/>
        <v>9723.2547223004804</v>
      </c>
      <c r="T414" s="46">
        <f t="shared" si="126"/>
        <v>1369.0061661596937</v>
      </c>
      <c r="U414" s="46">
        <f t="shared" si="127"/>
        <v>4108.1516053413825</v>
      </c>
      <c r="V414" s="46">
        <f t="shared" si="128"/>
        <v>6848.7152130840886</v>
      </c>
      <c r="W414" s="46">
        <f t="shared" si="129"/>
        <v>9597.7742867461129</v>
      </c>
    </row>
    <row r="415" spans="1:23">
      <c r="A415" s="38">
        <f t="shared" si="134"/>
        <v>1.2529999999999721</v>
      </c>
      <c r="B415" s="41">
        <f t="shared" si="116"/>
        <v>72.204557746474208</v>
      </c>
      <c r="C415" s="41">
        <f t="shared" si="117"/>
        <v>360.46147893441758</v>
      </c>
      <c r="D415" s="41">
        <f t="shared" si="118"/>
        <v>1221.3860038183946</v>
      </c>
      <c r="E415" s="41">
        <f t="shared" si="119"/>
        <v>3226.0402352659553</v>
      </c>
      <c r="F415" s="4"/>
      <c r="G415" s="32">
        <f t="shared" si="120"/>
        <v>3.2523538148610913E-7</v>
      </c>
      <c r="H415" s="32">
        <f t="shared" si="121"/>
        <v>8.6808405990833112E-6</v>
      </c>
      <c r="I415" s="32">
        <f t="shared" si="122"/>
        <v>1.0793966866947602E-4</v>
      </c>
      <c r="J415" s="32">
        <f t="shared" si="123"/>
        <v>8.2783833987821976E-4</v>
      </c>
      <c r="K415" s="24"/>
      <c r="L415" s="32">
        <f t="shared" si="124"/>
        <v>5.9083051102806804E-5</v>
      </c>
      <c r="M415" s="32">
        <f t="shared" si="125"/>
        <v>8.4455655292243526E-4</v>
      </c>
      <c r="N415"/>
      <c r="O415" s="47">
        <f t="shared" si="130"/>
        <v>1371.8881823098591</v>
      </c>
      <c r="P415" s="47">
        <f t="shared" si="131"/>
        <v>4122.4184591573767</v>
      </c>
      <c r="Q415" s="47">
        <f t="shared" si="132"/>
        <v>6895.8554401527354</v>
      </c>
      <c r="R415" s="47">
        <f t="shared" si="133"/>
        <v>9715.0416094106386</v>
      </c>
      <c r="T415" s="46">
        <f t="shared" si="126"/>
        <v>1369.0052134981593</v>
      </c>
      <c r="U415" s="46">
        <f t="shared" si="127"/>
        <v>4108.1299324777956</v>
      </c>
      <c r="V415" s="46">
        <f t="shared" si="128"/>
        <v>6848.4917837703233</v>
      </c>
      <c r="W415" s="46">
        <f t="shared" si="129"/>
        <v>9596.4073355995552</v>
      </c>
    </row>
    <row r="416" spans="1:23">
      <c r="A416" s="38">
        <f t="shared" si="134"/>
        <v>1.253999999999972</v>
      </c>
      <c r="B416" s="41">
        <f t="shared" si="116"/>
        <v>66.355170720274899</v>
      </c>
      <c r="C416" s="41">
        <f t="shared" si="117"/>
        <v>333.49825960798972</v>
      </c>
      <c r="D416" s="41">
        <f t="shared" si="118"/>
        <v>1138.2954522009868</v>
      </c>
      <c r="E416" s="41">
        <f t="shared" si="119"/>
        <v>3030.7348014716645</v>
      </c>
      <c r="F416" s="4"/>
      <c r="G416" s="32">
        <f t="shared" si="120"/>
        <v>2.7310039989246985E-7</v>
      </c>
      <c r="H416" s="32">
        <f t="shared" si="121"/>
        <v>7.3815158211274362E-6</v>
      </c>
      <c r="I416" s="32">
        <f t="shared" si="122"/>
        <v>9.3021830966241349E-5</v>
      </c>
      <c r="J416" s="32">
        <f t="shared" si="123"/>
        <v>7.2376498388267163E-4</v>
      </c>
      <c r="K416" s="24"/>
      <c r="L416" s="32">
        <f t="shared" si="124"/>
        <v>5.0264087478462738E-5</v>
      </c>
      <c r="M416" s="32">
        <f t="shared" si="125"/>
        <v>7.2827022949184495E-4</v>
      </c>
      <c r="N416"/>
      <c r="O416" s="47">
        <f t="shared" si="130"/>
        <v>1371.6542068288111</v>
      </c>
      <c r="P416" s="47">
        <f t="shared" si="131"/>
        <v>4121.3399303843198</v>
      </c>
      <c r="Q416" s="47">
        <f t="shared" si="132"/>
        <v>6892.5318180880395</v>
      </c>
      <c r="R416" s="47">
        <f t="shared" si="133"/>
        <v>9707.2293920588672</v>
      </c>
      <c r="T416" s="46">
        <f t="shared" si="126"/>
        <v>1369.0044030086813</v>
      </c>
      <c r="U416" s="46">
        <f t="shared" si="127"/>
        <v>4108.1112210891615</v>
      </c>
      <c r="V416" s="46">
        <f t="shared" si="128"/>
        <v>6848.2957165365015</v>
      </c>
      <c r="W416" s="46">
        <f t="shared" si="129"/>
        <v>9595.1853534368511</v>
      </c>
    </row>
    <row r="417" spans="1:23">
      <c r="A417" s="38">
        <f t="shared" si="134"/>
        <v>1.2549999999999719</v>
      </c>
      <c r="B417" s="41">
        <f t="shared" si="116"/>
        <v>60.944968910230983</v>
      </c>
      <c r="C417" s="41">
        <f t="shared" si="117"/>
        <v>308.36256636650734</v>
      </c>
      <c r="D417" s="41">
        <f t="shared" si="118"/>
        <v>1060.1465312789292</v>
      </c>
      <c r="E417" s="41">
        <f t="shared" si="119"/>
        <v>2845.1364171538798</v>
      </c>
      <c r="F417" s="4"/>
      <c r="G417" s="32">
        <f t="shared" si="120"/>
        <v>2.290703130793016E-7</v>
      </c>
      <c r="H417" s="32">
        <f t="shared" si="121"/>
        <v>6.2693049295118551E-6</v>
      </c>
      <c r="I417" s="32">
        <f t="shared" si="122"/>
        <v>8.0064665601226856E-5</v>
      </c>
      <c r="J417" s="32">
        <f t="shared" si="123"/>
        <v>6.3191144951415677E-4</v>
      </c>
      <c r="K417" s="24"/>
      <c r="L417" s="32">
        <f t="shared" si="124"/>
        <v>4.2710908572371841E-5</v>
      </c>
      <c r="M417" s="32">
        <f t="shared" si="125"/>
        <v>6.2719575132942835E-4</v>
      </c>
      <c r="N417"/>
      <c r="O417" s="47">
        <f t="shared" si="130"/>
        <v>1371.4377987564092</v>
      </c>
      <c r="P417" s="47">
        <f t="shared" si="131"/>
        <v>4120.3345026546604</v>
      </c>
      <c r="Q417" s="47">
        <f t="shared" si="132"/>
        <v>6889.4058612511571</v>
      </c>
      <c r="R417" s="47">
        <f t="shared" si="133"/>
        <v>9699.8054566861556</v>
      </c>
      <c r="T417" s="46">
        <f t="shared" si="126"/>
        <v>1369.0037142892354</v>
      </c>
      <c r="U417" s="46">
        <f t="shared" si="127"/>
        <v>4108.0950874723358</v>
      </c>
      <c r="V417" s="46">
        <f t="shared" si="128"/>
        <v>6848.1239106677831</v>
      </c>
      <c r="W417" s="46">
        <f t="shared" si="129"/>
        <v>9594.0948012322151</v>
      </c>
    </row>
    <row r="418" spans="1:23">
      <c r="A418" s="38">
        <f t="shared" si="134"/>
        <v>1.2559999999999718</v>
      </c>
      <c r="B418" s="41">
        <f t="shared" si="116"/>
        <v>55.94404687948866</v>
      </c>
      <c r="C418" s="41">
        <f t="shared" si="117"/>
        <v>284.94652107200648</v>
      </c>
      <c r="D418" s="41">
        <f t="shared" si="118"/>
        <v>986.70262264715086</v>
      </c>
      <c r="E418" s="41">
        <f t="shared" si="119"/>
        <v>2668.9260547706026</v>
      </c>
      <c r="F418" s="4"/>
      <c r="G418" s="32">
        <f t="shared" si="120"/>
        <v>1.9192742072461139E-7</v>
      </c>
      <c r="H418" s="32">
        <f t="shared" si="121"/>
        <v>5.3184302061504689E-6</v>
      </c>
      <c r="I418" s="32">
        <f t="shared" si="122"/>
        <v>6.8825558923399404E-5</v>
      </c>
      <c r="J418" s="32">
        <f t="shared" si="123"/>
        <v>5.5096343719200462E-4</v>
      </c>
      <c r="K418" s="24"/>
      <c r="L418" s="32">
        <f t="shared" si="124"/>
        <v>3.6249848833463484E-5</v>
      </c>
      <c r="M418" s="32">
        <f t="shared" si="125"/>
        <v>5.3946239460379028E-4</v>
      </c>
      <c r="N418"/>
      <c r="O418" s="47">
        <f t="shared" si="130"/>
        <v>1371.2377618751796</v>
      </c>
      <c r="P418" s="47">
        <f t="shared" si="131"/>
        <v>4119.3978608428806</v>
      </c>
      <c r="Q418" s="47">
        <f t="shared" si="132"/>
        <v>6886.4681049058863</v>
      </c>
      <c r="R418" s="47">
        <f t="shared" si="133"/>
        <v>9692.757042190824</v>
      </c>
      <c r="T418" s="46">
        <f t="shared" si="126"/>
        <v>1369.0031297363812</v>
      </c>
      <c r="U418" s="46">
        <f t="shared" si="127"/>
        <v>4108.0811945198711</v>
      </c>
      <c r="V418" s="46">
        <f t="shared" si="128"/>
        <v>6847.9735820655387</v>
      </c>
      <c r="W418" s="46">
        <f t="shared" si="129"/>
        <v>9593.1231662858336</v>
      </c>
    </row>
    <row r="419" spans="1:23">
      <c r="A419" s="38">
        <f t="shared" si="134"/>
        <v>1.2569999999999717</v>
      </c>
      <c r="B419" s="41">
        <f t="shared" si="116"/>
        <v>51.324275655059786</v>
      </c>
      <c r="C419" s="41">
        <f t="shared" si="117"/>
        <v>263.14731879329918</v>
      </c>
      <c r="D419" s="41">
        <f t="shared" si="118"/>
        <v>917.73395210948433</v>
      </c>
      <c r="E419" s="41">
        <f t="shared" si="119"/>
        <v>2501.7823721538798</v>
      </c>
      <c r="F419" s="4"/>
      <c r="G419" s="32">
        <f t="shared" si="120"/>
        <v>1.6063005691206715E-7</v>
      </c>
      <c r="H419" s="32">
        <f t="shared" si="121"/>
        <v>4.5064850074400746E-6</v>
      </c>
      <c r="I419" s="32">
        <f t="shared" si="122"/>
        <v>5.9089738268011743E-5</v>
      </c>
      <c r="J419" s="32">
        <f t="shared" si="123"/>
        <v>4.7973177433367086E-4</v>
      </c>
      <c r="K419" s="24"/>
      <c r="L419" s="32">
        <f t="shared" si="124"/>
        <v>3.0729835055714819E-5</v>
      </c>
      <c r="M419" s="32">
        <f t="shared" si="125"/>
        <v>4.6341227517325838E-4</v>
      </c>
      <c r="N419"/>
      <c r="O419" s="47">
        <f t="shared" si="130"/>
        <v>1371.0529710262024</v>
      </c>
      <c r="P419" s="47">
        <f t="shared" si="131"/>
        <v>4118.5258927517316</v>
      </c>
      <c r="Q419" s="47">
        <f t="shared" si="132"/>
        <v>6883.7093580843793</v>
      </c>
      <c r="R419" s="47">
        <f t="shared" si="133"/>
        <v>9686.0712948861546</v>
      </c>
      <c r="T419" s="46">
        <f t="shared" si="126"/>
        <v>1369.0026341812716</v>
      </c>
      <c r="U419" s="46">
        <f t="shared" si="127"/>
        <v>4108.069246511388</v>
      </c>
      <c r="V419" s="46">
        <f t="shared" si="128"/>
        <v>6847.842235606854</v>
      </c>
      <c r="W419" s="46">
        <f t="shared" si="129"/>
        <v>9592.2589150376207</v>
      </c>
    </row>
    <row r="420" spans="1:23">
      <c r="A420" s="38">
        <f t="shared" si="134"/>
        <v>1.2579999999999716</v>
      </c>
      <c r="B420" s="41">
        <f t="shared" si="116"/>
        <v>47.05921830494195</v>
      </c>
      <c r="C420" s="41">
        <f t="shared" si="117"/>
        <v>242.86709172121914</v>
      </c>
      <c r="D420" s="41">
        <f t="shared" si="118"/>
        <v>853.01775778176625</v>
      </c>
      <c r="E420" s="41">
        <f t="shared" si="119"/>
        <v>2343.3829909550536</v>
      </c>
      <c r="F420" s="4"/>
      <c r="G420" s="32">
        <f t="shared" si="120"/>
        <v>1.3428824419690152E-7</v>
      </c>
      <c r="H420" s="32">
        <f t="shared" si="121"/>
        <v>3.8140198935590522E-6</v>
      </c>
      <c r="I420" s="32">
        <f t="shared" si="122"/>
        <v>5.0667382199466812E-5</v>
      </c>
      <c r="J420" s="32">
        <f t="shared" si="123"/>
        <v>4.1714262395747191E-4</v>
      </c>
      <c r="K420" s="24"/>
      <c r="L420" s="32">
        <f t="shared" si="124"/>
        <v>2.6019632022107358E-5</v>
      </c>
      <c r="M420" s="32">
        <f t="shared" si="125"/>
        <v>3.9757854282959507E-4</v>
      </c>
      <c r="N420"/>
      <c r="O420" s="47">
        <f t="shared" si="130"/>
        <v>1370.8823687321976</v>
      </c>
      <c r="P420" s="47">
        <f t="shared" si="131"/>
        <v>4117.7146836688489</v>
      </c>
      <c r="Q420" s="47">
        <f t="shared" si="132"/>
        <v>6881.1207103112711</v>
      </c>
      <c r="R420" s="47">
        <f t="shared" si="133"/>
        <v>9679.7353196382028</v>
      </c>
      <c r="T420" s="46">
        <f t="shared" si="126"/>
        <v>1369.0022145700275</v>
      </c>
      <c r="U420" s="46">
        <f t="shared" si="127"/>
        <v>4108.0589844242413</v>
      </c>
      <c r="V420" s="46">
        <f t="shared" si="128"/>
        <v>6847.7276392950907</v>
      </c>
      <c r="W420" s="46">
        <f t="shared" si="129"/>
        <v>9591.4914438422966</v>
      </c>
    </row>
    <row r="421" spans="1:23">
      <c r="A421" s="38">
        <f t="shared" si="134"/>
        <v>1.2589999999999715</v>
      </c>
      <c r="B421" s="41">
        <f t="shared" si="116"/>
        <v>43.124047853425189</v>
      </c>
      <c r="C421" s="41">
        <f t="shared" si="117"/>
        <v>224.01276814370374</v>
      </c>
      <c r="D421" s="41">
        <f t="shared" si="118"/>
        <v>792.33841892061355</v>
      </c>
      <c r="E421" s="41">
        <f t="shared" si="119"/>
        <v>2193.4056809781264</v>
      </c>
      <c r="F421" s="4"/>
      <c r="G421" s="32">
        <f t="shared" si="120"/>
        <v>1.1214254392217968E-7</v>
      </c>
      <c r="H421" s="32">
        <f t="shared" si="121"/>
        <v>3.2241756511478215E-6</v>
      </c>
      <c r="I421" s="32">
        <f t="shared" si="122"/>
        <v>4.3390989248556494E-5</v>
      </c>
      <c r="J421" s="32">
        <f t="shared" si="123"/>
        <v>3.6222818553449741E-4</v>
      </c>
      <c r="K421" s="24"/>
      <c r="L421" s="32">
        <f t="shared" si="124"/>
        <v>2.2005397133962936E-5</v>
      </c>
      <c r="M421" s="32">
        <f t="shared" si="125"/>
        <v>3.4066548164937249E-4</v>
      </c>
      <c r="N421"/>
      <c r="O421" s="47">
        <f t="shared" si="130"/>
        <v>1370.7249619141371</v>
      </c>
      <c r="P421" s="47">
        <f t="shared" si="131"/>
        <v>4116.9605107257485</v>
      </c>
      <c r="Q421" s="47">
        <f t="shared" si="132"/>
        <v>6878.6935367568249</v>
      </c>
      <c r="R421" s="47">
        <f t="shared" si="133"/>
        <v>9673.7362272391256</v>
      </c>
      <c r="T421" s="46">
        <f t="shared" si="126"/>
        <v>1369.0018596835032</v>
      </c>
      <c r="U421" s="46">
        <f t="shared" si="127"/>
        <v>4108.0501817202912</v>
      </c>
      <c r="V421" s="46">
        <f t="shared" si="128"/>
        <v>6847.6278001700975</v>
      </c>
      <c r="W421" s="46">
        <f t="shared" si="129"/>
        <v>9590.8110284813465</v>
      </c>
    </row>
    <row r="422" spans="1:23">
      <c r="A422" s="38">
        <f t="shared" si="134"/>
        <v>1.2599999999999714</v>
      </c>
      <c r="B422" s="41">
        <f t="shared" si="116"/>
        <v>39.495467609844333</v>
      </c>
      <c r="C422" s="41">
        <f t="shared" si="117"/>
        <v>206.49592742628292</v>
      </c>
      <c r="D422" s="41">
        <f t="shared" si="118"/>
        <v>735.48754809560899</v>
      </c>
      <c r="E422" s="41">
        <f t="shared" si="119"/>
        <v>2051.5294521770861</v>
      </c>
      <c r="F422" s="4"/>
      <c r="G422" s="32">
        <f t="shared" si="120"/>
        <v>9.3545708889534634E-8</v>
      </c>
      <c r="H422" s="32">
        <f t="shared" si="121"/>
        <v>2.7223584482337739E-6</v>
      </c>
      <c r="I422" s="32">
        <f t="shared" si="122"/>
        <v>3.7112987547580318E-5</v>
      </c>
      <c r="J422" s="32">
        <f t="shared" si="123"/>
        <v>3.1411790072102624E-4</v>
      </c>
      <c r="K422" s="24"/>
      <c r="L422" s="32">
        <f t="shared" si="124"/>
        <v>1.8588513144598955E-5</v>
      </c>
      <c r="M422" s="32">
        <f t="shared" si="125"/>
        <v>2.9153039382356894E-4</v>
      </c>
      <c r="N422"/>
      <c r="O422" s="47">
        <f t="shared" si="130"/>
        <v>1370.5798187043938</v>
      </c>
      <c r="P422" s="47">
        <f t="shared" si="131"/>
        <v>4116.2598370970509</v>
      </c>
      <c r="Q422" s="47">
        <f t="shared" si="132"/>
        <v>6876.4195019238241</v>
      </c>
      <c r="R422" s="47">
        <f t="shared" si="133"/>
        <v>9668.061178087084</v>
      </c>
      <c r="T422" s="46">
        <f t="shared" si="126"/>
        <v>1369.0015598919617</v>
      </c>
      <c r="U422" s="46">
        <f t="shared" si="127"/>
        <v>4108.0426405680437</v>
      </c>
      <c r="V422" s="46">
        <f t="shared" si="128"/>
        <v>6847.5409419334037</v>
      </c>
      <c r="W422" s="46">
        <f t="shared" si="129"/>
        <v>9590.2087730931507</v>
      </c>
    </row>
    <row r="423" spans="1:23">
      <c r="A423" s="38">
        <f t="shared" si="134"/>
        <v>1.2609999999999713</v>
      </c>
      <c r="B423" s="41">
        <f t="shared" si="116"/>
        <v>36.151633970603108</v>
      </c>
      <c r="C423" s="41">
        <f t="shared" si="117"/>
        <v>190.23265188264398</v>
      </c>
      <c r="D423" s="41">
        <f t="shared" si="118"/>
        <v>682.26404928737577</v>
      </c>
      <c r="E423" s="41">
        <f t="shared" si="119"/>
        <v>1917.4355564434095</v>
      </c>
      <c r="F423" s="4"/>
      <c r="G423" s="32">
        <f t="shared" si="120"/>
        <v>7.7946789272332003E-8</v>
      </c>
      <c r="H423" s="32">
        <f t="shared" si="121"/>
        <v>2.2959527677973672E-6</v>
      </c>
      <c r="I423" s="32">
        <f t="shared" si="122"/>
        <v>3.1703568213543415E-5</v>
      </c>
      <c r="J423" s="32">
        <f t="shared" si="123"/>
        <v>2.7203016978952612E-4</v>
      </c>
      <c r="K423" s="24"/>
      <c r="L423" s="32">
        <f t="shared" si="124"/>
        <v>1.5683670681273561E-5</v>
      </c>
      <c r="M423" s="32">
        <f t="shared" si="125"/>
        <v>2.4916714613660478E-4</v>
      </c>
      <c r="N423"/>
      <c r="O423" s="47">
        <f t="shared" si="130"/>
        <v>1370.4460653588242</v>
      </c>
      <c r="P423" s="47">
        <f t="shared" si="131"/>
        <v>4115.6093060753055</v>
      </c>
      <c r="Q423" s="47">
        <f t="shared" si="132"/>
        <v>6874.2905619714948</v>
      </c>
      <c r="R423" s="47">
        <f t="shared" si="133"/>
        <v>9662.6974222577355</v>
      </c>
      <c r="T423" s="46">
        <f t="shared" si="126"/>
        <v>1369.0013069406386</v>
      </c>
      <c r="U423" s="46">
        <f t="shared" si="127"/>
        <v>4108.0361884618424</v>
      </c>
      <c r="V423" s="46">
        <f t="shared" si="128"/>
        <v>6847.4654842329501</v>
      </c>
      <c r="W423" s="46">
        <f t="shared" si="129"/>
        <v>9589.6765591131134</v>
      </c>
    </row>
    <row r="424" spans="1:23">
      <c r="A424" s="38">
        <f t="shared" si="134"/>
        <v>1.2619999999999711</v>
      </c>
      <c r="B424" s="41">
        <f t="shared" si="116"/>
        <v>33.072081739883217</v>
      </c>
      <c r="C424" s="41">
        <f t="shared" si="117"/>
        <v>175.14337635975829</v>
      </c>
      <c r="D424" s="41">
        <f t="shared" si="118"/>
        <v>632.47414444764445</v>
      </c>
      <c r="E424" s="41">
        <f t="shared" si="119"/>
        <v>1790.8084016197081</v>
      </c>
      <c r="F424" s="4"/>
      <c r="G424" s="32">
        <f t="shared" si="120"/>
        <v>6.4877382884887354E-8</v>
      </c>
      <c r="H424" s="32">
        <f t="shared" si="121"/>
        <v>1.934068149374335E-6</v>
      </c>
      <c r="I424" s="32">
        <f t="shared" si="122"/>
        <v>2.704872588404335E-5</v>
      </c>
      <c r="J424" s="32">
        <f t="shared" si="123"/>
        <v>2.3526457865839166E-4</v>
      </c>
      <c r="K424" s="24"/>
      <c r="L424" s="32">
        <f t="shared" si="124"/>
        <v>1.3217174663159689E-5</v>
      </c>
      <c r="M424" s="32">
        <f t="shared" si="125"/>
        <v>2.1269126106497448E-4</v>
      </c>
      <c r="N424"/>
      <c r="O424" s="47">
        <f t="shared" si="130"/>
        <v>1370.3228832695954</v>
      </c>
      <c r="P424" s="47">
        <f t="shared" si="131"/>
        <v>4115.0057350543902</v>
      </c>
      <c r="Q424" s="47">
        <f t="shared" si="132"/>
        <v>6872.2989657779053</v>
      </c>
      <c r="R424" s="47">
        <f t="shared" si="133"/>
        <v>9657.6323360647875</v>
      </c>
      <c r="T424" s="46">
        <f t="shared" si="126"/>
        <v>1369.0010937625907</v>
      </c>
      <c r="U424" s="46">
        <f t="shared" si="127"/>
        <v>4108.0306752022825</v>
      </c>
      <c r="V424" s="46">
        <f t="shared" si="128"/>
        <v>6847.400023543395</v>
      </c>
      <c r="W424" s="46">
        <f t="shared" si="129"/>
        <v>9589.2069947313121</v>
      </c>
    </row>
    <row r="425" spans="1:23">
      <c r="A425" s="38">
        <f t="shared" si="134"/>
        <v>1.262999999999971</v>
      </c>
      <c r="B425" s="41">
        <f t="shared" si="116"/>
        <v>30.237652001049049</v>
      </c>
      <c r="C425" s="41">
        <f t="shared" si="117"/>
        <v>161.15273630288084</v>
      </c>
      <c r="D425" s="41">
        <f t="shared" si="118"/>
        <v>585.93137100121282</v>
      </c>
      <c r="E425" s="41">
        <f t="shared" si="119"/>
        <v>1671.3363804459511</v>
      </c>
      <c r="F425" s="4"/>
      <c r="G425" s="32">
        <f t="shared" si="120"/>
        <v>5.3939756978792185E-8</v>
      </c>
      <c r="H425" s="32">
        <f t="shared" si="121"/>
        <v>1.6273161265473755E-6</v>
      </c>
      <c r="I425" s="32">
        <f t="shared" si="122"/>
        <v>2.3048490450095552E-5</v>
      </c>
      <c r="J425" s="32">
        <f t="shared" si="123"/>
        <v>2.0319463134527434E-4</v>
      </c>
      <c r="K425" s="24"/>
      <c r="L425" s="32">
        <f t="shared" si="124"/>
        <v>1.1125451002806169E-5</v>
      </c>
      <c r="M425" s="32">
        <f t="shared" si="125"/>
        <v>1.8132643807766468E-4</v>
      </c>
      <c r="N425"/>
      <c r="O425" s="47">
        <f t="shared" si="130"/>
        <v>1370.209506080042</v>
      </c>
      <c r="P425" s="47">
        <f t="shared" si="131"/>
        <v>4114.4461094521148</v>
      </c>
      <c r="Q425" s="47">
        <f t="shared" si="132"/>
        <v>6870.4372548400488</v>
      </c>
      <c r="R425" s="47">
        <f t="shared" si="133"/>
        <v>9652.8534552178389</v>
      </c>
      <c r="T425" s="46">
        <f t="shared" si="126"/>
        <v>1369.0009143155985</v>
      </c>
      <c r="U425" s="46">
        <f t="shared" si="127"/>
        <v>4108.0259702044177</v>
      </c>
      <c r="V425" s="46">
        <f t="shared" si="128"/>
        <v>6847.3433155715229</v>
      </c>
      <c r="W425" s="46">
        <f t="shared" si="129"/>
        <v>9588.7933652966021</v>
      </c>
    </row>
    <row r="426" spans="1:23">
      <c r="A426" s="38">
        <f t="shared" si="134"/>
        <v>1.2639999999999709</v>
      </c>
      <c r="B426" s="41">
        <f t="shared" si="116"/>
        <v>27.630422558339422</v>
      </c>
      <c r="C426" s="41">
        <f t="shared" si="117"/>
        <v>148.18941500776339</v>
      </c>
      <c r="D426" s="41">
        <f t="shared" si="118"/>
        <v>542.45655270466455</v>
      </c>
      <c r="E426" s="41">
        <f t="shared" si="119"/>
        <v>1558.7126173770355</v>
      </c>
      <c r="F426" s="4"/>
      <c r="G426" s="32">
        <f t="shared" si="120"/>
        <v>4.4796600993426729E-8</v>
      </c>
      <c r="H426" s="32">
        <f t="shared" si="121"/>
        <v>1.3676140823683171E-6</v>
      </c>
      <c r="I426" s="32">
        <f t="shared" si="122"/>
        <v>1.9615334734861944E-5</v>
      </c>
      <c r="J426" s="32">
        <f t="shared" si="123"/>
        <v>1.7526097837925261E-4</v>
      </c>
      <c r="K426" s="24"/>
      <c r="L426" s="32">
        <f t="shared" si="124"/>
        <v>9.3537321135229461E-6</v>
      </c>
      <c r="M426" s="32">
        <f t="shared" si="125"/>
        <v>1.5439239497852292E-4</v>
      </c>
      <c r="N426"/>
      <c r="O426" s="47">
        <f t="shared" si="130"/>
        <v>1370.1052169023335</v>
      </c>
      <c r="P426" s="47">
        <f t="shared" si="131"/>
        <v>4113.9275766003102</v>
      </c>
      <c r="Q426" s="47">
        <f t="shared" si="132"/>
        <v>6868.698262108187</v>
      </c>
      <c r="R426" s="47">
        <f t="shared" si="133"/>
        <v>9648.3485046950809</v>
      </c>
      <c r="T426" s="46">
        <f t="shared" si="126"/>
        <v>1369.0007634402507</v>
      </c>
      <c r="U426" s="46">
        <f t="shared" si="127"/>
        <v>4108.0219601027202</v>
      </c>
      <c r="V426" s="46">
        <f t="shared" si="128"/>
        <v>6847.2942591115725</v>
      </c>
      <c r="W426" s="46">
        <f t="shared" si="129"/>
        <v>9588.4295850235703</v>
      </c>
    </row>
    <row r="427" spans="1:23">
      <c r="A427" s="38">
        <f t="shared" si="134"/>
        <v>1.2649999999999708</v>
      </c>
      <c r="B427" s="41">
        <f t="shared" si="116"/>
        <v>25.233640956988303</v>
      </c>
      <c r="C427" s="41">
        <f t="shared" si="117"/>
        <v>136.18599071091671</v>
      </c>
      <c r="D427" s="41">
        <f t="shared" si="118"/>
        <v>501.87774620414399</v>
      </c>
      <c r="E427" s="41">
        <f t="shared" si="119"/>
        <v>1452.6356364066849</v>
      </c>
      <c r="F427" s="4"/>
      <c r="G427" s="32">
        <f t="shared" si="120"/>
        <v>3.7162198485902808E-8</v>
      </c>
      <c r="H427" s="32">
        <f t="shared" si="121"/>
        <v>1.1480130551648859E-6</v>
      </c>
      <c r="I427" s="32">
        <f t="shared" si="122"/>
        <v>1.6672743619139659E-5</v>
      </c>
      <c r="J427" s="32">
        <f t="shared" si="123"/>
        <v>1.5096512814354894E-4</v>
      </c>
      <c r="K427" s="24"/>
      <c r="L427" s="32">
        <f t="shared" si="124"/>
        <v>7.8549017364459462E-6</v>
      </c>
      <c r="M427" s="32">
        <f t="shared" si="125"/>
        <v>1.3129392388509066E-4</v>
      </c>
      <c r="N427"/>
      <c r="O427" s="47">
        <f t="shared" si="130"/>
        <v>1370.0093456382795</v>
      </c>
      <c r="P427" s="47">
        <f t="shared" si="131"/>
        <v>4113.4474396284368</v>
      </c>
      <c r="Q427" s="47">
        <f t="shared" si="132"/>
        <v>6867.075109848166</v>
      </c>
      <c r="R427" s="47">
        <f t="shared" si="133"/>
        <v>9644.1054254562678</v>
      </c>
      <c r="T427" s="46">
        <f t="shared" si="126"/>
        <v>1369.0006367366359</v>
      </c>
      <c r="U427" s="46">
        <f t="shared" si="127"/>
        <v>4108.0185466240655</v>
      </c>
      <c r="V427" s="46">
        <f t="shared" si="128"/>
        <v>6847.2518812721346</v>
      </c>
      <c r="W427" s="46">
        <f t="shared" si="129"/>
        <v>9588.1101502921592</v>
      </c>
    </row>
    <row r="428" spans="1:23">
      <c r="A428" s="38">
        <f t="shared" si="134"/>
        <v>1.2659999999999707</v>
      </c>
      <c r="B428" s="41">
        <f t="shared" si="116"/>
        <v>23.031660079404389</v>
      </c>
      <c r="C428" s="41">
        <f t="shared" si="117"/>
        <v>125.07878411386618</v>
      </c>
      <c r="D428" s="41">
        <f t="shared" si="118"/>
        <v>464.03016555530775</v>
      </c>
      <c r="E428" s="41">
        <f t="shared" si="119"/>
        <v>1352.80995319421</v>
      </c>
      <c r="F428" s="4"/>
      <c r="G428" s="32">
        <f t="shared" si="120"/>
        <v>3.0794832126440835E-8</v>
      </c>
      <c r="H428" s="32">
        <f t="shared" si="121"/>
        <v>9.6254681450574695E-7</v>
      </c>
      <c r="I428" s="32">
        <f t="shared" si="122"/>
        <v>1.4153930897790147E-5</v>
      </c>
      <c r="J428" s="32">
        <f t="shared" si="123"/>
        <v>1.2986362522196239E-4</v>
      </c>
      <c r="K428" s="24"/>
      <c r="L428" s="32">
        <f t="shared" si="124"/>
        <v>6.5884814512441601E-6</v>
      </c>
      <c r="M428" s="32">
        <f t="shared" si="125"/>
        <v>1.115110615564879E-4</v>
      </c>
      <c r="N428"/>
      <c r="O428" s="47">
        <f t="shared" si="130"/>
        <v>1369.9212664031761</v>
      </c>
      <c r="P428" s="47">
        <f t="shared" si="131"/>
        <v>4113.0031513645545</v>
      </c>
      <c r="Q428" s="47">
        <f t="shared" si="132"/>
        <v>6865.561206622212</v>
      </c>
      <c r="R428" s="47">
        <f t="shared" si="133"/>
        <v>9640.1123981277688</v>
      </c>
      <c r="T428" s="46">
        <f t="shared" si="126"/>
        <v>1369.000530457366</v>
      </c>
      <c r="U428" s="46">
        <f t="shared" si="127"/>
        <v>4108.0156447022355</v>
      </c>
      <c r="V428" s="46">
        <f t="shared" si="128"/>
        <v>6847.2153239945455</v>
      </c>
      <c r="W428" s="46">
        <f t="shared" si="129"/>
        <v>9587.8300947694606</v>
      </c>
    </row>
    <row r="429" spans="1:23">
      <c r="A429" s="38">
        <f t="shared" si="134"/>
        <v>1.2669999999999706</v>
      </c>
      <c r="B429" s="41">
        <f t="shared" si="116"/>
        <v>21.009876305439075</v>
      </c>
      <c r="C429" s="41">
        <f t="shared" si="117"/>
        <v>114.80770688424384</v>
      </c>
      <c r="D429" s="41">
        <f t="shared" si="118"/>
        <v>428.75608688390832</v>
      </c>
      <c r="E429" s="41">
        <f t="shared" si="119"/>
        <v>1258.9465949194314</v>
      </c>
      <c r="F429" s="4"/>
      <c r="G429" s="32">
        <f t="shared" si="120"/>
        <v>2.5490258466308537E-8</v>
      </c>
      <c r="H429" s="32">
        <f t="shared" si="121"/>
        <v>8.0609979215171555E-7</v>
      </c>
      <c r="I429" s="32">
        <f t="shared" si="122"/>
        <v>1.2000690952337284E-5</v>
      </c>
      <c r="J429" s="32">
        <f t="shared" si="123"/>
        <v>1.1156267752734918E-4</v>
      </c>
      <c r="K429" s="24"/>
      <c r="L429" s="32">
        <f t="shared" si="124"/>
        <v>5.5197429472782011E-6</v>
      </c>
      <c r="M429" s="32">
        <f t="shared" si="125"/>
        <v>9.45902791482211E-5</v>
      </c>
      <c r="N429"/>
      <c r="O429" s="47">
        <f t="shared" si="130"/>
        <v>1369.8403950522177</v>
      </c>
      <c r="P429" s="47">
        <f t="shared" si="131"/>
        <v>4112.5923082753698</v>
      </c>
      <c r="Q429" s="47">
        <f t="shared" si="132"/>
        <v>6864.1502434753565</v>
      </c>
      <c r="R429" s="47">
        <f t="shared" si="133"/>
        <v>9636.3578637967767</v>
      </c>
      <c r="T429" s="46">
        <f t="shared" si="126"/>
        <v>1369.0004414149023</v>
      </c>
      <c r="U429" s="46">
        <f t="shared" si="127"/>
        <v>4108.0131808095603</v>
      </c>
      <c r="V429" s="46">
        <f t="shared" si="128"/>
        <v>6847.1838317820402</v>
      </c>
      <c r="W429" s="46">
        <f t="shared" si="129"/>
        <v>9587.5849465288593</v>
      </c>
    </row>
    <row r="430" spans="1:23">
      <c r="A430" s="38">
        <f t="shared" si="134"/>
        <v>1.2679999999999705</v>
      </c>
      <c r="B430" s="41">
        <f t="shared" si="116"/>
        <v>19.154670216050985</v>
      </c>
      <c r="C430" s="41">
        <f t="shared" si="117"/>
        <v>105.31611162537958</v>
      </c>
      <c r="D430" s="41">
        <f t="shared" si="118"/>
        <v>395.90473527621958</v>
      </c>
      <c r="E430" s="41">
        <f t="shared" si="119"/>
        <v>1170.7635513890043</v>
      </c>
      <c r="F430" s="4"/>
      <c r="G430" s="32">
        <f t="shared" si="120"/>
        <v>2.1076109442610034E-8</v>
      </c>
      <c r="H430" s="32">
        <f t="shared" si="121"/>
        <v>6.742916965515311E-7</v>
      </c>
      <c r="I430" s="32">
        <f t="shared" si="122"/>
        <v>1.0162373131937268E-5</v>
      </c>
      <c r="J430" s="32">
        <f t="shared" si="123"/>
        <v>9.5713212238756866E-5</v>
      </c>
      <c r="K430" s="24"/>
      <c r="L430" s="32">
        <f t="shared" si="124"/>
        <v>4.6189317122147006E-6</v>
      </c>
      <c r="M430" s="32">
        <f t="shared" si="125"/>
        <v>8.0136601982978405E-5</v>
      </c>
      <c r="N430"/>
      <c r="O430" s="47">
        <f t="shared" si="130"/>
        <v>1369.766186808642</v>
      </c>
      <c r="P430" s="47">
        <f t="shared" si="131"/>
        <v>4112.2126444650148</v>
      </c>
      <c r="Q430" s="47">
        <f t="shared" si="132"/>
        <v>6862.8361894110485</v>
      </c>
      <c r="R430" s="47">
        <f t="shared" si="133"/>
        <v>9632.8305420555607</v>
      </c>
      <c r="T430" s="46">
        <f t="shared" si="126"/>
        <v>1369.0003669013911</v>
      </c>
      <c r="U430" s="46">
        <f t="shared" si="127"/>
        <v>4108.0110914833676</v>
      </c>
      <c r="V430" s="46">
        <f t="shared" si="128"/>
        <v>6847.1567405594142</v>
      </c>
      <c r="W430" s="46">
        <f t="shared" si="129"/>
        <v>9587.3706872932617</v>
      </c>
    </row>
    <row r="431" spans="1:23">
      <c r="A431" s="38">
        <f t="shared" si="134"/>
        <v>1.2689999999999704</v>
      </c>
      <c r="B431" s="41">
        <f t="shared" si="116"/>
        <v>17.453349811800798</v>
      </c>
      <c r="C431" s="41">
        <f t="shared" si="117"/>
        <v>96.550643756907775</v>
      </c>
      <c r="D431" s="41">
        <f t="shared" si="118"/>
        <v>365.33215589566652</v>
      </c>
      <c r="E431" s="41">
        <f t="shared" si="119"/>
        <v>1087.9861609864361</v>
      </c>
      <c r="F431" s="4"/>
      <c r="G431" s="32">
        <f t="shared" si="120"/>
        <v>1.7407095531753327E-8</v>
      </c>
      <c r="H431" s="32">
        <f t="shared" si="121"/>
        <v>5.6337686287263696E-7</v>
      </c>
      <c r="I431" s="32">
        <f t="shared" si="122"/>
        <v>8.5949675377959325E-6</v>
      </c>
      <c r="J431" s="32">
        <f t="shared" si="123"/>
        <v>8.2006339306146928E-5</v>
      </c>
      <c r="K431" s="24"/>
      <c r="L431" s="32">
        <f t="shared" si="124"/>
        <v>3.8605892480958053E-6</v>
      </c>
      <c r="M431" s="32">
        <f t="shared" si="125"/>
        <v>6.7806575496477385E-5</v>
      </c>
      <c r="N431"/>
      <c r="O431" s="47">
        <f t="shared" si="130"/>
        <v>1369.6981339924721</v>
      </c>
      <c r="P431" s="47">
        <f t="shared" si="131"/>
        <v>4111.8620257502762</v>
      </c>
      <c r="Q431" s="47">
        <f t="shared" si="132"/>
        <v>6861.6132862358263</v>
      </c>
      <c r="R431" s="47">
        <f t="shared" si="133"/>
        <v>9629.5194464394572</v>
      </c>
      <c r="T431" s="46">
        <f t="shared" si="126"/>
        <v>1369.0003046194197</v>
      </c>
      <c r="U431" s="46">
        <f t="shared" si="127"/>
        <v>4108.00932202681</v>
      </c>
      <c r="V431" s="46">
        <f t="shared" si="128"/>
        <v>6847.1334675841317</v>
      </c>
      <c r="W431" s="46">
        <f t="shared" si="129"/>
        <v>9587.1837138864976</v>
      </c>
    </row>
    <row r="432" spans="1:23">
      <c r="A432" s="38">
        <f t="shared" si="134"/>
        <v>1.2699999999999703</v>
      </c>
      <c r="B432" s="41">
        <f t="shared" si="116"/>
        <v>15.89409621054636</v>
      </c>
      <c r="C432" s="41">
        <f t="shared" si="117"/>
        <v>88.461095701884489</v>
      </c>
      <c r="D432" s="41">
        <f t="shared" si="118"/>
        <v>336.90107122639012</v>
      </c>
      <c r="E432" s="41">
        <f t="shared" si="119"/>
        <v>1010.3474351002309</v>
      </c>
      <c r="F432" s="4"/>
      <c r="G432" s="32">
        <f t="shared" si="120"/>
        <v>1.4360901335222459E-8</v>
      </c>
      <c r="H432" s="32">
        <f t="shared" si="121"/>
        <v>4.7015659477390378E-7</v>
      </c>
      <c r="I432" s="32">
        <f t="shared" si="122"/>
        <v>7.2602916964821762E-6</v>
      </c>
      <c r="J432" s="32">
        <f t="shared" si="123"/>
        <v>7.0169200441166891E-5</v>
      </c>
      <c r="K432" s="24"/>
      <c r="L432" s="32">
        <f t="shared" si="124"/>
        <v>3.222962256661164E-6</v>
      </c>
      <c r="M432" s="32">
        <f t="shared" si="125"/>
        <v>5.7301999072292682E-5</v>
      </c>
      <c r="N432"/>
      <c r="O432" s="47">
        <f t="shared" si="130"/>
        <v>1369.6357638484219</v>
      </c>
      <c r="P432" s="47">
        <f t="shared" si="131"/>
        <v>4111.5384438280753</v>
      </c>
      <c r="Q432" s="47">
        <f t="shared" si="132"/>
        <v>6860.4760428490554</v>
      </c>
      <c r="R432" s="47">
        <f t="shared" si="133"/>
        <v>9626.4138974040088</v>
      </c>
      <c r="T432" s="46">
        <f t="shared" si="126"/>
        <v>1369.0002526222943</v>
      </c>
      <c r="U432" s="46">
        <f t="shared" si="127"/>
        <v>4108.0078253654528</v>
      </c>
      <c r="V432" s="46">
        <f t="shared" si="128"/>
        <v>6847.1135023317938</v>
      </c>
      <c r="W432" s="46">
        <f t="shared" si="129"/>
        <v>9587.0208019396141</v>
      </c>
    </row>
    <row r="433" spans="1:23">
      <c r="A433" s="38">
        <f t="shared" si="134"/>
        <v>1.2709999999999702</v>
      </c>
      <c r="B433" s="41">
        <f t="shared" si="116"/>
        <v>14.465911782418441</v>
      </c>
      <c r="C433" s="41">
        <f t="shared" si="117"/>
        <v>81.000263731076103</v>
      </c>
      <c r="D433" s="41">
        <f t="shared" si="118"/>
        <v>310.48072624688552</v>
      </c>
      <c r="E433" s="41">
        <f t="shared" si="119"/>
        <v>937.5883246818222</v>
      </c>
      <c r="F433" s="4"/>
      <c r="G433" s="32">
        <f t="shared" si="120"/>
        <v>1.1834678391721417E-8</v>
      </c>
      <c r="H433" s="32">
        <f t="shared" si="121"/>
        <v>3.9190294024612409E-7</v>
      </c>
      <c r="I433" s="32">
        <f t="shared" si="122"/>
        <v>6.1252683785472848E-6</v>
      </c>
      <c r="J433" s="32">
        <f t="shared" si="123"/>
        <v>5.9961181045030737E-5</v>
      </c>
      <c r="K433" s="24"/>
      <c r="L433" s="32">
        <f t="shared" si="124"/>
        <v>2.6874884527103262E-6</v>
      </c>
      <c r="M433" s="32">
        <f t="shared" si="125"/>
        <v>4.8364354957437175E-5</v>
      </c>
      <c r="N433"/>
      <c r="O433" s="47">
        <f t="shared" si="130"/>
        <v>1369.5786364712967</v>
      </c>
      <c r="P433" s="47">
        <f t="shared" si="131"/>
        <v>4111.2400105492434</v>
      </c>
      <c r="Q433" s="47">
        <f t="shared" si="132"/>
        <v>6859.4192290498759</v>
      </c>
      <c r="R433" s="47">
        <f t="shared" si="133"/>
        <v>9623.5035329872735</v>
      </c>
      <c r="T433" s="46">
        <f t="shared" si="126"/>
        <v>1369.0002092626037</v>
      </c>
      <c r="U433" s="46">
        <f t="shared" si="127"/>
        <v>4108.0065610427246</v>
      </c>
      <c r="V433" s="46">
        <f t="shared" si="128"/>
        <v>6847.096398281371</v>
      </c>
      <c r="W433" s="46">
        <f t="shared" si="129"/>
        <v>9586.8790718665805</v>
      </c>
    </row>
    <row r="434" spans="1:23">
      <c r="A434" s="38">
        <f t="shared" si="134"/>
        <v>1.27199999999997</v>
      </c>
      <c r="B434" s="41">
        <f t="shared" si="116"/>
        <v>13.158570674606286</v>
      </c>
      <c r="C434" s="41">
        <f t="shared" si="117"/>
        <v>74.123807772498338</v>
      </c>
      <c r="D434" s="41">
        <f t="shared" si="118"/>
        <v>285.94672323806918</v>
      </c>
      <c r="E434" s="41">
        <f t="shared" si="119"/>
        <v>869.45793257938658</v>
      </c>
      <c r="F434" s="4"/>
      <c r="G434" s="32">
        <f t="shared" si="120"/>
        <v>9.7420523547542915E-9</v>
      </c>
      <c r="H434" s="32">
        <f t="shared" si="121"/>
        <v>3.2629251300108526E-7</v>
      </c>
      <c r="I434" s="32">
        <f t="shared" si="122"/>
        <v>5.1612855648393501E-6</v>
      </c>
      <c r="J434" s="32">
        <f t="shared" si="123"/>
        <v>5.1170462379234076E-5</v>
      </c>
      <c r="K434" s="24"/>
      <c r="L434" s="32">
        <f t="shared" si="124"/>
        <v>2.2383497731074604E-6</v>
      </c>
      <c r="M434" s="32">
        <f t="shared" si="125"/>
        <v>4.0769864800396633E-5</v>
      </c>
      <c r="N434"/>
      <c r="O434" s="47">
        <f t="shared" si="130"/>
        <v>1369.5263428269843</v>
      </c>
      <c r="P434" s="47">
        <f t="shared" si="131"/>
        <v>4110.9649523109001</v>
      </c>
      <c r="Q434" s="47">
        <f t="shared" si="132"/>
        <v>6858.4378689295227</v>
      </c>
      <c r="R434" s="47">
        <f t="shared" si="133"/>
        <v>9620.7783173031748</v>
      </c>
      <c r="T434" s="46">
        <f t="shared" si="126"/>
        <v>1369.0001731479822</v>
      </c>
      <c r="U434" s="46">
        <f t="shared" si="127"/>
        <v>4108.0054943388786</v>
      </c>
      <c r="V434" s="46">
        <f t="shared" si="128"/>
        <v>6847.0817655285309</v>
      </c>
      <c r="W434" s="46">
        <f t="shared" si="129"/>
        <v>9586.7559570965259</v>
      </c>
    </row>
    <row r="435" spans="1:23">
      <c r="A435" s="38">
        <f t="shared" si="134"/>
        <v>1.2729999999999699</v>
      </c>
      <c r="B435" s="41">
        <f t="shared" si="116"/>
        <v>11.962571673629204</v>
      </c>
      <c r="C435" s="41">
        <f t="shared" si="117"/>
        <v>67.790114453974084</v>
      </c>
      <c r="D435" s="41">
        <f t="shared" si="118"/>
        <v>263.18084783081935</v>
      </c>
      <c r="E435" s="41">
        <f t="shared" si="119"/>
        <v>805.71367526715414</v>
      </c>
      <c r="F435" s="4"/>
      <c r="G435" s="32">
        <f t="shared" si="120"/>
        <v>8.0105725327682065E-9</v>
      </c>
      <c r="H435" s="32">
        <f t="shared" si="121"/>
        <v>2.7134912421414243E-7</v>
      </c>
      <c r="I435" s="32">
        <f t="shared" si="122"/>
        <v>4.343630279533461E-6</v>
      </c>
      <c r="J435" s="32">
        <f t="shared" si="123"/>
        <v>4.3610891413981866E-5</v>
      </c>
      <c r="K435" s="24"/>
      <c r="L435" s="32">
        <f t="shared" si="124"/>
        <v>1.8620847564174385E-6</v>
      </c>
      <c r="M435" s="32">
        <f t="shared" si="125"/>
        <v>3.4325111534317807E-5</v>
      </c>
      <c r="N435"/>
      <c r="O435" s="47">
        <f t="shared" si="130"/>
        <v>1369.4785028669451</v>
      </c>
      <c r="P435" s="47">
        <f t="shared" si="131"/>
        <v>4110.7116045781586</v>
      </c>
      <c r="Q435" s="47">
        <f t="shared" si="132"/>
        <v>6857.5272339132325</v>
      </c>
      <c r="R435" s="47">
        <f t="shared" si="133"/>
        <v>9618.2285470106854</v>
      </c>
      <c r="T435" s="46">
        <f t="shared" si="126"/>
        <v>1369.000143103121</v>
      </c>
      <c r="U435" s="46">
        <f t="shared" si="127"/>
        <v>4108.0045954996176</v>
      </c>
      <c r="V435" s="46">
        <f t="shared" si="128"/>
        <v>6847.0692641586647</v>
      </c>
      <c r="W435" s="46">
        <f t="shared" si="129"/>
        <v>9586.6491745265121</v>
      </c>
    </row>
    <row r="436" spans="1:23">
      <c r="A436" s="38">
        <f t="shared" si="134"/>
        <v>1.2739999999999698</v>
      </c>
      <c r="B436" s="41">
        <f t="shared" si="116"/>
        <v>10.869093348577575</v>
      </c>
      <c r="C436" s="41">
        <f t="shared" si="117"/>
        <v>61.960163608456192</v>
      </c>
      <c r="D436" s="41">
        <f t="shared" si="118"/>
        <v>242.07088779883543</v>
      </c>
      <c r="E436" s="41">
        <f t="shared" si="119"/>
        <v>746.12139754445332</v>
      </c>
      <c r="F436" s="4"/>
      <c r="G436" s="32">
        <f t="shared" si="120"/>
        <v>6.5795413223010484E-9</v>
      </c>
      <c r="H436" s="32">
        <f t="shared" si="121"/>
        <v>2.2539412803731336E-7</v>
      </c>
      <c r="I436" s="32">
        <f t="shared" si="122"/>
        <v>3.6509886928839724E-6</v>
      </c>
      <c r="J436" s="32">
        <f t="shared" si="123"/>
        <v>3.7119146148856812E-5</v>
      </c>
      <c r="K436" s="24"/>
      <c r="L436" s="32">
        <f t="shared" si="124"/>
        <v>1.5472527808871707E-6</v>
      </c>
      <c r="M436" s="32">
        <f t="shared" si="125"/>
        <v>2.8863169307968556E-5</v>
      </c>
      <c r="N436"/>
      <c r="O436" s="47">
        <f t="shared" si="130"/>
        <v>1369.4347637339431</v>
      </c>
      <c r="P436" s="47">
        <f t="shared" si="131"/>
        <v>4110.4784065443382</v>
      </c>
      <c r="Q436" s="47">
        <f t="shared" si="132"/>
        <v>6856.6828355119533</v>
      </c>
      <c r="R436" s="47">
        <f t="shared" si="133"/>
        <v>9615.8448559017779</v>
      </c>
      <c r="T436" s="46">
        <f t="shared" si="126"/>
        <v>1369.0001181371902</v>
      </c>
      <c r="U436" s="46">
        <f t="shared" si="127"/>
        <v>4108.0038390618747</v>
      </c>
      <c r="V436" s="46">
        <f t="shared" si="128"/>
        <v>6847.0585983147193</v>
      </c>
      <c r="W436" s="46">
        <f t="shared" si="129"/>
        <v>9586.556697139873</v>
      </c>
    </row>
    <row r="437" spans="1:23">
      <c r="A437" s="38">
        <f t="shared" si="134"/>
        <v>1.2749999999999697</v>
      </c>
      <c r="B437" s="41">
        <f t="shared" si="116"/>
        <v>9.8699514152373791</v>
      </c>
      <c r="C437" s="41">
        <f t="shared" si="117"/>
        <v>56.597398436143962</v>
      </c>
      <c r="D437" s="41">
        <f t="shared" si="118"/>
        <v>222.51044600418814</v>
      </c>
      <c r="E437" s="41">
        <f t="shared" si="119"/>
        <v>690.45544371648282</v>
      </c>
      <c r="F437" s="4"/>
      <c r="G437" s="32">
        <f t="shared" si="120"/>
        <v>5.3981694201001158E-9</v>
      </c>
      <c r="H437" s="32">
        <f t="shared" si="121"/>
        <v>1.8700350929344677E-7</v>
      </c>
      <c r="I437" s="32">
        <f t="shared" si="122"/>
        <v>3.0650055456868086E-6</v>
      </c>
      <c r="J437" s="32">
        <f t="shared" si="123"/>
        <v>3.1552174750119932E-5</v>
      </c>
      <c r="K437" s="24"/>
      <c r="L437" s="32">
        <f t="shared" si="124"/>
        <v>1.2841436732413117E-6</v>
      </c>
      <c r="M437" s="32">
        <f t="shared" si="125"/>
        <v>2.4240188921606124E-5</v>
      </c>
      <c r="N437"/>
      <c r="O437" s="47">
        <f t="shared" si="130"/>
        <v>1369.3947980566095</v>
      </c>
      <c r="P437" s="47">
        <f t="shared" si="131"/>
        <v>4110.2638959374453</v>
      </c>
      <c r="Q437" s="47">
        <f t="shared" si="132"/>
        <v>6855.9004178401674</v>
      </c>
      <c r="R437" s="47">
        <f t="shared" si="133"/>
        <v>9613.6182177486589</v>
      </c>
      <c r="T437" s="46">
        <f t="shared" si="126"/>
        <v>1369.0000974159409</v>
      </c>
      <c r="U437" s="46">
        <f t="shared" si="127"/>
        <v>4108.0032032655099</v>
      </c>
      <c r="V437" s="46">
        <f t="shared" si="128"/>
        <v>6847.0495108985806</v>
      </c>
      <c r="W437" s="46">
        <f t="shared" si="129"/>
        <v>9586.4767287197574</v>
      </c>
    </row>
    <row r="438" spans="1:23">
      <c r="A438" s="38">
        <f t="shared" si="134"/>
        <v>1.2759999999999696</v>
      </c>
      <c r="B438" s="41">
        <f t="shared" si="116"/>
        <v>8.9575582580240898</v>
      </c>
      <c r="C438" s="41">
        <f t="shared" si="117"/>
        <v>51.667599483971223</v>
      </c>
      <c r="D438" s="41">
        <f t="shared" si="118"/>
        <v>204.39874880564275</v>
      </c>
      <c r="E438" s="41">
        <f t="shared" si="119"/>
        <v>638.4986886913872</v>
      </c>
      <c r="F438" s="4"/>
      <c r="G438" s="32">
        <f t="shared" si="120"/>
        <v>4.4240100107086524E-9</v>
      </c>
      <c r="H438" s="32">
        <f t="shared" si="121"/>
        <v>1.5497085419605048E-7</v>
      </c>
      <c r="I438" s="32">
        <f t="shared" si="122"/>
        <v>2.5698965598769816E-6</v>
      </c>
      <c r="J438" s="32">
        <f t="shared" si="123"/>
        <v>2.6784887552542678E-5</v>
      </c>
      <c r="K438" s="24"/>
      <c r="L438" s="32">
        <f t="shared" si="124"/>
        <v>1.0645269440968979E-6</v>
      </c>
      <c r="M438" s="32">
        <f t="shared" si="125"/>
        <v>2.0332390736563488E-5</v>
      </c>
      <c r="N438"/>
      <c r="O438" s="47">
        <f t="shared" si="130"/>
        <v>1369.3583023303211</v>
      </c>
      <c r="P438" s="47">
        <f t="shared" si="131"/>
        <v>4110.0667039793589</v>
      </c>
      <c r="Q438" s="47">
        <f t="shared" si="132"/>
        <v>6855.1759499522259</v>
      </c>
      <c r="R438" s="47">
        <f t="shared" si="133"/>
        <v>9611.5399475476552</v>
      </c>
      <c r="T438" s="46">
        <f t="shared" si="126"/>
        <v>1369.0000802378499</v>
      </c>
      <c r="U438" s="46">
        <f t="shared" si="127"/>
        <v>4108.002669540836</v>
      </c>
      <c r="V438" s="46">
        <f t="shared" si="128"/>
        <v>6847.0417788485129</v>
      </c>
      <c r="W438" s="46">
        <f t="shared" si="129"/>
        <v>9586.4076805754612</v>
      </c>
    </row>
    <row r="439" spans="1:23">
      <c r="A439" s="38">
        <f t="shared" si="134"/>
        <v>1.2769999999999695</v>
      </c>
      <c r="B439" s="41">
        <f t="shared" si="116"/>
        <v>8.1248845442103939</v>
      </c>
      <c r="C439" s="41">
        <f t="shared" si="117"/>
        <v>47.138762571858535</v>
      </c>
      <c r="D439" s="41">
        <f t="shared" si="118"/>
        <v>187.64045114426455</v>
      </c>
      <c r="E439" s="41">
        <f t="shared" si="119"/>
        <v>590.04253233764427</v>
      </c>
      <c r="F439" s="4"/>
      <c r="G439" s="32">
        <f t="shared" si="120"/>
        <v>3.6216315112496965E-9</v>
      </c>
      <c r="H439" s="32">
        <f t="shared" si="121"/>
        <v>1.2827544583168985E-7</v>
      </c>
      <c r="I439" s="32">
        <f t="shared" si="122"/>
        <v>2.1521080747438592E-6</v>
      </c>
      <c r="J439" s="32">
        <f t="shared" si="123"/>
        <v>2.2708081797936466E-5</v>
      </c>
      <c r="K439" s="24"/>
      <c r="L439" s="32">
        <f t="shared" si="124"/>
        <v>8.8143557406752019E-7</v>
      </c>
      <c r="M439" s="32">
        <f t="shared" si="125"/>
        <v>1.7033421284728746E-5</v>
      </c>
      <c r="N439"/>
      <c r="O439" s="47">
        <f t="shared" si="130"/>
        <v>1369.3249953817683</v>
      </c>
      <c r="P439" s="47">
        <f t="shared" si="131"/>
        <v>4109.8855505028741</v>
      </c>
      <c r="Q439" s="47">
        <f t="shared" si="132"/>
        <v>6854.5056180457705</v>
      </c>
      <c r="R439" s="47">
        <f t="shared" si="133"/>
        <v>9609.6017012935063</v>
      </c>
      <c r="T439" s="46">
        <f t="shared" si="126"/>
        <v>1369.0000660137489</v>
      </c>
      <c r="U439" s="46">
        <f t="shared" si="127"/>
        <v>4108.0022220629371</v>
      </c>
      <c r="V439" s="46">
        <f t="shared" si="128"/>
        <v>6847.0352089389053</v>
      </c>
      <c r="W439" s="46">
        <f t="shared" si="129"/>
        <v>9586.3481501899678</v>
      </c>
    </row>
    <row r="440" spans="1:23">
      <c r="A440" s="38">
        <f t="shared" si="134"/>
        <v>1.2779999999999694</v>
      </c>
      <c r="B440" s="41">
        <f t="shared" si="116"/>
        <v>7.3654228629970815</v>
      </c>
      <c r="C440" s="41">
        <f t="shared" si="117"/>
        <v>42.980980766150836</v>
      </c>
      <c r="D440" s="41">
        <f t="shared" si="118"/>
        <v>172.14543942732749</v>
      </c>
      <c r="E440" s="41">
        <f t="shared" si="119"/>
        <v>544.88686034368175</v>
      </c>
      <c r="F440" s="4"/>
      <c r="G440" s="32">
        <f t="shared" si="120"/>
        <v>2.9614940226822072E-9</v>
      </c>
      <c r="H440" s="32">
        <f t="shared" si="121"/>
        <v>1.0605481646362933E-7</v>
      </c>
      <c r="I440" s="32">
        <f t="shared" si="122"/>
        <v>1.800018685687628E-6</v>
      </c>
      <c r="J440" s="32">
        <f t="shared" si="123"/>
        <v>1.9226579898262265E-5</v>
      </c>
      <c r="K440" s="24"/>
      <c r="L440" s="32">
        <f t="shared" si="124"/>
        <v>7.289798739304501E-7</v>
      </c>
      <c r="M440" s="32">
        <f t="shared" si="125"/>
        <v>1.4252033800812509E-5</v>
      </c>
      <c r="N440"/>
      <c r="O440" s="47">
        <f t="shared" si="130"/>
        <v>1369.2946169145198</v>
      </c>
      <c r="P440" s="47">
        <f t="shared" si="131"/>
        <v>4109.7192392306461</v>
      </c>
      <c r="Q440" s="47">
        <f t="shared" si="132"/>
        <v>6853.8858175770929</v>
      </c>
      <c r="R440" s="47">
        <f t="shared" si="133"/>
        <v>9607.7954744137478</v>
      </c>
      <c r="T440" s="46">
        <f t="shared" si="126"/>
        <v>1369.000054249454</v>
      </c>
      <c r="U440" s="46">
        <f t="shared" si="127"/>
        <v>4108.0018473647078</v>
      </c>
      <c r="V440" s="46">
        <f t="shared" si="128"/>
        <v>6847.0296340523155</v>
      </c>
      <c r="W440" s="46">
        <f t="shared" si="129"/>
        <v>9586.2969016905754</v>
      </c>
    </row>
    <row r="441" spans="1:23">
      <c r="A441" s="38">
        <f t="shared" si="134"/>
        <v>1.2789999999999693</v>
      </c>
      <c r="B441" s="41">
        <f t="shared" si="116"/>
        <v>6.6731533205115525</v>
      </c>
      <c r="C441" s="41">
        <f t="shared" si="117"/>
        <v>39.16633047386226</v>
      </c>
      <c r="D441" s="41">
        <f t="shared" si="118"/>
        <v>157.82863324052499</v>
      </c>
      <c r="E441" s="41">
        <f t="shared" si="119"/>
        <v>502.83997470972099</v>
      </c>
      <c r="F441" s="4"/>
      <c r="G441" s="32">
        <f t="shared" si="120"/>
        <v>2.4189994831746061E-9</v>
      </c>
      <c r="H441" s="32">
        <f t="shared" si="121"/>
        <v>8.7581169387427059E-8</v>
      </c>
      <c r="I441" s="32">
        <f t="shared" si="122"/>
        <v>1.5036781625313513E-6</v>
      </c>
      <c r="J441" s="32">
        <f t="shared" si="123"/>
        <v>1.6257562992510315E-5</v>
      </c>
      <c r="K441" s="24"/>
      <c r="L441" s="32">
        <f t="shared" si="124"/>
        <v>6.0218747839857837E-7</v>
      </c>
      <c r="M441" s="32">
        <f t="shared" si="125"/>
        <v>1.1910056634396499E-5</v>
      </c>
      <c r="N441"/>
      <c r="O441" s="47">
        <f t="shared" si="130"/>
        <v>1369.2669261328206</v>
      </c>
      <c r="P441" s="47">
        <f t="shared" si="131"/>
        <v>4109.5666532189543</v>
      </c>
      <c r="Q441" s="47">
        <f t="shared" si="132"/>
        <v>6853.313145329621</v>
      </c>
      <c r="R441" s="47">
        <f t="shared" si="133"/>
        <v>9606.1135989883896</v>
      </c>
      <c r="T441" s="46">
        <f t="shared" si="126"/>
        <v>1369.0000445309752</v>
      </c>
      <c r="U441" s="46">
        <f t="shared" si="127"/>
        <v>4108.0015340014425</v>
      </c>
      <c r="V441" s="46">
        <f t="shared" si="128"/>
        <v>6847.0249098774702</v>
      </c>
      <c r="W441" s="46">
        <f t="shared" si="129"/>
        <v>9586.2528480401652</v>
      </c>
    </row>
    <row r="442" spans="1:23">
      <c r="A442" s="38">
        <f t="shared" si="134"/>
        <v>1.2799999999999692</v>
      </c>
      <c r="B442" s="41">
        <f t="shared" si="116"/>
        <v>6.0425110207882948</v>
      </c>
      <c r="C442" s="41">
        <f t="shared" si="117"/>
        <v>35.668761706672136</v>
      </c>
      <c r="D442" s="41">
        <f t="shared" si="118"/>
        <v>144.60978683024877</v>
      </c>
      <c r="E442" s="41">
        <f t="shared" si="119"/>
        <v>463.71849688177872</v>
      </c>
      <c r="F442" s="4"/>
      <c r="G442" s="32">
        <f t="shared" si="120"/>
        <v>1.9736897307840625E-9</v>
      </c>
      <c r="H442" s="32">
        <f t="shared" si="121"/>
        <v>7.2241154959549145E-8</v>
      </c>
      <c r="I442" s="32">
        <f t="shared" si="122"/>
        <v>1.2545793878256298E-6</v>
      </c>
      <c r="J442" s="32">
        <f t="shared" si="123"/>
        <v>1.3729082590849585E-5</v>
      </c>
      <c r="K442" s="24"/>
      <c r="L442" s="32">
        <f t="shared" si="124"/>
        <v>4.9686601160049745E-7</v>
      </c>
      <c r="M442" s="32">
        <f t="shared" si="125"/>
        <v>9.9406169719015514E-6</v>
      </c>
      <c r="N442"/>
      <c r="O442" s="47">
        <f t="shared" si="130"/>
        <v>1369.2417004408314</v>
      </c>
      <c r="P442" s="47">
        <f t="shared" si="131"/>
        <v>4109.4267504682666</v>
      </c>
      <c r="Q442" s="47">
        <f t="shared" si="132"/>
        <v>6852.7843914732102</v>
      </c>
      <c r="R442" s="47">
        <f t="shared" si="133"/>
        <v>9604.5487398752703</v>
      </c>
      <c r="T442" s="46">
        <f t="shared" si="126"/>
        <v>1369.0000365119395</v>
      </c>
      <c r="U442" s="46">
        <f t="shared" si="127"/>
        <v>4108.0012722605616</v>
      </c>
      <c r="V442" s="46">
        <f t="shared" si="128"/>
        <v>6847.0209119904475</v>
      </c>
      <c r="W442" s="46">
        <f t="shared" si="129"/>
        <v>9586.2150348443502</v>
      </c>
    </row>
    <row r="443" spans="1:23">
      <c r="A443" s="38">
        <f t="shared" si="134"/>
        <v>1.2809999999999691</v>
      </c>
      <c r="B443" s="41">
        <f t="shared" si="116"/>
        <v>5.4683553621533516</v>
      </c>
      <c r="C443" s="41">
        <f t="shared" si="117"/>
        <v>32.463992540987867</v>
      </c>
      <c r="D443" s="41">
        <f t="shared" si="118"/>
        <v>132.41329121249996</v>
      </c>
      <c r="E443" s="41">
        <f t="shared" si="119"/>
        <v>427.34724641090975</v>
      </c>
      <c r="F443" s="4"/>
      <c r="G443" s="32">
        <f t="shared" si="120"/>
        <v>1.6085703364205823E-9</v>
      </c>
      <c r="H443" s="32">
        <f t="shared" si="121"/>
        <v>5.951854934267554E-8</v>
      </c>
      <c r="I443" s="32">
        <f t="shared" si="122"/>
        <v>1.0454594833547299E-6</v>
      </c>
      <c r="J443" s="32">
        <f t="shared" si="123"/>
        <v>1.1578734147346624E-5</v>
      </c>
      <c r="K443" s="24"/>
      <c r="L443" s="32">
        <f t="shared" si="124"/>
        <v>4.0948538853693503E-7</v>
      </c>
      <c r="M443" s="32">
        <f t="shared" si="125"/>
        <v>8.2865905154763171E-6</v>
      </c>
      <c r="N443"/>
      <c r="O443" s="47">
        <f t="shared" si="130"/>
        <v>1369.2187342144862</v>
      </c>
      <c r="P443" s="47">
        <f t="shared" si="131"/>
        <v>4109.2985597016395</v>
      </c>
      <c r="Q443" s="47">
        <f t="shared" si="132"/>
        <v>6852.2965316484997</v>
      </c>
      <c r="R443" s="47">
        <f t="shared" si="133"/>
        <v>9603.0938898564364</v>
      </c>
      <c r="T443" s="46">
        <f t="shared" si="126"/>
        <v>1369.0000299029105</v>
      </c>
      <c r="U443" s="46">
        <f t="shared" si="127"/>
        <v>4108.0010539108116</v>
      </c>
      <c r="V443" s="46">
        <f t="shared" si="128"/>
        <v>6847.0175332796898</v>
      </c>
      <c r="W443" s="46">
        <f t="shared" si="129"/>
        <v>9586.1826256690147</v>
      </c>
    </row>
    <row r="444" spans="1:23">
      <c r="A444" s="38">
        <f t="shared" si="134"/>
        <v>1.2819999999999689</v>
      </c>
      <c r="B444" s="41">
        <f t="shared" si="116"/>
        <v>4.9459410781679134</v>
      </c>
      <c r="C444" s="41">
        <f t="shared" si="117"/>
        <v>29.529407779751025</v>
      </c>
      <c r="D444" s="41">
        <f t="shared" si="118"/>
        <v>121.16797768307148</v>
      </c>
      <c r="E444" s="41">
        <f t="shared" si="119"/>
        <v>393.55909788869081</v>
      </c>
      <c r="F444" s="4"/>
      <c r="G444" s="32">
        <f t="shared" si="120"/>
        <v>1.3095412327526692E-9</v>
      </c>
      <c r="H444" s="32">
        <f t="shared" si="121"/>
        <v>4.8979441225662385E-8</v>
      </c>
      <c r="I444" s="32">
        <f t="shared" si="122"/>
        <v>8.7012668645746658E-7</v>
      </c>
      <c r="J444" s="32">
        <f t="shared" si="123"/>
        <v>9.7524774571967557E-6</v>
      </c>
      <c r="K444" s="24"/>
      <c r="L444" s="32">
        <f t="shared" si="124"/>
        <v>3.3707709543471027E-7</v>
      </c>
      <c r="M444" s="32">
        <f t="shared" si="125"/>
        <v>6.8992507334867687E-6</v>
      </c>
      <c r="N444"/>
      <c r="O444" s="47">
        <f t="shared" si="130"/>
        <v>1369.1978376431266</v>
      </c>
      <c r="P444" s="47">
        <f t="shared" si="131"/>
        <v>4109.18117631119</v>
      </c>
      <c r="Q444" s="47">
        <f t="shared" si="132"/>
        <v>6851.8467191073232</v>
      </c>
      <c r="R444" s="47">
        <f t="shared" si="133"/>
        <v>9601.7423639155477</v>
      </c>
      <c r="T444" s="46">
        <f t="shared" si="126"/>
        <v>1369.0000244623332</v>
      </c>
      <c r="U444" s="46">
        <f t="shared" si="127"/>
        <v>4108.0008719859234</v>
      </c>
      <c r="V444" s="46">
        <f t="shared" si="128"/>
        <v>6847.0146816788156</v>
      </c>
      <c r="W444" s="46">
        <f t="shared" si="129"/>
        <v>9586.1548887635308</v>
      </c>
    </row>
    <row r="445" spans="1:23">
      <c r="A445" s="38">
        <f t="shared" si="134"/>
        <v>1.2829999999999688</v>
      </c>
      <c r="B445" s="41">
        <f t="shared" si="116"/>
        <v>4.4708909523512705</v>
      </c>
      <c r="C445" s="41">
        <f t="shared" si="117"/>
        <v>26.84396180293659</v>
      </c>
      <c r="D445" s="41">
        <f t="shared" si="118"/>
        <v>110.80692342517301</v>
      </c>
      <c r="E445" s="41">
        <f t="shared" si="119"/>
        <v>362.19481877390535</v>
      </c>
      <c r="F445" s="4"/>
      <c r="G445" s="32">
        <f t="shared" si="120"/>
        <v>1.0649179012655814E-9</v>
      </c>
      <c r="H445" s="32">
        <f t="shared" si="121"/>
        <v>4.0259581987434184E-8</v>
      </c>
      <c r="I445" s="32">
        <f t="shared" si="122"/>
        <v>7.2330989829941348E-7</v>
      </c>
      <c r="J445" s="32">
        <f t="shared" si="123"/>
        <v>8.2035898218871551E-6</v>
      </c>
      <c r="K445" s="24"/>
      <c r="L445" s="32">
        <f t="shared" si="124"/>
        <v>2.7714812761658662E-7</v>
      </c>
      <c r="M445" s="32">
        <f t="shared" si="125"/>
        <v>5.7370940247881582E-6</v>
      </c>
      <c r="N445"/>
      <c r="O445" s="47">
        <f t="shared" si="130"/>
        <v>1369.1788356380941</v>
      </c>
      <c r="P445" s="47">
        <f t="shared" si="131"/>
        <v>4109.0737584721173</v>
      </c>
      <c r="Q445" s="47">
        <f t="shared" si="132"/>
        <v>6851.4322769370074</v>
      </c>
      <c r="R445" s="47">
        <f t="shared" si="133"/>
        <v>9600.4877927509569</v>
      </c>
      <c r="T445" s="46">
        <f t="shared" si="126"/>
        <v>1369.0000199888659</v>
      </c>
      <c r="U445" s="46">
        <f t="shared" si="127"/>
        <v>4108.0007205982856</v>
      </c>
      <c r="V445" s="46">
        <f t="shared" si="128"/>
        <v>6847.0122781742793</v>
      </c>
      <c r="W445" s="46">
        <f t="shared" si="129"/>
        <v>9586.131185086746</v>
      </c>
    </row>
    <row r="446" spans="1:23">
      <c r="A446" s="38">
        <f t="shared" si="134"/>
        <v>1.2839999999999687</v>
      </c>
      <c r="B446" s="41">
        <f t="shared" si="116"/>
        <v>4.0391701362679351</v>
      </c>
      <c r="C446" s="41">
        <f t="shared" si="117"/>
        <v>24.388085576796655</v>
      </c>
      <c r="D446" s="41">
        <f t="shared" si="118"/>
        <v>101.26725983577575</v>
      </c>
      <c r="E446" s="41">
        <f t="shared" si="119"/>
        <v>333.10289058657213</v>
      </c>
      <c r="F446" s="4"/>
      <c r="G446" s="32">
        <f t="shared" si="120"/>
        <v>8.6502924218741687E-10</v>
      </c>
      <c r="H446" s="32">
        <f t="shared" si="121"/>
        <v>3.3053599134658996E-8</v>
      </c>
      <c r="I446" s="32">
        <f t="shared" si="122"/>
        <v>6.0052815550989189E-7</v>
      </c>
      <c r="J446" s="32">
        <f t="shared" si="123"/>
        <v>6.8917389544205342E-6</v>
      </c>
      <c r="K446" s="24"/>
      <c r="L446" s="32">
        <f t="shared" si="124"/>
        <v>2.2760756047663801E-7</v>
      </c>
      <c r="M446" s="32">
        <f t="shared" si="125"/>
        <v>4.7648196367493321E-6</v>
      </c>
      <c r="N446"/>
      <c r="O446" s="47">
        <f t="shared" si="130"/>
        <v>1369.1615668054508</v>
      </c>
      <c r="P446" s="47">
        <f t="shared" si="131"/>
        <v>4108.9755234230715</v>
      </c>
      <c r="Q446" s="47">
        <f t="shared" si="132"/>
        <v>6851.0506903934311</v>
      </c>
      <c r="R446" s="47">
        <f t="shared" si="133"/>
        <v>9599.3241156234635</v>
      </c>
      <c r="T446" s="46">
        <f t="shared" si="126"/>
        <v>1369.0000163148954</v>
      </c>
      <c r="U446" s="46">
        <f t="shared" si="127"/>
        <v>4108.0005947787186</v>
      </c>
      <c r="V446" s="46">
        <f t="shared" si="128"/>
        <v>6847.0102550579149</v>
      </c>
      <c r="W446" s="46">
        <f t="shared" si="129"/>
        <v>9586.1109575357168</v>
      </c>
    </row>
    <row r="447" spans="1:23">
      <c r="A447" s="38">
        <f t="shared" si="134"/>
        <v>1.2849999999999686</v>
      </c>
      <c r="B447" s="41">
        <f t="shared" si="116"/>
        <v>3.6470620011995223</v>
      </c>
      <c r="C447" s="41">
        <f t="shared" si="117"/>
        <v>22.14359777675844</v>
      </c>
      <c r="D447" s="41">
        <f t="shared" si="118"/>
        <v>92.489984120781315</v>
      </c>
      <c r="E447" s="41">
        <f t="shared" si="119"/>
        <v>306.13931580512792</v>
      </c>
      <c r="F447" s="4"/>
      <c r="G447" s="32">
        <f t="shared" si="120"/>
        <v>7.0188028829022957E-10</v>
      </c>
      <c r="H447" s="32">
        <f t="shared" si="121"/>
        <v>2.710581195364743E-8</v>
      </c>
      <c r="I447" s="32">
        <f t="shared" si="122"/>
        <v>4.979775763634267E-7</v>
      </c>
      <c r="J447" s="32">
        <f t="shared" si="123"/>
        <v>5.7821635972492355E-6</v>
      </c>
      <c r="K447" s="24"/>
      <c r="L447" s="32">
        <f t="shared" si="124"/>
        <v>1.8670399130560295E-7</v>
      </c>
      <c r="M447" s="32">
        <f t="shared" si="125"/>
        <v>3.9524454565989668E-6</v>
      </c>
      <c r="N447"/>
      <c r="O447" s="47">
        <f t="shared" si="130"/>
        <v>1369.1458824800479</v>
      </c>
      <c r="P447" s="47">
        <f t="shared" si="131"/>
        <v>4108.8857439110707</v>
      </c>
      <c r="Q447" s="47">
        <f t="shared" si="132"/>
        <v>6850.6995993648316</v>
      </c>
      <c r="R447" s="47">
        <f t="shared" si="133"/>
        <v>9598.2455726322059</v>
      </c>
      <c r="T447" s="46">
        <f t="shared" si="126"/>
        <v>1369.0000133010612</v>
      </c>
      <c r="U447" s="46">
        <f t="shared" si="127"/>
        <v>4108.0004903389226</v>
      </c>
      <c r="V447" s="46">
        <f t="shared" si="128"/>
        <v>6847.0085543971627</v>
      </c>
      <c r="W447" s="46">
        <f t="shared" si="129"/>
        <v>9586.0937212806821</v>
      </c>
    </row>
    <row r="448" spans="1:23">
      <c r="A448" s="38">
        <f t="shared" si="134"/>
        <v>1.2859999999999685</v>
      </c>
      <c r="B448" s="41">
        <f t="shared" si="116"/>
        <v>3.2911454544979177</v>
      </c>
      <c r="C448" s="41">
        <f t="shared" si="117"/>
        <v>20.093619965404564</v>
      </c>
      <c r="D448" s="41">
        <f t="shared" si="118"/>
        <v>84.419774641694815</v>
      </c>
      <c r="E448" s="41">
        <f t="shared" si="119"/>
        <v>281.16741266161404</v>
      </c>
      <c r="F448" s="4"/>
      <c r="G448" s="32">
        <f t="shared" si="120"/>
        <v>5.6886967588429497E-10</v>
      </c>
      <c r="H448" s="32">
        <f t="shared" si="121"/>
        <v>2.2202422728658817E-8</v>
      </c>
      <c r="I448" s="32">
        <f t="shared" si="122"/>
        <v>4.1243360473680293E-7</v>
      </c>
      <c r="J448" s="32">
        <f t="shared" si="123"/>
        <v>4.8449507904329166E-6</v>
      </c>
      <c r="K448" s="24"/>
      <c r="L448" s="32">
        <f t="shared" si="124"/>
        <v>1.5297232064775807E-7</v>
      </c>
      <c r="M448" s="32">
        <f t="shared" si="125"/>
        <v>3.2745428693148889E-6</v>
      </c>
      <c r="N448"/>
      <c r="O448" s="47">
        <f t="shared" si="130"/>
        <v>1369.13164581818</v>
      </c>
      <c r="P448" s="47">
        <f t="shared" si="131"/>
        <v>4108.8037447986162</v>
      </c>
      <c r="Q448" s="47">
        <f t="shared" si="132"/>
        <v>6850.3767909856679</v>
      </c>
      <c r="R448" s="47">
        <f t="shared" si="133"/>
        <v>9597.246696506465</v>
      </c>
      <c r="T448" s="46">
        <f t="shared" si="126"/>
        <v>1369.0000108316383</v>
      </c>
      <c r="U448" s="46">
        <f t="shared" si="127"/>
        <v>4108.0004037535637</v>
      </c>
      <c r="V448" s="46">
        <f t="shared" si="128"/>
        <v>6847.0071266983505</v>
      </c>
      <c r="W448" s="46">
        <f t="shared" si="129"/>
        <v>9586.0790551139435</v>
      </c>
    </row>
    <row r="449" spans="1:23">
      <c r="A449" s="38">
        <f t="shared" si="134"/>
        <v>1.2869999999999684</v>
      </c>
      <c r="B449" s="41">
        <f t="shared" si="116"/>
        <v>2.9682736528069324</v>
      </c>
      <c r="C449" s="41">
        <f t="shared" si="117"/>
        <v>18.222495755065392</v>
      </c>
      <c r="D449" s="41">
        <f t="shared" si="118"/>
        <v>77.00481043288373</v>
      </c>
      <c r="E449" s="41">
        <f t="shared" si="119"/>
        <v>258.05759988921955</v>
      </c>
      <c r="F449" s="4"/>
      <c r="G449" s="32">
        <f t="shared" si="120"/>
        <v>4.6055329185767188E-10</v>
      </c>
      <c r="H449" s="32">
        <f t="shared" si="121"/>
        <v>1.8164887095517769E-8</v>
      </c>
      <c r="I449" s="32">
        <f t="shared" si="122"/>
        <v>3.4116662123125757E-7</v>
      </c>
      <c r="J449" s="32">
        <f t="shared" si="123"/>
        <v>4.054399651004653E-6</v>
      </c>
      <c r="K449" s="24"/>
      <c r="L449" s="32">
        <f t="shared" si="124"/>
        <v>1.2518854488958281E-7</v>
      </c>
      <c r="M449" s="32">
        <f t="shared" si="125"/>
        <v>2.7095757556470338E-6</v>
      </c>
      <c r="N449"/>
      <c r="O449" s="47">
        <f t="shared" si="130"/>
        <v>1369.1187309461122</v>
      </c>
      <c r="P449" s="47">
        <f t="shared" si="131"/>
        <v>4108.7288998302029</v>
      </c>
      <c r="Q449" s="47">
        <f t="shared" si="132"/>
        <v>6850.0801924173156</v>
      </c>
      <c r="R449" s="47">
        <f t="shared" si="133"/>
        <v>9596.3223039955683</v>
      </c>
      <c r="T449" s="46">
        <f t="shared" si="126"/>
        <v>1369.0000088106485</v>
      </c>
      <c r="U449" s="46">
        <f t="shared" si="127"/>
        <v>4108.0003320593514</v>
      </c>
      <c r="V449" s="46">
        <f t="shared" si="128"/>
        <v>6847.0059297408297</v>
      </c>
      <c r="W449" s="46">
        <f t="shared" si="129"/>
        <v>9586.0665937248614</v>
      </c>
    </row>
    <row r="450" spans="1:23">
      <c r="A450" s="38">
        <f t="shared" si="134"/>
        <v>1.2879999999999683</v>
      </c>
      <c r="B450" s="41">
        <f t="shared" si="116"/>
        <v>2.6755540456179032</v>
      </c>
      <c r="C450" s="41">
        <f t="shared" si="117"/>
        <v>16.515713874144843</v>
      </c>
      <c r="D450" s="41">
        <f t="shared" si="118"/>
        <v>70.196595248722176</v>
      </c>
      <c r="E450" s="41">
        <f t="shared" si="119"/>
        <v>236.68717333726738</v>
      </c>
      <c r="F450" s="4"/>
      <c r="G450" s="32">
        <f t="shared" si="120"/>
        <v>3.7244680707819381E-10</v>
      </c>
      <c r="H450" s="32">
        <f t="shared" si="121"/>
        <v>1.4844293580084009E-8</v>
      </c>
      <c r="I450" s="32">
        <f t="shared" si="122"/>
        <v>2.8186921293321397E-7</v>
      </c>
      <c r="J450" s="32">
        <f t="shared" si="123"/>
        <v>3.3884624023988077E-6</v>
      </c>
      <c r="K450" s="24"/>
      <c r="L450" s="32">
        <f t="shared" si="124"/>
        <v>1.0233140989485069E-7</v>
      </c>
      <c r="M450" s="32">
        <f t="shared" si="125"/>
        <v>2.2393304037926672E-6</v>
      </c>
      <c r="N450"/>
      <c r="O450" s="47">
        <f t="shared" si="130"/>
        <v>1369.1070221618247</v>
      </c>
      <c r="P450" s="47">
        <f t="shared" si="131"/>
        <v>4108.660628554966</v>
      </c>
      <c r="Q450" s="47">
        <f t="shared" si="132"/>
        <v>6849.8078638099487</v>
      </c>
      <c r="R450" s="47">
        <f t="shared" si="133"/>
        <v>9595.4674869334904</v>
      </c>
      <c r="T450" s="46">
        <f t="shared" si="126"/>
        <v>1369.0000071585894</v>
      </c>
      <c r="U450" s="46">
        <f t="shared" si="127"/>
        <v>4108.0002727688052</v>
      </c>
      <c r="V450" s="46">
        <f t="shared" si="128"/>
        <v>6847.0049275619849</v>
      </c>
      <c r="W450" s="46">
        <f t="shared" si="129"/>
        <v>9586.0560208180232</v>
      </c>
    </row>
    <row r="451" spans="1:23">
      <c r="A451" s="38">
        <f t="shared" si="134"/>
        <v>1.2889999999999682</v>
      </c>
      <c r="B451" s="41">
        <f t="shared" si="116"/>
        <v>2.4103296840664701</v>
      </c>
      <c r="C451" s="41">
        <f t="shared" si="117"/>
        <v>14.959835047294723</v>
      </c>
      <c r="D451" s="41">
        <f t="shared" si="118"/>
        <v>63.949786443943523</v>
      </c>
      <c r="E451" s="41">
        <f t="shared" si="119"/>
        <v>216.94007623147391</v>
      </c>
      <c r="F451" s="4"/>
      <c r="G451" s="32">
        <f t="shared" si="120"/>
        <v>3.0086091256797053E-10</v>
      </c>
      <c r="H451" s="32">
        <f t="shared" si="121"/>
        <v>1.2116605532357804E-8</v>
      </c>
      <c r="I451" s="32">
        <f t="shared" si="122"/>
        <v>2.3259359308808471E-7</v>
      </c>
      <c r="J451" s="32">
        <f t="shared" si="123"/>
        <v>2.8282542221749511E-6</v>
      </c>
      <c r="K451" s="24"/>
      <c r="L451" s="32">
        <f t="shared" si="124"/>
        <v>8.3549931454218577E-8</v>
      </c>
      <c r="M451" s="32">
        <f t="shared" si="125"/>
        <v>1.8484246405408237E-6</v>
      </c>
      <c r="N451"/>
      <c r="O451" s="47">
        <f t="shared" si="130"/>
        <v>1369.0964131873627</v>
      </c>
      <c r="P451" s="47">
        <f t="shared" si="131"/>
        <v>4108.5983934018914</v>
      </c>
      <c r="Q451" s="47">
        <f t="shared" si="132"/>
        <v>6849.5579914577575</v>
      </c>
      <c r="R451" s="47">
        <f t="shared" si="133"/>
        <v>9594.6776030492583</v>
      </c>
      <c r="T451" s="46">
        <f t="shared" si="126"/>
        <v>1369.0000058096891</v>
      </c>
      <c r="U451" s="46">
        <f t="shared" si="127"/>
        <v>4108.0002237966646</v>
      </c>
      <c r="V451" s="46">
        <f t="shared" si="128"/>
        <v>6847.0040895751863</v>
      </c>
      <c r="W451" s="46">
        <f t="shared" si="129"/>
        <v>9586.0470629966749</v>
      </c>
    </row>
    <row r="452" spans="1:23">
      <c r="A452" s="38">
        <f t="shared" si="134"/>
        <v>1.2899999999999681</v>
      </c>
      <c r="B452" s="41">
        <f t="shared" si="116"/>
        <v>2.1701617314606123</v>
      </c>
      <c r="C452" s="41">
        <f t="shared" si="117"/>
        <v>13.542422591865037</v>
      </c>
      <c r="D452" s="41">
        <f t="shared" si="118"/>
        <v>58.222028938330531</v>
      </c>
      <c r="E452" s="41">
        <f t="shared" si="119"/>
        <v>198.70666472280629</v>
      </c>
      <c r="F452" s="4"/>
      <c r="G452" s="32">
        <f t="shared" si="120"/>
        <v>2.4276402070905086E-10</v>
      </c>
      <c r="H452" s="32">
        <f t="shared" si="121"/>
        <v>9.8786388859351298E-9</v>
      </c>
      <c r="I452" s="32">
        <f t="shared" si="122"/>
        <v>1.9169784122582489E-7</v>
      </c>
      <c r="J452" s="32">
        <f t="shared" si="123"/>
        <v>2.3576242554217742E-6</v>
      </c>
      <c r="K452" s="24"/>
      <c r="L452" s="32">
        <f t="shared" si="124"/>
        <v>6.8135924598663708E-8</v>
      </c>
      <c r="M452" s="32">
        <f t="shared" si="125"/>
        <v>1.5238858649837844E-6</v>
      </c>
      <c r="N452"/>
      <c r="O452" s="47">
        <f t="shared" si="130"/>
        <v>1369.0868064692584</v>
      </c>
      <c r="P452" s="47">
        <f t="shared" si="131"/>
        <v>4108.5416969036742</v>
      </c>
      <c r="Q452" s="47">
        <f t="shared" si="132"/>
        <v>6849.328881157533</v>
      </c>
      <c r="R452" s="47">
        <f t="shared" si="133"/>
        <v>9593.9482665889118</v>
      </c>
      <c r="T452" s="46">
        <f t="shared" si="126"/>
        <v>1369.0000047096019</v>
      </c>
      <c r="U452" s="46">
        <f t="shared" si="127"/>
        <v>4108.0001833972101</v>
      </c>
      <c r="V452" s="46">
        <f t="shared" si="128"/>
        <v>6847.003389804654</v>
      </c>
      <c r="W452" s="46">
        <f t="shared" si="129"/>
        <v>9586.0394843386057</v>
      </c>
    </row>
    <row r="453" spans="1:23">
      <c r="A453" s="38">
        <f t="shared" si="134"/>
        <v>1.290999999999968</v>
      </c>
      <c r="B453" s="41">
        <f t="shared" si="116"/>
        <v>1.9528131137315443</v>
      </c>
      <c r="C453" s="41">
        <f t="shared" si="117"/>
        <v>12.251976626594908</v>
      </c>
      <c r="D453" s="41">
        <f t="shared" si="118"/>
        <v>52.973794468379722</v>
      </c>
      <c r="E453" s="41">
        <f t="shared" si="119"/>
        <v>181.88347023700479</v>
      </c>
      <c r="F453" s="4"/>
      <c r="G453" s="32">
        <f t="shared" si="120"/>
        <v>1.9566800130208965E-10</v>
      </c>
      <c r="H453" s="32">
        <f t="shared" si="121"/>
        <v>8.0446667893685651E-9</v>
      </c>
      <c r="I453" s="32">
        <f t="shared" si="122"/>
        <v>1.5779979468886693E-7</v>
      </c>
      <c r="J453" s="32">
        <f t="shared" si="123"/>
        <v>1.9627808693691569E-6</v>
      </c>
      <c r="K453" s="24"/>
      <c r="L453" s="32">
        <f t="shared" si="124"/>
        <v>5.5500802685667988E-8</v>
      </c>
      <c r="M453" s="32">
        <f t="shared" si="125"/>
        <v>1.2547889024341561E-6</v>
      </c>
      <c r="N453"/>
      <c r="O453" s="47">
        <f t="shared" si="130"/>
        <v>1369.0781125245492</v>
      </c>
      <c r="P453" s="47">
        <f t="shared" si="131"/>
        <v>4108.4900790650636</v>
      </c>
      <c r="Q453" s="47">
        <f t="shared" si="132"/>
        <v>6849.1189517787352</v>
      </c>
      <c r="R453" s="47">
        <f t="shared" si="133"/>
        <v>9593.2753388094807</v>
      </c>
      <c r="T453" s="46">
        <f t="shared" si="126"/>
        <v>1369.000003813479</v>
      </c>
      <c r="U453" s="46">
        <f t="shared" si="127"/>
        <v>4108.0001501109309</v>
      </c>
      <c r="V453" s="46">
        <f t="shared" si="128"/>
        <v>6847.0028062229003</v>
      </c>
      <c r="W453" s="46">
        <f t="shared" si="129"/>
        <v>9586.0330815967463</v>
      </c>
    </row>
    <row r="454" spans="1:23">
      <c r="A454" s="38">
        <f t="shared" si="134"/>
        <v>1.2919999999999678</v>
      </c>
      <c r="B454" s="41">
        <f t="shared" si="116"/>
        <v>1.7562332498002908</v>
      </c>
      <c r="C454" s="41">
        <f t="shared" si="117"/>
        <v>11.077871783191258</v>
      </c>
      <c r="D454" s="41">
        <f t="shared" si="118"/>
        <v>48.168226283734874</v>
      </c>
      <c r="E454" s="41">
        <f t="shared" si="119"/>
        <v>166.37296000945079</v>
      </c>
      <c r="F454" s="4"/>
      <c r="G454" s="32">
        <f t="shared" si="120"/>
        <v>1.5753321073047077E-10</v>
      </c>
      <c r="H454" s="32">
        <f t="shared" si="121"/>
        <v>6.5435574767822861E-9</v>
      </c>
      <c r="I454" s="32">
        <f t="shared" si="122"/>
        <v>1.2973756568508555E-7</v>
      </c>
      <c r="J454" s="32">
        <f t="shared" si="123"/>
        <v>1.6319649019146029E-6</v>
      </c>
      <c r="K454" s="24"/>
      <c r="L454" s="32">
        <f t="shared" si="124"/>
        <v>4.5156010633470842E-8</v>
      </c>
      <c r="M454" s="32">
        <f t="shared" si="125"/>
        <v>1.0319456998233807E-6</v>
      </c>
      <c r="N454"/>
      <c r="O454" s="47">
        <f t="shared" si="130"/>
        <v>1369.0702493299921</v>
      </c>
      <c r="P454" s="47">
        <f t="shared" si="131"/>
        <v>4108.4431148713275</v>
      </c>
      <c r="Q454" s="47">
        <f t="shared" si="132"/>
        <v>6848.926729051349</v>
      </c>
      <c r="R454" s="47">
        <f t="shared" si="133"/>
        <v>9592.6549184003779</v>
      </c>
      <c r="T454" s="46">
        <f t="shared" si="126"/>
        <v>1369.0000030843553</v>
      </c>
      <c r="U454" s="46">
        <f t="shared" si="127"/>
        <v>4108.0001227192433</v>
      </c>
      <c r="V454" s="46">
        <f t="shared" si="128"/>
        <v>6847.0023201780232</v>
      </c>
      <c r="W454" s="46">
        <f t="shared" si="129"/>
        <v>9586.0276799618223</v>
      </c>
    </row>
    <row r="455" spans="1:23">
      <c r="A455" s="38">
        <f t="shared" si="134"/>
        <v>1.2929999999999677</v>
      </c>
      <c r="B455" s="41">
        <f t="shared" si="116"/>
        <v>1.5785438037342774</v>
      </c>
      <c r="C455" s="41">
        <f t="shared" si="117"/>
        <v>10.010298307181161</v>
      </c>
      <c r="D455" s="41">
        <f t="shared" si="118"/>
        <v>43.770989404879799</v>
      </c>
      <c r="E455" s="41">
        <f t="shared" si="119"/>
        <v>152.08329706689102</v>
      </c>
      <c r="F455" s="4"/>
      <c r="G455" s="32">
        <f t="shared" si="120"/>
        <v>1.2668965845342986E-10</v>
      </c>
      <c r="H455" s="32">
        <f t="shared" si="121"/>
        <v>5.3163650443340353E-9</v>
      </c>
      <c r="I455" s="32">
        <f t="shared" si="122"/>
        <v>1.0653578545187467E-7</v>
      </c>
      <c r="J455" s="32">
        <f t="shared" si="123"/>
        <v>1.3551652836915398E-6</v>
      </c>
      <c r="K455" s="24"/>
      <c r="L455" s="32">
        <f t="shared" si="124"/>
        <v>3.6696546575130893E-8</v>
      </c>
      <c r="M455" s="32">
        <f t="shared" si="125"/>
        <v>8.4763986790591045E-7</v>
      </c>
      <c r="N455"/>
      <c r="O455" s="47">
        <f t="shared" si="130"/>
        <v>1369.0631417521495</v>
      </c>
      <c r="P455" s="47">
        <f t="shared" si="131"/>
        <v>4108.4004119322872</v>
      </c>
      <c r="Q455" s="47">
        <f t="shared" si="132"/>
        <v>6848.7508395761952</v>
      </c>
      <c r="R455" s="47">
        <f t="shared" si="133"/>
        <v>9592.0833318826753</v>
      </c>
      <c r="T455" s="46">
        <f t="shared" si="126"/>
        <v>1369.0000024918006</v>
      </c>
      <c r="U455" s="46">
        <f t="shared" si="127"/>
        <v>4108.0001002060726</v>
      </c>
      <c r="V455" s="46">
        <f t="shared" si="128"/>
        <v>6847.0019158995137</v>
      </c>
      <c r="W455" s="46">
        <f t="shared" si="129"/>
        <v>9586.0231293292472</v>
      </c>
    </row>
    <row r="456" spans="1:23">
      <c r="A456" s="38">
        <f t="shared" si="134"/>
        <v>1.2939999999999676</v>
      </c>
      <c r="B456" s="41">
        <f t="shared" si="116"/>
        <v>1.4180254025135579</v>
      </c>
      <c r="C456" s="41">
        <f t="shared" si="117"/>
        <v>9.0402064311401062</v>
      </c>
      <c r="D456" s="41">
        <f t="shared" si="118"/>
        <v>39.750126520723647</v>
      </c>
      <c r="E456" s="41">
        <f t="shared" si="119"/>
        <v>138.92810079902475</v>
      </c>
      <c r="F456" s="4"/>
      <c r="G456" s="32">
        <f t="shared" si="120"/>
        <v>1.0177165305035105E-10</v>
      </c>
      <c r="H456" s="32">
        <f t="shared" si="121"/>
        <v>4.3143043223464952E-9</v>
      </c>
      <c r="I456" s="32">
        <f t="shared" si="122"/>
        <v>8.7376790317053678E-8</v>
      </c>
      <c r="J456" s="32">
        <f t="shared" si="123"/>
        <v>1.1238719912241775E-6</v>
      </c>
      <c r="K456" s="24"/>
      <c r="L456" s="32">
        <f t="shared" si="124"/>
        <v>2.9787104164291722E-8</v>
      </c>
      <c r="M456" s="32">
        <f t="shared" si="125"/>
        <v>6.9539995078798752E-7</v>
      </c>
      <c r="N456"/>
      <c r="O456" s="47">
        <f t="shared" si="130"/>
        <v>1369.0567210161005</v>
      </c>
      <c r="P456" s="47">
        <f t="shared" si="131"/>
        <v>4108.3616082572453</v>
      </c>
      <c r="Q456" s="47">
        <f t="shared" si="132"/>
        <v>6848.5900050608288</v>
      </c>
      <c r="R456" s="47">
        <f t="shared" si="133"/>
        <v>9591.5571240319605</v>
      </c>
      <c r="T456" s="46">
        <f t="shared" si="126"/>
        <v>1369.0000020107962</v>
      </c>
      <c r="U456" s="46">
        <f t="shared" si="127"/>
        <v>4108.0000817253322</v>
      </c>
      <c r="V456" s="46">
        <f t="shared" si="128"/>
        <v>6847.0015800725587</v>
      </c>
      <c r="W456" s="46">
        <f t="shared" si="129"/>
        <v>9586.0193010171915</v>
      </c>
    </row>
    <row r="457" spans="1:23">
      <c r="A457" s="38">
        <f t="shared" si="134"/>
        <v>1.2949999999999675</v>
      </c>
      <c r="B457" s="41">
        <f t="shared" si="116"/>
        <v>1.2731052652191741</v>
      </c>
      <c r="C457" s="41">
        <f t="shared" si="117"/>
        <v>8.1592539010103771</v>
      </c>
      <c r="D457" s="41">
        <f t="shared" si="118"/>
        <v>36.075919570174875</v>
      </c>
      <c r="E457" s="41">
        <f t="shared" si="119"/>
        <v>126.82620914936099</v>
      </c>
      <c r="F457" s="4"/>
      <c r="G457" s="32">
        <f t="shared" si="120"/>
        <v>8.1663692628613662E-11</v>
      </c>
      <c r="H457" s="32">
        <f t="shared" si="121"/>
        <v>3.4970509991702261E-9</v>
      </c>
      <c r="I457" s="32">
        <f t="shared" si="122"/>
        <v>7.1576064732918299E-8</v>
      </c>
      <c r="J457" s="32">
        <f t="shared" si="123"/>
        <v>9.3086181930793771E-7</v>
      </c>
      <c r="K457" s="24"/>
      <c r="L457" s="32">
        <f t="shared" si="124"/>
        <v>2.415043524834032E-8</v>
      </c>
      <c r="M457" s="32">
        <f t="shared" si="125"/>
        <v>5.6980607975704508E-7</v>
      </c>
      <c r="N457"/>
      <c r="O457" s="47">
        <f t="shared" si="130"/>
        <v>1369.0509242106089</v>
      </c>
      <c r="P457" s="47">
        <f t="shared" si="131"/>
        <v>4108.3263701560409</v>
      </c>
      <c r="Q457" s="47">
        <f t="shared" si="132"/>
        <v>6848.4430367828072</v>
      </c>
      <c r="R457" s="47">
        <f t="shared" si="133"/>
        <v>9591.0730483659736</v>
      </c>
      <c r="T457" s="46">
        <f t="shared" si="126"/>
        <v>1369.0000016207971</v>
      </c>
      <c r="U457" s="46">
        <f t="shared" si="127"/>
        <v>4108.0000665734242</v>
      </c>
      <c r="V457" s="46">
        <f t="shared" si="128"/>
        <v>6847.0013014719725</v>
      </c>
      <c r="W457" s="46">
        <f t="shared" si="129"/>
        <v>9586.0160848873275</v>
      </c>
    </row>
    <row r="458" spans="1:23">
      <c r="A458" s="38">
        <f t="shared" si="134"/>
        <v>1.2959999999999674</v>
      </c>
      <c r="B458" s="41">
        <f t="shared" si="116"/>
        <v>1.1423456914822017</v>
      </c>
      <c r="C458" s="41">
        <f t="shared" si="117"/>
        <v>7.3597565346544132</v>
      </c>
      <c r="D458" s="41">
        <f t="shared" si="118"/>
        <v>32.720757020457384</v>
      </c>
      <c r="E458" s="41">
        <f t="shared" si="119"/>
        <v>115.70144334632342</v>
      </c>
      <c r="F458" s="4"/>
      <c r="G458" s="32">
        <f t="shared" si="120"/>
        <v>6.5455722465325825E-11</v>
      </c>
      <c r="H458" s="32">
        <f t="shared" si="121"/>
        <v>2.8313167569586957E-9</v>
      </c>
      <c r="I458" s="32">
        <f t="shared" si="122"/>
        <v>5.856134500458103E-8</v>
      </c>
      <c r="J458" s="32">
        <f t="shared" si="123"/>
        <v>7.700129460359631E-7</v>
      </c>
      <c r="K458" s="24"/>
      <c r="L458" s="32">
        <f t="shared" si="124"/>
        <v>1.9557590933099013E-8</v>
      </c>
      <c r="M458" s="32">
        <f t="shared" si="125"/>
        <v>4.6632535558181688E-7</v>
      </c>
      <c r="N458"/>
      <c r="O458" s="47">
        <f t="shared" si="130"/>
        <v>1369.0456938276593</v>
      </c>
      <c r="P458" s="47">
        <f t="shared" si="131"/>
        <v>4108.2943902613861</v>
      </c>
      <c r="Q458" s="47">
        <f t="shared" si="132"/>
        <v>6848.3088302808183</v>
      </c>
      <c r="R458" s="47">
        <f t="shared" si="133"/>
        <v>9590.628057733853</v>
      </c>
      <c r="T458" s="46">
        <f t="shared" si="126"/>
        <v>1369.0000013049537</v>
      </c>
      <c r="U458" s="46">
        <f t="shared" si="127"/>
        <v>4108.0000541660165</v>
      </c>
      <c r="V458" s="46">
        <f t="shared" si="128"/>
        <v>6847.0010706479397</v>
      </c>
      <c r="W458" s="46">
        <f t="shared" si="129"/>
        <v>9586.0133868239918</v>
      </c>
    </row>
    <row r="459" spans="1:23">
      <c r="A459" s="38">
        <f t="shared" si="134"/>
        <v>1.2969999999999673</v>
      </c>
      <c r="B459" s="41">
        <f t="shared" si="116"/>
        <v>1.0244333590784374</v>
      </c>
      <c r="C459" s="41">
        <f t="shared" si="117"/>
        <v>6.6346416909656583</v>
      </c>
      <c r="D459" s="41">
        <f t="shared" si="118"/>
        <v>29.659006826647644</v>
      </c>
      <c r="E459" s="41">
        <f t="shared" si="119"/>
        <v>105.48237599251412</v>
      </c>
      <c r="F459" s="4"/>
      <c r="G459" s="32">
        <f t="shared" si="120"/>
        <v>5.2406185676846331E-11</v>
      </c>
      <c r="H459" s="32">
        <f t="shared" si="121"/>
        <v>2.2896565944648124E-9</v>
      </c>
      <c r="I459" s="32">
        <f t="shared" si="122"/>
        <v>4.7854865604662921E-8</v>
      </c>
      <c r="J459" s="32">
        <f t="shared" si="123"/>
        <v>6.3614470611173826E-7</v>
      </c>
      <c r="K459" s="24"/>
      <c r="L459" s="32">
        <f t="shared" si="124"/>
        <v>1.5819749352663463E-8</v>
      </c>
      <c r="M459" s="32">
        <f t="shared" si="125"/>
        <v>3.8117191020811177E-7</v>
      </c>
      <c r="N459"/>
      <c r="O459" s="47">
        <f t="shared" si="130"/>
        <v>1369.0409773343631</v>
      </c>
      <c r="P459" s="47">
        <f t="shared" si="131"/>
        <v>4108.2653856676388</v>
      </c>
      <c r="Q459" s="47">
        <f t="shared" si="132"/>
        <v>6848.1863602730655</v>
      </c>
      <c r="R459" s="47">
        <f t="shared" si="133"/>
        <v>9590.2192950397002</v>
      </c>
      <c r="T459" s="46">
        <f t="shared" si="126"/>
        <v>1369.0000010494637</v>
      </c>
      <c r="U459" s="46">
        <f t="shared" si="127"/>
        <v>4108.0000440184704</v>
      </c>
      <c r="V459" s="46">
        <f t="shared" si="128"/>
        <v>6847.0008796566863</v>
      </c>
      <c r="W459" s="46">
        <f t="shared" si="129"/>
        <v>9586.0111265316445</v>
      </c>
    </row>
    <row r="460" spans="1:23">
      <c r="A460" s="38">
        <f t="shared" si="134"/>
        <v>1.2979999999999672</v>
      </c>
      <c r="B460" s="41">
        <f t="shared" ref="B460:B521" si="135">B$4*EXP(-B$5*(ABS(A460-1.105))^2)</f>
        <v>0.9181693826079107</v>
      </c>
      <c r="C460" s="41">
        <f t="shared" ref="C460:C521" si="136">C$4*EXP(-C$5*(ABS(A460-1.105))^2) *(A460-1.105)</f>
        <v>5.9774045277090657</v>
      </c>
      <c r="D460" s="41">
        <f t="shared" ref="D460:D521" si="137">D$4*EXP(-D$5*(ABS(A460-1.105))^2)*(D$7*(A460-1.105)^2 - 2)</f>
        <v>26.866895031550101</v>
      </c>
      <c r="E460" s="41">
        <f t="shared" ref="E460:E521" si="138">E$4*EXP(-E$5*(ABS(A460-1.105))^2)*(E$8*(A460-1.105)^3 - E$6*(A460-1.105))</f>
        <v>96.102103232428661</v>
      </c>
      <c r="F460" s="4"/>
      <c r="G460" s="32">
        <f t="shared" ref="G460:G520" si="139">B460^2*10^(-11)+G461</f>
        <v>4.1911548604919026E-11</v>
      </c>
      <c r="H460" s="32">
        <f t="shared" ref="H460:H519" si="140">C460^2*10^(-11)+H461</f>
        <v>1.8494718907898158E-9</v>
      </c>
      <c r="I460" s="32">
        <f t="shared" ref="I460:I519" si="141">D460^2*10^(-11)+I461</f>
        <v>3.9058298745231605E-8</v>
      </c>
      <c r="J460" s="32">
        <f t="shared" ref="J460:J519" si="142">E460^2*10^(-11)+J461</f>
        <v>5.2487938966147707E-7</v>
      </c>
      <c r="K460" s="24"/>
      <c r="L460" s="32">
        <f t="shared" ref="L460:L520" si="143">B460*D460*10^(-10)+L461</f>
        <v>1.2781381753628169E-8</v>
      </c>
      <c r="M460" s="32">
        <f t="shared" ref="M460:M520" si="144">C460*E460*10^(-10)+M461</f>
        <v>3.1118813326590686E-7</v>
      </c>
      <c r="N460"/>
      <c r="O460" s="47">
        <f t="shared" si="130"/>
        <v>1369.0367267753043</v>
      </c>
      <c r="P460" s="47">
        <f t="shared" si="131"/>
        <v>4108.2390961811079</v>
      </c>
      <c r="Q460" s="47">
        <f t="shared" si="132"/>
        <v>6848.0746758012619</v>
      </c>
      <c r="R460" s="47">
        <f t="shared" si="133"/>
        <v>9589.8440841292977</v>
      </c>
      <c r="T460" s="46">
        <f t="shared" ref="T460:T521" si="145">T$9*($B$4*EXP(-$B$5*(ABS($A460-1.105))^2))^2 +1369</f>
        <v>1369.000000843035</v>
      </c>
      <c r="U460" s="46">
        <f t="shared" ref="U460:U521" si="146">U$9*($C$4*EXP(-$C$5*(ABS($A460-1.105))^2) *($A460-1.105))^2+4108</f>
        <v>4108.0000357293648</v>
      </c>
      <c r="V460" s="46">
        <f t="shared" ref="V460:V521" si="147">V$9*($D$4*EXP(-$D$5*(ABS($A460-1.105))^2)*($D$7*($A460-1.105)^2 - 2))^2 + 6847</f>
        <v>6847.0007218300489</v>
      </c>
      <c r="W460" s="46">
        <f t="shared" ref="W460:W521" si="148">W$9*($E$4*EXP(-$E$5*(ABS($A460-1.105))^2)*($E$8*($A460-1.105)^3 - $E$6*($A460-1.105)))^2 + 9586</f>
        <v>9586.009235614245</v>
      </c>
    </row>
    <row r="461" spans="1:23">
      <c r="A461" s="38">
        <f t="shared" si="134"/>
        <v>1.2989999999999671</v>
      </c>
      <c r="B461" s="41">
        <f t="shared" si="135"/>
        <v>0.82246008725003072</v>
      </c>
      <c r="C461" s="41">
        <f t="shared" si="136"/>
        <v>5.382066926719836</v>
      </c>
      <c r="D461" s="41">
        <f t="shared" si="137"/>
        <v>24.322389942442921</v>
      </c>
      <c r="E461" s="41">
        <f t="shared" si="138"/>
        <v>87.498021626841791</v>
      </c>
      <c r="F461" s="4"/>
      <c r="G461" s="32">
        <f t="shared" si="139"/>
        <v>3.3481198453333107E-11</v>
      </c>
      <c r="H461" s="32">
        <f t="shared" si="140"/>
        <v>1.4921782419110473E-9</v>
      </c>
      <c r="I461" s="32">
        <f t="shared" si="141"/>
        <v>3.1839998258868289E-8</v>
      </c>
      <c r="J461" s="32">
        <f t="shared" si="142"/>
        <v>4.3252324720451328E-7</v>
      </c>
      <c r="K461" s="24"/>
      <c r="L461" s="32">
        <f t="shared" si="143"/>
        <v>1.031454571125718E-8</v>
      </c>
      <c r="M461" s="32">
        <f t="shared" si="144"/>
        <v>2.5374401856751854E-7</v>
      </c>
      <c r="N461"/>
      <c r="O461" s="47">
        <f t="shared" ref="O461:O521" si="149">O$9*B$4*EXP(-B$5*(ABS($A461-1.105))^2) +1369</f>
        <v>1369.03289840349</v>
      </c>
      <c r="P461" s="47">
        <f t="shared" ref="P461:P521" si="150">P$9*C$4*EXP(-C$5*(ABS($A461-1.105))^2) *(A461-1.105)+4108</f>
        <v>4108.2152826770689</v>
      </c>
      <c r="Q461" s="47">
        <f t="shared" ref="Q461:Q521" si="151">Q$9*D$4*EXP(-D$5*(ABS($A461-1.105))^2)*(D$7*(A461-1.105)^2 - 2) + 6847</f>
        <v>6847.972895597698</v>
      </c>
      <c r="R461" s="47">
        <f t="shared" ref="R461:R521" si="152">R$9*E$4*EXP(-E$5*(ABS($A461-1.105))^2)*(E$8*(A461-1.105)^3 - E$6*(A461-1.105)) + 9586</f>
        <v>9589.4999208650734</v>
      </c>
      <c r="T461" s="46">
        <f t="shared" si="145"/>
        <v>1369.0000006764405</v>
      </c>
      <c r="U461" s="46">
        <f t="shared" si="146"/>
        <v>4108.0000289666441</v>
      </c>
      <c r="V461" s="46">
        <f t="shared" si="147"/>
        <v>6847.0005915786523</v>
      </c>
      <c r="W461" s="46">
        <f t="shared" si="148"/>
        <v>9586.007655903788</v>
      </c>
    </row>
    <row r="462" spans="1:23">
      <c r="A462" s="38">
        <f t="shared" ref="A462:A513" si="153">A461+0.001</f>
        <v>1.299999999999967</v>
      </c>
      <c r="B462" s="41">
        <f t="shared" si="135"/>
        <v>0.73630845362459874</v>
      </c>
      <c r="C462" s="41">
        <f t="shared" si="136"/>
        <v>4.8431389660878414</v>
      </c>
      <c r="D462" s="41">
        <f t="shared" si="137"/>
        <v>22.005091801270328</v>
      </c>
      <c r="E462" s="41">
        <f t="shared" si="138"/>
        <v>79.611610275597144</v>
      </c>
      <c r="F462" s="4"/>
      <c r="G462" s="32">
        <f t="shared" si="139"/>
        <v>2.6716792502139825E-11</v>
      </c>
      <c r="H462" s="32">
        <f t="shared" si="140"/>
        <v>1.2025117978741324E-9</v>
      </c>
      <c r="I462" s="32">
        <f t="shared" si="141"/>
        <v>2.5924211733745803E-8</v>
      </c>
      <c r="J462" s="32">
        <f t="shared" si="142"/>
        <v>3.5596420931840057E-7</v>
      </c>
      <c r="K462" s="24"/>
      <c r="L462" s="32">
        <f t="shared" si="143"/>
        <v>8.3141262158380914E-9</v>
      </c>
      <c r="M462" s="32">
        <f t="shared" si="144"/>
        <v>2.0665199773239435E-7</v>
      </c>
      <c r="N462"/>
      <c r="O462" s="47">
        <f t="shared" si="149"/>
        <v>1369.0294523381449</v>
      </c>
      <c r="P462" s="47">
        <f t="shared" si="150"/>
        <v>4108.1937255586436</v>
      </c>
      <c r="Q462" s="47">
        <f t="shared" si="151"/>
        <v>6847.8802036720508</v>
      </c>
      <c r="R462" s="47">
        <f t="shared" si="152"/>
        <v>9589.1844644110242</v>
      </c>
      <c r="T462" s="46">
        <f t="shared" si="145"/>
        <v>1369.0000005421502</v>
      </c>
      <c r="U462" s="46">
        <f t="shared" si="146"/>
        <v>4108.0000234559948</v>
      </c>
      <c r="V462" s="46">
        <f t="shared" si="147"/>
        <v>6847.0004842240651</v>
      </c>
      <c r="W462" s="46">
        <f t="shared" si="148"/>
        <v>9586.0063380084903</v>
      </c>
    </row>
    <row r="463" spans="1:23">
      <c r="A463" s="38">
        <f t="shared" si="153"/>
        <v>1.3009999999999668</v>
      </c>
      <c r="B463" s="41">
        <f t="shared" si="135"/>
        <v>0.65880619180713884</v>
      </c>
      <c r="C463" s="41">
        <f t="shared" si="136"/>
        <v>4.3555828204330762</v>
      </c>
      <c r="D463" s="41">
        <f t="shared" si="137"/>
        <v>19.896127847371385</v>
      </c>
      <c r="E463" s="41">
        <f t="shared" si="138"/>
        <v>72.388218649583351</v>
      </c>
      <c r="F463" s="4"/>
      <c r="G463" s="32">
        <f t="shared" si="139"/>
        <v>2.1295291113349347E-11</v>
      </c>
      <c r="H463" s="32">
        <f t="shared" si="140"/>
        <v>9.679518474257483E-10</v>
      </c>
      <c r="I463" s="32">
        <f t="shared" si="141"/>
        <v>2.1081971081922456E-8</v>
      </c>
      <c r="J463" s="32">
        <f t="shared" si="142"/>
        <v>2.9258412441166492E-7</v>
      </c>
      <c r="K463" s="24"/>
      <c r="L463" s="32">
        <f t="shared" si="143"/>
        <v>6.6938727042320217E-9</v>
      </c>
      <c r="M463" s="32">
        <f t="shared" si="144"/>
        <v>1.6809498854451998E-7</v>
      </c>
      <c r="N463"/>
      <c r="O463" s="47">
        <f t="shared" si="149"/>
        <v>1369.0263522476723</v>
      </c>
      <c r="P463" s="47">
        <f t="shared" si="150"/>
        <v>4108.174223312817</v>
      </c>
      <c r="Q463" s="47">
        <f t="shared" si="151"/>
        <v>6847.7958451138948</v>
      </c>
      <c r="R463" s="47">
        <f t="shared" si="152"/>
        <v>9588.895528745983</v>
      </c>
      <c r="T463" s="46">
        <f t="shared" si="145"/>
        <v>1369.0000004340257</v>
      </c>
      <c r="U463" s="46">
        <f t="shared" si="146"/>
        <v>4108.0000189711018</v>
      </c>
      <c r="V463" s="46">
        <f t="shared" si="147"/>
        <v>6847.0003958559037</v>
      </c>
      <c r="W463" s="46">
        <f t="shared" si="148"/>
        <v>9586.005240054199</v>
      </c>
    </row>
    <row r="464" spans="1:23">
      <c r="A464" s="38">
        <f t="shared" si="153"/>
        <v>1.3019999999999667</v>
      </c>
      <c r="B464" s="41">
        <f t="shared" si="135"/>
        <v>0.58912640453678722</v>
      </c>
      <c r="C464" s="41">
        <f t="shared" si="136"/>
        <v>3.9147789722790969</v>
      </c>
      <c r="D464" s="41">
        <f t="shared" si="137"/>
        <v>17.978052656676656</v>
      </c>
      <c r="E464" s="41">
        <f t="shared" si="138"/>
        <v>65.776860517248878</v>
      </c>
      <c r="F464" s="4"/>
      <c r="G464" s="32">
        <f t="shared" si="139"/>
        <v>1.6955035129715102E-11</v>
      </c>
      <c r="H464" s="32">
        <f t="shared" si="140"/>
        <v>7.7824083036923075E-10</v>
      </c>
      <c r="I464" s="32">
        <f t="shared" si="141"/>
        <v>1.7123412048732985E-8</v>
      </c>
      <c r="J464" s="32">
        <f t="shared" si="142"/>
        <v>2.4018358241906605E-7</v>
      </c>
      <c r="K464" s="24"/>
      <c r="L464" s="32">
        <f t="shared" si="143"/>
        <v>5.3831034823485506E-9</v>
      </c>
      <c r="M464" s="32">
        <f t="shared" si="144"/>
        <v>1.3656570038933213E-7</v>
      </c>
      <c r="N464"/>
      <c r="O464" s="47">
        <f t="shared" si="149"/>
        <v>1369.0235650561815</v>
      </c>
      <c r="P464" s="47">
        <f t="shared" si="150"/>
        <v>4108.1565911588914</v>
      </c>
      <c r="Q464" s="47">
        <f t="shared" si="151"/>
        <v>6847.7191221062667</v>
      </c>
      <c r="R464" s="47">
        <f t="shared" si="152"/>
        <v>9588.6310744206894</v>
      </c>
      <c r="T464" s="46">
        <f t="shared" si="145"/>
        <v>1369.00000034707</v>
      </c>
      <c r="U464" s="46">
        <f t="shared" si="146"/>
        <v>4108.0000153254941</v>
      </c>
      <c r="V464" s="46">
        <f t="shared" si="147"/>
        <v>6847.0003232103772</v>
      </c>
      <c r="W464" s="46">
        <f t="shared" si="148"/>
        <v>9586.0043265953791</v>
      </c>
    </row>
    <row r="465" spans="1:23">
      <c r="A465" s="38">
        <f t="shared" si="153"/>
        <v>1.3029999999999666</v>
      </c>
      <c r="B465" s="41">
        <f t="shared" si="135"/>
        <v>0.52651680160951231</v>
      </c>
      <c r="C465" s="41">
        <f t="shared" si="136"/>
        <v>3.5164946198016267</v>
      </c>
      <c r="D465" s="41">
        <f t="shared" si="137"/>
        <v>16.234753628319591</v>
      </c>
      <c r="E465" s="41">
        <f t="shared" si="138"/>
        <v>59.730014281002823</v>
      </c>
      <c r="F465" s="4"/>
      <c r="G465" s="32">
        <f t="shared" si="139"/>
        <v>1.3484335924490679E-11</v>
      </c>
      <c r="H465" s="32">
        <f t="shared" si="140"/>
        <v>6.2498588635124492E-10</v>
      </c>
      <c r="I465" s="32">
        <f t="shared" si="141"/>
        <v>1.3891308275470598E-8</v>
      </c>
      <c r="J465" s="32">
        <f t="shared" si="142"/>
        <v>1.9691762862400993E-7</v>
      </c>
      <c r="K465" s="24"/>
      <c r="L465" s="32">
        <f t="shared" si="143"/>
        <v>4.3239689301284553E-9</v>
      </c>
      <c r="M465" s="32">
        <f t="shared" si="144"/>
        <v>1.1081551334778604E-7</v>
      </c>
      <c r="N465"/>
      <c r="O465" s="47">
        <f t="shared" si="149"/>
        <v>1369.0210606720643</v>
      </c>
      <c r="P465" s="47">
        <f t="shared" si="150"/>
        <v>4108.1406597847918</v>
      </c>
      <c r="Q465" s="47">
        <f t="shared" si="151"/>
        <v>6847.6493901451331</v>
      </c>
      <c r="R465" s="47">
        <f t="shared" si="152"/>
        <v>9588.3892005712405</v>
      </c>
      <c r="T465" s="46">
        <f t="shared" si="145"/>
        <v>1369.0000002772199</v>
      </c>
      <c r="U465" s="46">
        <f t="shared" si="146"/>
        <v>4108.0000123657346</v>
      </c>
      <c r="V465" s="46">
        <f t="shared" si="147"/>
        <v>6847.0002635672254</v>
      </c>
      <c r="W465" s="46">
        <f t="shared" si="148"/>
        <v>9586.0035676746065</v>
      </c>
    </row>
    <row r="466" spans="1:23">
      <c r="A466" s="38">
        <f t="shared" si="153"/>
        <v>1.3039999999999665</v>
      </c>
      <c r="B466" s="41">
        <f t="shared" si="135"/>
        <v>0.47029342936283319</v>
      </c>
      <c r="C466" s="41">
        <f t="shared" si="136"/>
        <v>3.1568541688169942</v>
      </c>
      <c r="D466" s="41">
        <f t="shared" si="137"/>
        <v>14.651361478647489</v>
      </c>
      <c r="E466" s="41">
        <f t="shared" si="138"/>
        <v>54.203429974146431</v>
      </c>
      <c r="F466" s="4"/>
      <c r="G466" s="32">
        <f t="shared" si="139"/>
        <v>1.0712136500719573E-11</v>
      </c>
      <c r="H466" s="32">
        <f t="shared" si="140"/>
        <v>5.013285422403071E-10</v>
      </c>
      <c r="I466" s="32">
        <f t="shared" si="141"/>
        <v>1.1255636021748237E-8</v>
      </c>
      <c r="J466" s="32">
        <f t="shared" si="142"/>
        <v>1.6124088256392193E-7</v>
      </c>
      <c r="K466" s="24"/>
      <c r="L466" s="32">
        <f t="shared" si="143"/>
        <v>3.4691818745983294E-9</v>
      </c>
      <c r="M466" s="32">
        <f t="shared" si="144"/>
        <v>8.9811485961803961E-8</v>
      </c>
      <c r="N466"/>
      <c r="O466" s="47">
        <f t="shared" si="149"/>
        <v>1369.0188117371745</v>
      </c>
      <c r="P466" s="47">
        <f t="shared" si="150"/>
        <v>4108.1262741667524</v>
      </c>
      <c r="Q466" s="47">
        <f t="shared" si="151"/>
        <v>6847.586054459146</v>
      </c>
      <c r="R466" s="47">
        <f t="shared" si="152"/>
        <v>9588.1681371989653</v>
      </c>
      <c r="T466" s="46">
        <f t="shared" si="145"/>
        <v>1369.0000002211759</v>
      </c>
      <c r="U466" s="46">
        <f t="shared" si="146"/>
        <v>4108.0000099657282</v>
      </c>
      <c r="V466" s="46">
        <f t="shared" si="147"/>
        <v>6847.0002146623929</v>
      </c>
      <c r="W466" s="46">
        <f t="shared" si="148"/>
        <v>9586.0029380118212</v>
      </c>
    </row>
    <row r="467" spans="1:23">
      <c r="A467" s="38">
        <f t="shared" si="153"/>
        <v>1.3049999999999664</v>
      </c>
      <c r="B467" s="41">
        <f t="shared" si="135"/>
        <v>0.41983488102575528</v>
      </c>
      <c r="C467" s="41">
        <f t="shared" si="136"/>
        <v>2.8323116997340567</v>
      </c>
      <c r="D467" s="41">
        <f t="shared" si="137"/>
        <v>13.214165593537679</v>
      </c>
      <c r="E467" s="41">
        <f t="shared" si="138"/>
        <v>49.155943109469689</v>
      </c>
      <c r="F467" s="4"/>
      <c r="G467" s="32">
        <f t="shared" si="139"/>
        <v>8.5003774037010317E-12</v>
      </c>
      <c r="H467" s="32">
        <f t="shared" si="140"/>
        <v>4.0167125980853472E-10</v>
      </c>
      <c r="I467" s="32">
        <f t="shared" si="141"/>
        <v>9.1090120899682823E-9</v>
      </c>
      <c r="J467" s="32">
        <f t="shared" si="142"/>
        <v>1.3186076435429997E-7</v>
      </c>
      <c r="K467" s="24"/>
      <c r="L467" s="32">
        <f t="shared" si="143"/>
        <v>2.7801379711355657E-9</v>
      </c>
      <c r="M467" s="32">
        <f t="shared" si="144"/>
        <v>7.2700253573997542E-8</v>
      </c>
      <c r="N467"/>
      <c r="O467" s="47">
        <f t="shared" si="149"/>
        <v>1369.0167933952409</v>
      </c>
      <c r="P467" s="47">
        <f t="shared" si="150"/>
        <v>4108.1132924679896</v>
      </c>
      <c r="Q467" s="47">
        <f t="shared" si="151"/>
        <v>6847.5285666237414</v>
      </c>
      <c r="R467" s="47">
        <f t="shared" si="152"/>
        <v>9587.9662377243785</v>
      </c>
      <c r="T467" s="46">
        <f t="shared" si="145"/>
        <v>1369.0000001762614</v>
      </c>
      <c r="U467" s="46">
        <f t="shared" si="146"/>
        <v>4108.0000080219897</v>
      </c>
      <c r="V467" s="46">
        <f t="shared" si="147"/>
        <v>6847.0001746141725</v>
      </c>
      <c r="W467" s="46">
        <f t="shared" si="148"/>
        <v>9586.0024163067428</v>
      </c>
    </row>
    <row r="468" spans="1:23">
      <c r="A468" s="38">
        <f t="shared" si="153"/>
        <v>1.3059999999999663</v>
      </c>
      <c r="B468" s="41">
        <f t="shared" si="135"/>
        <v>0.37457695552486125</v>
      </c>
      <c r="C468" s="41">
        <f t="shared" si="136"/>
        <v>2.5396253032780729</v>
      </c>
      <c r="D468" s="41">
        <f t="shared" si="137"/>
        <v>11.910534082577453</v>
      </c>
      <c r="E468" s="41">
        <f t="shared" si="138"/>
        <v>44.549295516138869</v>
      </c>
      <c r="F468" s="4"/>
      <c r="G468" s="32">
        <f t="shared" si="139"/>
        <v>6.7377641304419309E-12</v>
      </c>
      <c r="H468" s="32">
        <f t="shared" si="140"/>
        <v>3.2145136416403053E-10</v>
      </c>
      <c r="I468" s="32">
        <f t="shared" si="141"/>
        <v>7.3628703666339325E-9</v>
      </c>
      <c r="J468" s="32">
        <f t="shared" si="142"/>
        <v>1.0769769692448577E-7</v>
      </c>
      <c r="K468" s="24"/>
      <c r="L468" s="32">
        <f t="shared" si="143"/>
        <v>2.2253612071538139E-9</v>
      </c>
      <c r="M468" s="32">
        <f t="shared" si="144"/>
        <v>5.8777758295956277E-8</v>
      </c>
      <c r="N468"/>
      <c r="O468" s="47">
        <f t="shared" si="149"/>
        <v>1369.0149830782209</v>
      </c>
      <c r="P468" s="47">
        <f t="shared" si="150"/>
        <v>4108.1015850121312</v>
      </c>
      <c r="Q468" s="47">
        <f t="shared" si="151"/>
        <v>6847.4764213633034</v>
      </c>
      <c r="R468" s="47">
        <f t="shared" si="152"/>
        <v>9587.7819718206447</v>
      </c>
      <c r="T468" s="46">
        <f t="shared" si="145"/>
        <v>1369.000000140308</v>
      </c>
      <c r="U468" s="46">
        <f t="shared" si="146"/>
        <v>4108.0000064496962</v>
      </c>
      <c r="V468" s="46">
        <f t="shared" si="147"/>
        <v>6847.0001418608217</v>
      </c>
      <c r="W468" s="46">
        <f t="shared" si="148"/>
        <v>9586.0019846397317</v>
      </c>
    </row>
    <row r="469" spans="1:23">
      <c r="A469" s="38">
        <f t="shared" si="153"/>
        <v>1.3069999999999662</v>
      </c>
      <c r="B469" s="41">
        <f t="shared" si="135"/>
        <v>0.33400773410117646</v>
      </c>
      <c r="C469" s="41">
        <f t="shared" si="136"/>
        <v>2.2758331820665805</v>
      </c>
      <c r="D469" s="41">
        <f t="shared" si="137"/>
        <v>10.728838372918963</v>
      </c>
      <c r="E469" s="41">
        <f t="shared" si="138"/>
        <v>40.347963251848448</v>
      </c>
      <c r="F469" s="4"/>
      <c r="G469" s="32">
        <f t="shared" si="139"/>
        <v>5.3346851743391919E-12</v>
      </c>
      <c r="H469" s="32">
        <f t="shared" si="140"/>
        <v>2.569543973535281E-10</v>
      </c>
      <c r="I469" s="32">
        <f t="shared" si="141"/>
        <v>5.9442621453115413E-9</v>
      </c>
      <c r="J469" s="32">
        <f t="shared" si="142"/>
        <v>8.7851299614643062E-8</v>
      </c>
      <c r="K469" s="24"/>
      <c r="L469" s="32">
        <f t="shared" si="143"/>
        <v>1.7792200476211181E-9</v>
      </c>
      <c r="M469" s="32">
        <f t="shared" si="144"/>
        <v>4.7463906482356409E-8</v>
      </c>
      <c r="N469"/>
      <c r="O469" s="47">
        <f t="shared" si="149"/>
        <v>1369.0133603093641</v>
      </c>
      <c r="P469" s="47">
        <f t="shared" si="150"/>
        <v>4108.0910333272823</v>
      </c>
      <c r="Q469" s="47">
        <f t="shared" si="151"/>
        <v>6847.4291535349166</v>
      </c>
      <c r="R469" s="47">
        <f t="shared" si="152"/>
        <v>9587.6139185300744</v>
      </c>
      <c r="T469" s="46">
        <f t="shared" si="145"/>
        <v>1369.0000001115611</v>
      </c>
      <c r="U469" s="46">
        <f t="shared" si="146"/>
        <v>4108.0000051794168</v>
      </c>
      <c r="V469" s="46">
        <f t="shared" si="147"/>
        <v>6847.0001151079732</v>
      </c>
      <c r="W469" s="46">
        <f t="shared" si="148"/>
        <v>9586.0016279581378</v>
      </c>
    </row>
    <row r="470" spans="1:23">
      <c r="A470" s="38">
        <f t="shared" si="153"/>
        <v>1.3079999999999661</v>
      </c>
      <c r="B470" s="41">
        <f t="shared" si="135"/>
        <v>0.29766304579956282</v>
      </c>
      <c r="C470" s="41">
        <f t="shared" si="136"/>
        <v>2.038231418537209</v>
      </c>
      <c r="D470" s="41">
        <f t="shared" si="137"/>
        <v>9.658382176333463</v>
      </c>
      <c r="E470" s="41">
        <f t="shared" si="138"/>
        <v>36.518991632201143</v>
      </c>
      <c r="F470" s="4"/>
      <c r="G470" s="32">
        <f t="shared" si="139"/>
        <v>4.21907350994517E-12</v>
      </c>
      <c r="H470" s="32">
        <f t="shared" si="140"/>
        <v>2.0516023062757512E-10</v>
      </c>
      <c r="I470" s="32">
        <f t="shared" si="141"/>
        <v>4.7931824169893573E-9</v>
      </c>
      <c r="J470" s="32">
        <f t="shared" si="142"/>
        <v>7.1571718228917943E-8</v>
      </c>
      <c r="K470" s="24"/>
      <c r="L470" s="32">
        <f t="shared" si="143"/>
        <v>1.4208685481734765E-9</v>
      </c>
      <c r="M470" s="32">
        <f t="shared" si="144"/>
        <v>3.8281383122620437E-8</v>
      </c>
      <c r="N470"/>
      <c r="O470" s="47">
        <f t="shared" si="149"/>
        <v>1369.0119065218321</v>
      </c>
      <c r="P470" s="47">
        <f t="shared" si="150"/>
        <v>4108.0815292567413</v>
      </c>
      <c r="Q470" s="47">
        <f t="shared" si="151"/>
        <v>6847.386335287053</v>
      </c>
      <c r="R470" s="47">
        <f t="shared" si="152"/>
        <v>9587.4607596652877</v>
      </c>
      <c r="T470" s="46">
        <f t="shared" si="145"/>
        <v>1369.0000000886032</v>
      </c>
      <c r="U470" s="46">
        <f t="shared" si="146"/>
        <v>4108.0000041543872</v>
      </c>
      <c r="V470" s="46">
        <f t="shared" si="147"/>
        <v>6847.0000932843459</v>
      </c>
      <c r="W470" s="46">
        <f t="shared" si="148"/>
        <v>9586.0013336367501</v>
      </c>
    </row>
    <row r="471" spans="1:23">
      <c r="A471" s="38">
        <f t="shared" si="153"/>
        <v>1.308999999999966</v>
      </c>
      <c r="B471" s="41">
        <f t="shared" si="135"/>
        <v>0.265122294540861</v>
      </c>
      <c r="C471" s="41">
        <f t="shared" si="136"/>
        <v>1.8243533132617484</v>
      </c>
      <c r="D471" s="41">
        <f t="shared" si="137"/>
        <v>8.6893346600349641</v>
      </c>
      <c r="E471" s="41">
        <f t="shared" si="138"/>
        <v>33.031837378721278</v>
      </c>
      <c r="F471" s="4"/>
      <c r="G471" s="32">
        <f t="shared" si="139"/>
        <v>3.3330406215984436E-12</v>
      </c>
      <c r="H471" s="32">
        <f t="shared" si="140"/>
        <v>1.6361635747245308E-10</v>
      </c>
      <c r="I471" s="32">
        <f t="shared" si="141"/>
        <v>3.8603389543481981E-9</v>
      </c>
      <c r="J471" s="32">
        <f t="shared" si="142"/>
        <v>5.8235350730590167E-8</v>
      </c>
      <c r="K471" s="24"/>
      <c r="L471" s="32">
        <f t="shared" si="143"/>
        <v>1.1333742025631135E-9</v>
      </c>
      <c r="M471" s="32">
        <f t="shared" si="144"/>
        <v>3.0837967510815455E-8</v>
      </c>
      <c r="N471"/>
      <c r="O471" s="47">
        <f t="shared" si="149"/>
        <v>1369.0106048917817</v>
      </c>
      <c r="P471" s="47">
        <f t="shared" si="150"/>
        <v>4108.0729741325304</v>
      </c>
      <c r="Q471" s="47">
        <f t="shared" si="151"/>
        <v>6847.3475733864016</v>
      </c>
      <c r="R471" s="47">
        <f t="shared" si="152"/>
        <v>9587.3212734951485</v>
      </c>
      <c r="T471" s="46">
        <f t="shared" si="145"/>
        <v>1369.0000000702898</v>
      </c>
      <c r="U471" s="46">
        <f t="shared" si="146"/>
        <v>4108.0000033282649</v>
      </c>
      <c r="V471" s="46">
        <f t="shared" si="147"/>
        <v>6847.0000755045367</v>
      </c>
      <c r="W471" s="46">
        <f t="shared" si="148"/>
        <v>9586.00109110228</v>
      </c>
    </row>
    <row r="472" spans="1:23">
      <c r="A472" s="38">
        <f t="shared" si="153"/>
        <v>1.3099999999999659</v>
      </c>
      <c r="B472" s="41">
        <f t="shared" si="135"/>
        <v>0.23600462207511139</v>
      </c>
      <c r="C472" s="41">
        <f t="shared" si="136"/>
        <v>1.6319502012982776</v>
      </c>
      <c r="D472" s="41">
        <f t="shared" si="137"/>
        <v>7.8126676500971097</v>
      </c>
      <c r="E472" s="41">
        <f t="shared" si="138"/>
        <v>29.858217850584008</v>
      </c>
      <c r="F472" s="4"/>
      <c r="G472" s="32">
        <f t="shared" si="139"/>
        <v>2.6301423109723332E-12</v>
      </c>
      <c r="H472" s="32">
        <f t="shared" si="140"/>
        <v>1.303337073563619E-10</v>
      </c>
      <c r="I472" s="32">
        <f t="shared" si="141"/>
        <v>3.1052935860073483E-9</v>
      </c>
      <c r="J472" s="32">
        <f t="shared" si="142"/>
        <v>4.7324327924447288E-8</v>
      </c>
      <c r="K472" s="24"/>
      <c r="L472" s="32">
        <f t="shared" si="143"/>
        <v>9.0300056825292324E-10</v>
      </c>
      <c r="M472" s="32">
        <f t="shared" si="144"/>
        <v>2.4811793314316114E-8</v>
      </c>
      <c r="N472"/>
      <c r="O472" s="47">
        <f t="shared" si="149"/>
        <v>1369.009440184883</v>
      </c>
      <c r="P472" s="47">
        <f t="shared" si="150"/>
        <v>4108.0652780080518</v>
      </c>
      <c r="Q472" s="47">
        <f t="shared" si="151"/>
        <v>6847.3125067060037</v>
      </c>
      <c r="R472" s="47">
        <f t="shared" si="152"/>
        <v>9587.1943287140239</v>
      </c>
      <c r="T472" s="46">
        <f t="shared" si="145"/>
        <v>1369.0000000556981</v>
      </c>
      <c r="U472" s="46">
        <f t="shared" si="146"/>
        <v>4108.0000026632615</v>
      </c>
      <c r="V472" s="46">
        <f t="shared" si="147"/>
        <v>6847.0000610377756</v>
      </c>
      <c r="W472" s="46">
        <f t="shared" si="148"/>
        <v>9586.000891513173</v>
      </c>
    </row>
    <row r="473" spans="1:23">
      <c r="A473" s="38">
        <f t="shared" si="153"/>
        <v>1.3109999999999657</v>
      </c>
      <c r="B473" s="41">
        <f t="shared" si="135"/>
        <v>0.20996538264079312</v>
      </c>
      <c r="C473" s="41">
        <f t="shared" si="136"/>
        <v>1.4589736579054298</v>
      </c>
      <c r="D473" s="41">
        <f t="shared" si="137"/>
        <v>7.0200966956295989</v>
      </c>
      <c r="E473" s="41">
        <f t="shared" si="138"/>
        <v>26.971967292838318</v>
      </c>
      <c r="F473" s="4"/>
      <c r="G473" s="32">
        <f t="shared" si="139"/>
        <v>2.0731604945641716E-12</v>
      </c>
      <c r="H473" s="32">
        <f t="shared" si="140"/>
        <v>1.0370109276118702E-10</v>
      </c>
      <c r="I473" s="32">
        <f t="shared" si="141"/>
        <v>2.4949158278986094E-9</v>
      </c>
      <c r="J473" s="32">
        <f t="shared" si="142"/>
        <v>3.840919619231795E-8</v>
      </c>
      <c r="K473" s="24"/>
      <c r="L473" s="32">
        <f t="shared" si="143"/>
        <v>7.1861800063696157E-10</v>
      </c>
      <c r="M473" s="32">
        <f t="shared" si="144"/>
        <v>1.9939080851149272E-8</v>
      </c>
      <c r="N473"/>
      <c r="O473" s="47">
        <f t="shared" si="149"/>
        <v>1369.0083986153056</v>
      </c>
      <c r="P473" s="47">
        <f t="shared" si="150"/>
        <v>4108.0583589463158</v>
      </c>
      <c r="Q473" s="47">
        <f t="shared" si="151"/>
        <v>6847.2808038678249</v>
      </c>
      <c r="R473" s="47">
        <f t="shared" si="152"/>
        <v>9587.0788786917128</v>
      </c>
      <c r="T473" s="46">
        <f t="shared" si="145"/>
        <v>1369.0000000440855</v>
      </c>
      <c r="U473" s="46">
        <f t="shared" si="146"/>
        <v>4108.0000021286041</v>
      </c>
      <c r="V473" s="46">
        <f t="shared" si="147"/>
        <v>6847.000049281758</v>
      </c>
      <c r="W473" s="46">
        <f t="shared" si="148"/>
        <v>9586.0007274870204</v>
      </c>
    </row>
    <row r="474" spans="1:23">
      <c r="A474" s="38">
        <f t="shared" si="153"/>
        <v>1.3119999999999656</v>
      </c>
      <c r="B474" s="41">
        <f t="shared" si="135"/>
        <v>0.18669290661940027</v>
      </c>
      <c r="C474" s="41">
        <f t="shared" si="136"/>
        <v>1.3035590086440547</v>
      </c>
      <c r="D474" s="41">
        <f t="shared" si="137"/>
        <v>6.3040258221984811</v>
      </c>
      <c r="E474" s="41">
        <f t="shared" si="138"/>
        <v>24.34890000538973</v>
      </c>
      <c r="F474" s="4"/>
      <c r="G474" s="32">
        <f t="shared" si="139"/>
        <v>1.6323058754892248E-12</v>
      </c>
      <c r="H474" s="32">
        <f t="shared" si="140"/>
        <v>8.2415051416567514E-11</v>
      </c>
      <c r="I474" s="32">
        <f t="shared" si="141"/>
        <v>2.0020982517387132E-9</v>
      </c>
      <c r="J474" s="32">
        <f t="shared" si="142"/>
        <v>3.1134325995858549E-8</v>
      </c>
      <c r="K474" s="24"/>
      <c r="L474" s="32">
        <f t="shared" si="143"/>
        <v>5.7122027174963794E-10</v>
      </c>
      <c r="M474" s="32">
        <f t="shared" si="144"/>
        <v>1.6003941872935479E-8</v>
      </c>
      <c r="N474"/>
      <c r="O474" s="47">
        <f t="shared" si="149"/>
        <v>1369.0074677162647</v>
      </c>
      <c r="P474" s="47">
        <f t="shared" si="150"/>
        <v>4108.0521423603459</v>
      </c>
      <c r="Q474" s="47">
        <f t="shared" si="151"/>
        <v>6847.2521610328877</v>
      </c>
      <c r="R474" s="47">
        <f t="shared" si="152"/>
        <v>9586.9739560002163</v>
      </c>
      <c r="T474" s="46">
        <f t="shared" si="145"/>
        <v>1369.0000000348543</v>
      </c>
      <c r="U474" s="46">
        <f t="shared" si="146"/>
        <v>4108.0000016992662</v>
      </c>
      <c r="V474" s="46">
        <f t="shared" si="147"/>
        <v>6847.0000397407412</v>
      </c>
      <c r="W474" s="46">
        <f t="shared" si="148"/>
        <v>9586.0005928689316</v>
      </c>
    </row>
    <row r="475" spans="1:23">
      <c r="A475" s="38">
        <f t="shared" si="153"/>
        <v>1.3129999999999655</v>
      </c>
      <c r="B475" s="41">
        <f t="shared" si="135"/>
        <v>0.16590553187656085</v>
      </c>
      <c r="C475" s="41">
        <f t="shared" si="136"/>
        <v>1.1640100625988481</v>
      </c>
      <c r="D475" s="41">
        <f t="shared" si="137"/>
        <v>5.657495804161468</v>
      </c>
      <c r="E475" s="41">
        <f t="shared" si="138"/>
        <v>21.966680312068252</v>
      </c>
      <c r="F475" s="4"/>
      <c r="G475" s="32">
        <f t="shared" si="139"/>
        <v>1.2837634616692237E-12</v>
      </c>
      <c r="H475" s="32">
        <f t="shared" si="140"/>
        <v>6.5422390526396806E-11</v>
      </c>
      <c r="I475" s="32">
        <f t="shared" si="141"/>
        <v>1.6046908360692611E-9</v>
      </c>
      <c r="J475" s="32">
        <f t="shared" si="142"/>
        <v>2.5205636681133866E-8</v>
      </c>
      <c r="K475" s="24"/>
      <c r="L475" s="32">
        <f t="shared" si="143"/>
        <v>4.5352858133463908E-10</v>
      </c>
      <c r="M475" s="32">
        <f t="shared" si="144"/>
        <v>1.2829919077675572E-8</v>
      </c>
      <c r="N475"/>
      <c r="O475" s="47">
        <f t="shared" si="149"/>
        <v>1369.0066362212751</v>
      </c>
      <c r="P475" s="47">
        <f t="shared" si="150"/>
        <v>4108.0465604025039</v>
      </c>
      <c r="Q475" s="47">
        <f t="shared" si="151"/>
        <v>6847.2262998321667</v>
      </c>
      <c r="R475" s="47">
        <f t="shared" si="152"/>
        <v>9586.8786672124825</v>
      </c>
      <c r="T475" s="46">
        <f t="shared" si="145"/>
        <v>1369.0000000275247</v>
      </c>
      <c r="U475" s="46">
        <f t="shared" si="146"/>
        <v>4108.0000013549197</v>
      </c>
      <c r="V475" s="46">
        <f t="shared" si="147"/>
        <v>6847.0000320072586</v>
      </c>
      <c r="W475" s="46">
        <f t="shared" si="148"/>
        <v>9586.0004825350443</v>
      </c>
    </row>
    <row r="476" spans="1:23">
      <c r="A476" s="38">
        <f t="shared" si="153"/>
        <v>1.3139999999999654</v>
      </c>
      <c r="B476" s="41">
        <f t="shared" si="135"/>
        <v>0.14734888282035516</v>
      </c>
      <c r="C476" s="41">
        <f t="shared" si="136"/>
        <v>1.0387849911452425</v>
      </c>
      <c r="D476" s="41">
        <f t="shared" si="137"/>
        <v>5.0741357875435593</v>
      </c>
      <c r="E476" s="41">
        <f t="shared" si="138"/>
        <v>19.804699187508003</v>
      </c>
      <c r="F476" s="4"/>
      <c r="G476" s="32">
        <f t="shared" si="139"/>
        <v>1.0085170065967782E-12</v>
      </c>
      <c r="H476" s="32">
        <f t="shared" si="140"/>
        <v>5.1873196268083066E-11</v>
      </c>
      <c r="I476" s="32">
        <f t="shared" si="141"/>
        <v>1.284618248328215E-9</v>
      </c>
      <c r="J476" s="32">
        <f t="shared" si="142"/>
        <v>2.0380286241807796E-8</v>
      </c>
      <c r="K476" s="24"/>
      <c r="L476" s="32">
        <f t="shared" si="143"/>
        <v>3.5966759628675709E-10</v>
      </c>
      <c r="M476" s="32">
        <f t="shared" si="144"/>
        <v>1.0272975385161626E-8</v>
      </c>
      <c r="N476"/>
      <c r="O476" s="47">
        <f t="shared" si="149"/>
        <v>1369.0058939553128</v>
      </c>
      <c r="P476" s="47">
        <f t="shared" si="150"/>
        <v>4108.0415513996459</v>
      </c>
      <c r="Q476" s="47">
        <f t="shared" si="151"/>
        <v>6847.202965431502</v>
      </c>
      <c r="R476" s="47">
        <f t="shared" si="152"/>
        <v>9586.7921879674996</v>
      </c>
      <c r="T476" s="46">
        <f t="shared" si="145"/>
        <v>1369.0000000217117</v>
      </c>
      <c r="U476" s="46">
        <f t="shared" si="146"/>
        <v>4108.0000010790745</v>
      </c>
      <c r="V476" s="46">
        <f t="shared" si="147"/>
        <v>6847.0000257468537</v>
      </c>
      <c r="W476" s="46">
        <f t="shared" si="148"/>
        <v>9586.0003922261094</v>
      </c>
    </row>
    <row r="477" spans="1:23">
      <c r="A477" s="38">
        <f t="shared" si="153"/>
        <v>1.3149999999999653</v>
      </c>
      <c r="B477" s="41">
        <f t="shared" si="135"/>
        <v>0.13079337848491582</v>
      </c>
      <c r="C477" s="41">
        <f t="shared" si="136"/>
        <v>0.92648327834684985</v>
      </c>
      <c r="D477" s="41">
        <f t="shared" si="137"/>
        <v>4.5481180977051681</v>
      </c>
      <c r="E477" s="41">
        <f t="shared" si="138"/>
        <v>17.843957381087961</v>
      </c>
      <c r="F477" s="4"/>
      <c r="G477" s="32">
        <f t="shared" si="139"/>
        <v>7.9140007391271075E-13</v>
      </c>
      <c r="H477" s="32">
        <f t="shared" si="140"/>
        <v>4.1082453689796856E-11</v>
      </c>
      <c r="I477" s="32">
        <f t="shared" si="141"/>
        <v>1.027149708423912E-9</v>
      </c>
      <c r="J477" s="32">
        <f t="shared" si="142"/>
        <v>1.6458025142730996E-8</v>
      </c>
      <c r="K477" s="24"/>
      <c r="L477" s="32">
        <f t="shared" si="143"/>
        <v>2.8490077232942445E-10</v>
      </c>
      <c r="M477" s="32">
        <f t="shared" si="144"/>
        <v>8.2156929581486566E-9</v>
      </c>
      <c r="N477"/>
      <c r="O477" s="47">
        <f t="shared" si="149"/>
        <v>1369.0052317351394</v>
      </c>
      <c r="P477" s="47">
        <f t="shared" si="150"/>
        <v>4108.0370593311336</v>
      </c>
      <c r="Q477" s="47">
        <f t="shared" si="151"/>
        <v>6847.1819247239082</v>
      </c>
      <c r="R477" s="47">
        <f t="shared" si="152"/>
        <v>9586.7137582952437</v>
      </c>
      <c r="T477" s="46">
        <f t="shared" si="145"/>
        <v>1369.0000000171069</v>
      </c>
      <c r="U477" s="46">
        <f t="shared" si="146"/>
        <v>4108.0000008583711</v>
      </c>
      <c r="V477" s="46">
        <f t="shared" si="147"/>
        <v>6847.0000206853783</v>
      </c>
      <c r="W477" s="46">
        <f t="shared" si="148"/>
        <v>9586.0003184068155</v>
      </c>
    </row>
    <row r="478" spans="1:23">
      <c r="A478" s="38">
        <f t="shared" si="153"/>
        <v>1.3159999999999652</v>
      </c>
      <c r="B478" s="41">
        <f t="shared" si="135"/>
        <v>0.11603195216347677</v>
      </c>
      <c r="C478" s="41">
        <f t="shared" si="136"/>
        <v>0.82583367267996721</v>
      </c>
      <c r="D478" s="41">
        <f t="shared" si="137"/>
        <v>4.0741160692651901</v>
      </c>
      <c r="E478" s="41">
        <f t="shared" si="138"/>
        <v>16.066954861602763</v>
      </c>
      <c r="F478" s="4"/>
      <c r="G478" s="32">
        <f t="shared" si="139"/>
        <v>6.203309953577263E-13</v>
      </c>
      <c r="H478" s="32">
        <f t="shared" si="140"/>
        <v>3.2498741039233591E-11</v>
      </c>
      <c r="I478" s="32">
        <f t="shared" si="141"/>
        <v>8.2029592611717938E-10</v>
      </c>
      <c r="J478" s="32">
        <f t="shared" si="142"/>
        <v>1.327395699255016E-8</v>
      </c>
      <c r="K478" s="24"/>
      <c r="L478" s="32">
        <f t="shared" si="143"/>
        <v>2.2541439915469972E-10</v>
      </c>
      <c r="M478" s="32">
        <f t="shared" si="144"/>
        <v>6.5624801448374726E-9</v>
      </c>
      <c r="N478"/>
      <c r="O478" s="47">
        <f t="shared" si="149"/>
        <v>1369.0046412780866</v>
      </c>
      <c r="P478" s="47">
        <f t="shared" si="150"/>
        <v>4108.0330333469074</v>
      </c>
      <c r="Q478" s="47">
        <f t="shared" si="151"/>
        <v>6847.1629646427709</v>
      </c>
      <c r="R478" s="47">
        <f t="shared" si="152"/>
        <v>9586.6426781944647</v>
      </c>
      <c r="T478" s="46">
        <f t="shared" si="145"/>
        <v>1369.0000000134635</v>
      </c>
      <c r="U478" s="46">
        <f t="shared" si="146"/>
        <v>4108.000000682001</v>
      </c>
      <c r="V478" s="46">
        <f t="shared" si="147"/>
        <v>6847.000016598422</v>
      </c>
      <c r="W478" s="46">
        <f t="shared" si="148"/>
        <v>9586.000258147038</v>
      </c>
    </row>
    <row r="479" spans="1:23">
      <c r="A479" s="38">
        <f t="shared" si="153"/>
        <v>1.3169999999999651</v>
      </c>
      <c r="B479" s="41">
        <f t="shared" si="135"/>
        <v>0.10287796627073084</v>
      </c>
      <c r="C479" s="41">
        <f t="shared" si="136"/>
        <v>0.73568307333019367</v>
      </c>
      <c r="D479" s="41">
        <f t="shared" si="137"/>
        <v>3.647264739452865</v>
      </c>
      <c r="E479" s="41">
        <f t="shared" si="138"/>
        <v>14.457586393435216</v>
      </c>
      <c r="F479" s="4"/>
      <c r="G479" s="32">
        <f t="shared" si="139"/>
        <v>4.8569685612905275E-13</v>
      </c>
      <c r="H479" s="32">
        <f t="shared" si="140"/>
        <v>2.5678728489912757E-11</v>
      </c>
      <c r="I479" s="32">
        <f t="shared" si="141"/>
        <v>6.5431170865873093E-10</v>
      </c>
      <c r="J479" s="32">
        <f t="shared" si="142"/>
        <v>1.0692486607302354E-8</v>
      </c>
      <c r="K479" s="24"/>
      <c r="L479" s="32">
        <f t="shared" si="143"/>
        <v>1.7814163506895666E-10</v>
      </c>
      <c r="M479" s="32">
        <f t="shared" si="144"/>
        <v>5.2356169106234062E-9</v>
      </c>
      <c r="N479"/>
      <c r="O479" s="47">
        <f t="shared" si="149"/>
        <v>1369.0041151186508</v>
      </c>
      <c r="P479" s="47">
        <f t="shared" si="150"/>
        <v>4108.0294273229329</v>
      </c>
      <c r="Q479" s="47">
        <f t="shared" si="151"/>
        <v>6847.1458905895779</v>
      </c>
      <c r="R479" s="47">
        <f t="shared" si="152"/>
        <v>9586.5783034557371</v>
      </c>
      <c r="T479" s="46">
        <f t="shared" si="145"/>
        <v>1369.0000000105838</v>
      </c>
      <c r="U479" s="46">
        <f t="shared" si="146"/>
        <v>4108.0000005412294</v>
      </c>
      <c r="V479" s="46">
        <f t="shared" si="147"/>
        <v>6847.0000133025396</v>
      </c>
      <c r="W479" s="46">
        <f t="shared" si="148"/>
        <v>9586.000209021804</v>
      </c>
    </row>
    <row r="480" spans="1:23">
      <c r="A480" s="38">
        <f t="shared" si="153"/>
        <v>1.317999999999965</v>
      </c>
      <c r="B480" s="41">
        <f t="shared" si="135"/>
        <v>9.1163307210812894E-2</v>
      </c>
      <c r="C480" s="41">
        <f t="shared" si="136"/>
        <v>0.65498628777998891</v>
      </c>
      <c r="D480" s="41">
        <f t="shared" si="137"/>
        <v>3.2631242501973903</v>
      </c>
      <c r="E480" s="41">
        <f t="shared" si="138"/>
        <v>13.001043044574125</v>
      </c>
      <c r="F480" s="4"/>
      <c r="G480" s="32">
        <f t="shared" si="139"/>
        <v>3.798580966890364E-13</v>
      </c>
      <c r="H480" s="32">
        <f t="shared" si="140"/>
        <v>2.0266432646067165E-11</v>
      </c>
      <c r="I480" s="32">
        <f t="shared" si="141"/>
        <v>5.2128630786216915E-10</v>
      </c>
      <c r="J480" s="32">
        <f t="shared" si="142"/>
        <v>8.6022685640659237E-9</v>
      </c>
      <c r="K480" s="24"/>
      <c r="L480" s="32">
        <f t="shared" si="143"/>
        <v>1.4061931718437087E-10</v>
      </c>
      <c r="M480" s="32">
        <f t="shared" si="144"/>
        <v>4.1719967515374854E-9</v>
      </c>
      <c r="N480"/>
      <c r="O480" s="47">
        <f t="shared" si="149"/>
        <v>1369.0036465322885</v>
      </c>
      <c r="P480" s="47">
        <f t="shared" si="150"/>
        <v>4108.0261994515113</v>
      </c>
      <c r="Q480" s="47">
        <f t="shared" si="151"/>
        <v>6847.1305249700081</v>
      </c>
      <c r="R480" s="47">
        <f t="shared" si="152"/>
        <v>9586.5200417217839</v>
      </c>
      <c r="T480" s="46">
        <f t="shared" si="145"/>
        <v>1369.0000000083107</v>
      </c>
      <c r="U480" s="46">
        <f t="shared" si="146"/>
        <v>4108.0000004290068</v>
      </c>
      <c r="V480" s="46">
        <f t="shared" si="147"/>
        <v>6847.0000106479802</v>
      </c>
      <c r="W480" s="46">
        <f t="shared" si="148"/>
        <v>9586.0001690271201</v>
      </c>
    </row>
    <row r="481" spans="1:23">
      <c r="A481" s="38">
        <f t="shared" si="153"/>
        <v>1.3189999999999649</v>
      </c>
      <c r="B481" s="41">
        <f t="shared" si="135"/>
        <v>8.0736646065798875E-2</v>
      </c>
      <c r="C481" s="41">
        <f t="shared" si="136"/>
        <v>0.58279660079483031</v>
      </c>
      <c r="D481" s="41">
        <f t="shared" si="137"/>
        <v>2.9176458087524089</v>
      </c>
      <c r="E481" s="41">
        <f t="shared" si="138"/>
        <v>11.683719418658134</v>
      </c>
      <c r="F481" s="4"/>
      <c r="G481" s="32">
        <f t="shared" si="139"/>
        <v>2.9675061087290592E-13</v>
      </c>
      <c r="H481" s="32">
        <f t="shared" si="140"/>
        <v>1.597636227426906E-11</v>
      </c>
      <c r="I481" s="32">
        <f t="shared" si="141"/>
        <v>4.1480650913990639E-10</v>
      </c>
      <c r="J481" s="32">
        <f t="shared" si="142"/>
        <v>6.9119973615972311E-9</v>
      </c>
      <c r="K481" s="24"/>
      <c r="L481" s="32">
        <f t="shared" si="143"/>
        <v>1.1087159733559104E-10</v>
      </c>
      <c r="M481" s="32">
        <f t="shared" si="144"/>
        <v>3.3204462594341401E-9</v>
      </c>
      <c r="N481"/>
      <c r="O481" s="47">
        <f t="shared" si="149"/>
        <v>1369.0032294658427</v>
      </c>
      <c r="P481" s="47">
        <f t="shared" si="150"/>
        <v>4108.0233118640317</v>
      </c>
      <c r="Q481" s="47">
        <f t="shared" si="151"/>
        <v>6847.1167058323499</v>
      </c>
      <c r="R481" s="47">
        <f t="shared" si="152"/>
        <v>9586.4673487767468</v>
      </c>
      <c r="T481" s="46">
        <f t="shared" si="145"/>
        <v>1369.0000000065183</v>
      </c>
      <c r="U481" s="46">
        <f t="shared" si="146"/>
        <v>4108.0000003396517</v>
      </c>
      <c r="V481" s="46">
        <f t="shared" si="147"/>
        <v>6847.0000085126567</v>
      </c>
      <c r="W481" s="46">
        <f t="shared" si="148"/>
        <v>9586.0001365092994</v>
      </c>
    </row>
    <row r="482" spans="1:23">
      <c r="A482" s="38">
        <f t="shared" si="153"/>
        <v>1.3199999999999648</v>
      </c>
      <c r="B482" s="41">
        <f t="shared" si="135"/>
        <v>7.1461851901809398E-2</v>
      </c>
      <c r="C482" s="41">
        <f t="shared" si="136"/>
        <v>0.5182570982108845</v>
      </c>
      <c r="D482" s="41">
        <f t="shared" si="137"/>
        <v>2.6071400614281517</v>
      </c>
      <c r="E482" s="41">
        <f t="shared" si="138"/>
        <v>10.493126397130663</v>
      </c>
      <c r="F482" s="4"/>
      <c r="G482" s="32">
        <f t="shared" si="139"/>
        <v>2.3156655069336513E-13</v>
      </c>
      <c r="H482" s="32">
        <f t="shared" si="140"/>
        <v>1.2579843495288972E-11</v>
      </c>
      <c r="I482" s="32">
        <f t="shared" si="141"/>
        <v>3.296799384866014E-10</v>
      </c>
      <c r="J482" s="32">
        <f t="shared" si="142"/>
        <v>5.5469043670579392E-9</v>
      </c>
      <c r="K482" s="24"/>
      <c r="L482" s="32">
        <f t="shared" si="143"/>
        <v>8.7315503634930562E-11</v>
      </c>
      <c r="M482" s="32">
        <f t="shared" si="144"/>
        <v>2.6395230632506891E-9</v>
      </c>
      <c r="N482"/>
      <c r="O482" s="47">
        <f t="shared" si="149"/>
        <v>1369.002858474076</v>
      </c>
      <c r="P482" s="47">
        <f t="shared" si="150"/>
        <v>4108.0207302839281</v>
      </c>
      <c r="Q482" s="47">
        <f t="shared" si="151"/>
        <v>6847.1042856024569</v>
      </c>
      <c r="R482" s="47">
        <f t="shared" si="152"/>
        <v>9586.4197250558846</v>
      </c>
      <c r="T482" s="46">
        <f t="shared" si="145"/>
        <v>1369.0000000051068</v>
      </c>
      <c r="U482" s="46">
        <f t="shared" si="146"/>
        <v>4108.0000002685902</v>
      </c>
      <c r="V482" s="46">
        <f t="shared" si="147"/>
        <v>6847.0000067971796</v>
      </c>
      <c r="W482" s="46">
        <f t="shared" si="148"/>
        <v>9586.0001101057023</v>
      </c>
    </row>
    <row r="483" spans="1:23">
      <c r="A483" s="38">
        <f t="shared" si="153"/>
        <v>1.3209999999999646</v>
      </c>
      <c r="B483" s="41">
        <f t="shared" si="135"/>
        <v>6.3216545417262751E-2</v>
      </c>
      <c r="C483" s="41">
        <f t="shared" si="136"/>
        <v>0.46059269212170928</v>
      </c>
      <c r="D483" s="41">
        <f t="shared" si="137"/>
        <v>2.3282477400071677</v>
      </c>
      <c r="E483" s="41">
        <f t="shared" si="138"/>
        <v>9.4178091733711913</v>
      </c>
      <c r="F483" s="4"/>
      <c r="G483" s="32">
        <f t="shared" si="139"/>
        <v>1.8049858792100376E-13</v>
      </c>
      <c r="H483" s="32">
        <f t="shared" si="140"/>
        <v>9.8939392968293086E-12</v>
      </c>
      <c r="I483" s="32">
        <f t="shared" si="141"/>
        <v>2.6170814548756551E-10</v>
      </c>
      <c r="J483" s="32">
        <f t="shared" si="142"/>
        <v>4.4458473511963363E-9</v>
      </c>
      <c r="K483" s="24"/>
      <c r="L483" s="32">
        <f t="shared" si="143"/>
        <v>6.8684397939225277E-11</v>
      </c>
      <c r="M483" s="32">
        <f t="shared" si="144"/>
        <v>2.0957093394769918E-9</v>
      </c>
      <c r="N483"/>
      <c r="O483" s="47">
        <f t="shared" si="149"/>
        <v>1369.0025286618168</v>
      </c>
      <c r="P483" s="47">
        <f t="shared" si="150"/>
        <v>4108.0184237076846</v>
      </c>
      <c r="Q483" s="47">
        <f t="shared" si="151"/>
        <v>6847.0931299096001</v>
      </c>
      <c r="R483" s="47">
        <f t="shared" si="152"/>
        <v>9586.376712366935</v>
      </c>
      <c r="T483" s="46">
        <f t="shared" si="145"/>
        <v>1369.0000000039963</v>
      </c>
      <c r="U483" s="46">
        <f t="shared" si="146"/>
        <v>4108.000000212146</v>
      </c>
      <c r="V483" s="46">
        <f t="shared" si="147"/>
        <v>6847.0000054207376</v>
      </c>
      <c r="W483" s="46">
        <f t="shared" si="148"/>
        <v>9586.0000886951293</v>
      </c>
    </row>
    <row r="484" spans="1:23">
      <c r="A484" s="38">
        <f t="shared" si="153"/>
        <v>1.3219999999999645</v>
      </c>
      <c r="B484" s="41">
        <f t="shared" si="135"/>
        <v>5.5890781532299115E-2</v>
      </c>
      <c r="C484" s="41">
        <f t="shared" si="136"/>
        <v>0.40910279714985875</v>
      </c>
      <c r="D484" s="41">
        <f t="shared" si="137"/>
        <v>2.0779124455960396</v>
      </c>
      <c r="E484" s="41">
        <f t="shared" si="138"/>
        <v>8.4472703581446869</v>
      </c>
      <c r="F484" s="4"/>
      <c r="G484" s="32">
        <f t="shared" si="139"/>
        <v>1.4053527177607532E-13</v>
      </c>
      <c r="H484" s="32">
        <f t="shared" si="140"/>
        <v>7.7724830164700721E-12</v>
      </c>
      <c r="I484" s="32">
        <f t="shared" si="141"/>
        <v>2.0750077009908065E-10</v>
      </c>
      <c r="J484" s="32">
        <f t="shared" si="142"/>
        <v>3.5588960549359908E-9</v>
      </c>
      <c r="K484" s="24"/>
      <c r="L484" s="32">
        <f t="shared" si="143"/>
        <v>5.3966020039345025E-11</v>
      </c>
      <c r="M484" s="32">
        <f t="shared" si="144"/>
        <v>1.6619319313718352E-9</v>
      </c>
      <c r="N484"/>
      <c r="O484" s="47">
        <f t="shared" si="149"/>
        <v>1369.0022356312613</v>
      </c>
      <c r="P484" s="47">
        <f t="shared" si="150"/>
        <v>4108.0163641118861</v>
      </c>
      <c r="Q484" s="47">
        <f t="shared" si="151"/>
        <v>6847.0831164978235</v>
      </c>
      <c r="R484" s="47">
        <f t="shared" si="152"/>
        <v>9586.3378908143259</v>
      </c>
      <c r="T484" s="46">
        <f t="shared" si="145"/>
        <v>1369.0000000031239</v>
      </c>
      <c r="U484" s="46">
        <f t="shared" si="146"/>
        <v>4108.0000001673652</v>
      </c>
      <c r="V484" s="46">
        <f t="shared" si="147"/>
        <v>6847.0000043177197</v>
      </c>
      <c r="W484" s="46">
        <f t="shared" si="148"/>
        <v>9586.0000713563768</v>
      </c>
    </row>
    <row r="485" spans="1:23">
      <c r="A485" s="38">
        <f t="shared" si="153"/>
        <v>1.3229999999999644</v>
      </c>
      <c r="B485" s="41">
        <f t="shared" si="135"/>
        <v>4.9385850341701489E-2</v>
      </c>
      <c r="C485" s="41">
        <f t="shared" si="136"/>
        <v>0.36315461046680958</v>
      </c>
      <c r="D485" s="41">
        <f t="shared" si="137"/>
        <v>1.8533554399649437</v>
      </c>
      <c r="E485" s="41">
        <f t="shared" si="138"/>
        <v>7.571897934707235</v>
      </c>
      <c r="F485" s="4"/>
      <c r="G485" s="32">
        <f t="shared" si="139"/>
        <v>1.0929747717316344E-13</v>
      </c>
      <c r="H485" s="32">
        <f t="shared" si="140"/>
        <v>6.0988320301116867E-12</v>
      </c>
      <c r="I485" s="32">
        <f t="shared" si="141"/>
        <v>1.643235687834515E-10</v>
      </c>
      <c r="J485" s="32">
        <f t="shared" si="142"/>
        <v>2.8453322899000921E-9</v>
      </c>
      <c r="K485" s="24"/>
      <c r="L485" s="32">
        <f t="shared" si="143"/>
        <v>4.2352404985339665E-11</v>
      </c>
      <c r="M485" s="32">
        <f t="shared" si="144"/>
        <v>1.316351738192027E-9</v>
      </c>
      <c r="N485"/>
      <c r="O485" s="47">
        <f t="shared" si="149"/>
        <v>1369.0019754340137</v>
      </c>
      <c r="P485" s="47">
        <f t="shared" si="150"/>
        <v>4108.0145261844191</v>
      </c>
      <c r="Q485" s="47">
        <f t="shared" si="151"/>
        <v>6847.0741342175988</v>
      </c>
      <c r="R485" s="47">
        <f t="shared" si="152"/>
        <v>9586.3028759173885</v>
      </c>
      <c r="T485" s="46">
        <f t="shared" si="145"/>
        <v>1369.000000002439</v>
      </c>
      <c r="U485" s="46">
        <f t="shared" si="146"/>
        <v>4108.0000001318813</v>
      </c>
      <c r="V485" s="46">
        <f t="shared" si="147"/>
        <v>6847.0000034349268</v>
      </c>
      <c r="W485" s="46">
        <f t="shared" si="148"/>
        <v>9586.0000573336383</v>
      </c>
    </row>
    <row r="486" spans="1:23">
      <c r="A486" s="38">
        <f t="shared" si="153"/>
        <v>1.3239999999999643</v>
      </c>
      <c r="B486" s="41">
        <f t="shared" si="135"/>
        <v>4.3613186627697122E-2</v>
      </c>
      <c r="C486" s="41">
        <f t="shared" si="136"/>
        <v>0.32217695108831129</v>
      </c>
      <c r="D486" s="41">
        <f t="shared" si="137"/>
        <v>1.6520523198056005</v>
      </c>
      <c r="E486" s="41">
        <f t="shared" si="138"/>
        <v>6.7828978422621642</v>
      </c>
      <c r="F486" s="4"/>
      <c r="G486" s="32">
        <f t="shared" si="139"/>
        <v>8.4907855033434073E-14</v>
      </c>
      <c r="H486" s="32">
        <f t="shared" si="140"/>
        <v>4.780019319078685E-12</v>
      </c>
      <c r="I486" s="32">
        <f t="shared" si="141"/>
        <v>1.29974304914975E-10</v>
      </c>
      <c r="J486" s="32">
        <f t="shared" si="142"/>
        <v>2.2719959065638551E-9</v>
      </c>
      <c r="K486" s="24"/>
      <c r="L486" s="32">
        <f t="shared" si="143"/>
        <v>3.319945154653096E-11</v>
      </c>
      <c r="M486" s="32">
        <f t="shared" si="144"/>
        <v>1.0413747736947224E-9</v>
      </c>
      <c r="N486"/>
      <c r="O486" s="47">
        <f t="shared" si="149"/>
        <v>1369.001744527465</v>
      </c>
      <c r="P486" s="47">
        <f t="shared" si="150"/>
        <v>4108.0128870780436</v>
      </c>
      <c r="Q486" s="47">
        <f t="shared" si="151"/>
        <v>6847.0660820927924</v>
      </c>
      <c r="R486" s="47">
        <f t="shared" si="152"/>
        <v>9586.2713159136911</v>
      </c>
      <c r="T486" s="46">
        <f t="shared" si="145"/>
        <v>1369.0000000019022</v>
      </c>
      <c r="U486" s="46">
        <f t="shared" si="146"/>
        <v>4108.0000001037979</v>
      </c>
      <c r="V486" s="46">
        <f t="shared" si="147"/>
        <v>6847.0000027292772</v>
      </c>
      <c r="W486" s="46">
        <f t="shared" si="148"/>
        <v>9586.0000460077026</v>
      </c>
    </row>
    <row r="487" spans="1:23">
      <c r="A487" s="38">
        <f t="shared" si="153"/>
        <v>1.3249999999999642</v>
      </c>
      <c r="B487" s="41">
        <f t="shared" si="135"/>
        <v>3.8493378855748002E-2</v>
      </c>
      <c r="C487" s="41">
        <f t="shared" si="136"/>
        <v>0.28565461671970321</v>
      </c>
      <c r="D487" s="41">
        <f t="shared" si="137"/>
        <v>1.4717114547550816</v>
      </c>
      <c r="E487" s="41">
        <f t="shared" si="138"/>
        <v>6.072230968018336</v>
      </c>
      <c r="F487" s="4"/>
      <c r="G487" s="32">
        <f t="shared" si="139"/>
        <v>6.5886754555210681E-14</v>
      </c>
      <c r="H487" s="32">
        <f t="shared" si="140"/>
        <v>3.7420394409530838E-12</v>
      </c>
      <c r="I487" s="32">
        <f t="shared" si="141"/>
        <v>1.0268153624122434E-10</v>
      </c>
      <c r="J487" s="32">
        <f t="shared" si="142"/>
        <v>1.8119188751782081E-9</v>
      </c>
      <c r="K487" s="24"/>
      <c r="L487" s="32">
        <f t="shared" si="143"/>
        <v>2.5994324932290796E-11</v>
      </c>
      <c r="M487" s="32">
        <f t="shared" si="144"/>
        <v>8.2284543905837136E-10</v>
      </c>
      <c r="N487"/>
      <c r="O487" s="47">
        <f t="shared" si="149"/>
        <v>1369.0015397351542</v>
      </c>
      <c r="P487" s="47">
        <f t="shared" si="150"/>
        <v>4108.0114261846684</v>
      </c>
      <c r="Q487" s="47">
        <f t="shared" si="151"/>
        <v>6847.0588684581899</v>
      </c>
      <c r="R487" s="47">
        <f t="shared" si="152"/>
        <v>9586.2428892387215</v>
      </c>
      <c r="T487" s="46">
        <f t="shared" si="145"/>
        <v>1369.0000000014818</v>
      </c>
      <c r="U487" s="46">
        <f t="shared" si="146"/>
        <v>4108.000000081599</v>
      </c>
      <c r="V487" s="46">
        <f t="shared" si="147"/>
        <v>6847.0000021659343</v>
      </c>
      <c r="W487" s="46">
        <f t="shared" si="148"/>
        <v>9586.0000368719884</v>
      </c>
    </row>
    <row r="488" spans="1:23">
      <c r="A488" s="38">
        <f t="shared" si="153"/>
        <v>1.3259999999999641</v>
      </c>
      <c r="B488" s="41">
        <f t="shared" si="135"/>
        <v>3.3955269257823127E-2</v>
      </c>
      <c r="C488" s="41">
        <f t="shared" si="136"/>
        <v>0.25312321905578383</v>
      </c>
      <c r="D488" s="41">
        <f t="shared" si="137"/>
        <v>1.3102540754528498</v>
      </c>
      <c r="E488" s="41">
        <f t="shared" si="138"/>
        <v>5.4325543307181645</v>
      </c>
      <c r="F488" s="4"/>
      <c r="G488" s="32">
        <f t="shared" si="139"/>
        <v>5.1069352397889204E-14</v>
      </c>
      <c r="H488" s="32">
        <f t="shared" si="140"/>
        <v>2.9260538404202786E-12</v>
      </c>
      <c r="I488" s="32">
        <f t="shared" si="141"/>
        <v>8.1022190180651159E-11</v>
      </c>
      <c r="J488" s="32">
        <f t="shared" si="142"/>
        <v>1.4431989858885993E-9</v>
      </c>
      <c r="K488" s="24"/>
      <c r="L488" s="32">
        <f t="shared" si="143"/>
        <v>2.0329210272867657E-11</v>
      </c>
      <c r="M488" s="32">
        <f t="shared" si="144"/>
        <v>6.4938935807809239E-10</v>
      </c>
      <c r="N488"/>
      <c r="O488" s="47">
        <f t="shared" si="149"/>
        <v>1369.0013582107704</v>
      </c>
      <c r="P488" s="47">
        <f t="shared" si="150"/>
        <v>4108.0101249287618</v>
      </c>
      <c r="Q488" s="47">
        <f t="shared" si="151"/>
        <v>6847.0524101630181</v>
      </c>
      <c r="R488" s="47">
        <f t="shared" si="152"/>
        <v>9586.2173021732287</v>
      </c>
      <c r="T488" s="46">
        <f t="shared" si="145"/>
        <v>1369.000000001153</v>
      </c>
      <c r="U488" s="46">
        <f t="shared" si="146"/>
        <v>4108.0000000640712</v>
      </c>
      <c r="V488" s="46">
        <f t="shared" si="147"/>
        <v>6847.0000017167658</v>
      </c>
      <c r="W488" s="46">
        <f t="shared" si="148"/>
        <v>9586.0000295126465</v>
      </c>
    </row>
    <row r="489" spans="1:23">
      <c r="A489" s="38">
        <f t="shared" si="153"/>
        <v>1.326999999999964</v>
      </c>
      <c r="B489" s="41">
        <f t="shared" si="135"/>
        <v>2.9935137245663383E-2</v>
      </c>
      <c r="C489" s="41">
        <f t="shared" si="136"/>
        <v>0.22416446095199113</v>
      </c>
      <c r="D489" s="41">
        <f t="shared" si="137"/>
        <v>1.1657959032894825</v>
      </c>
      <c r="E489" s="41">
        <f t="shared" si="138"/>
        <v>4.8571662420399981</v>
      </c>
      <c r="F489" s="4"/>
      <c r="G489" s="32">
        <f t="shared" si="139"/>
        <v>3.953974929417652E-14</v>
      </c>
      <c r="H489" s="32">
        <f t="shared" si="140"/>
        <v>2.2853402001686553E-12</v>
      </c>
      <c r="I489" s="32">
        <f t="shared" si="141"/>
        <v>6.3854532758243145E-11</v>
      </c>
      <c r="J489" s="32">
        <f t="shared" si="142"/>
        <v>1.1480725203265523E-9</v>
      </c>
      <c r="K489" s="24"/>
      <c r="L489" s="32">
        <f t="shared" si="143"/>
        <v>1.5880207280051497E-11</v>
      </c>
      <c r="M489" s="32">
        <f t="shared" si="144"/>
        <v>5.1187879408941032E-10</v>
      </c>
      <c r="N489"/>
      <c r="O489" s="47">
        <f t="shared" si="149"/>
        <v>1369.0011974054898</v>
      </c>
      <c r="P489" s="47">
        <f t="shared" si="150"/>
        <v>4108.008966578438</v>
      </c>
      <c r="Q489" s="47">
        <f t="shared" si="151"/>
        <v>6847.0466318361314</v>
      </c>
      <c r="R489" s="47">
        <f t="shared" si="152"/>
        <v>9586.1942866496811</v>
      </c>
      <c r="T489" s="46">
        <f t="shared" si="145"/>
        <v>1369.0000000008961</v>
      </c>
      <c r="U489" s="46">
        <f t="shared" si="146"/>
        <v>4108.0000000502496</v>
      </c>
      <c r="V489" s="46">
        <f t="shared" si="147"/>
        <v>6847.0000013590798</v>
      </c>
      <c r="W489" s="46">
        <f t="shared" si="148"/>
        <v>9586.0000235920634</v>
      </c>
    </row>
    <row r="490" spans="1:23">
      <c r="A490" s="38">
        <f t="shared" si="153"/>
        <v>1.3279999999999639</v>
      </c>
      <c r="B490" s="41">
        <f t="shared" si="135"/>
        <v>2.637595899319194E-2</v>
      </c>
      <c r="C490" s="41">
        <f t="shared" si="136"/>
        <v>0.19840182127827544</v>
      </c>
      <c r="D490" s="41">
        <f t="shared" si="137"/>
        <v>1.0366302188398291</v>
      </c>
      <c r="E490" s="41">
        <f t="shared" si="138"/>
        <v>4.3399552366112255</v>
      </c>
      <c r="F490" s="4"/>
      <c r="G490" s="32">
        <f t="shared" si="139"/>
        <v>3.0578624875009491E-14</v>
      </c>
      <c r="H490" s="32">
        <f t="shared" si="140"/>
        <v>1.7828431446296879E-12</v>
      </c>
      <c r="I490" s="32">
        <f t="shared" si="141"/>
        <v>5.0263731876977743E-11</v>
      </c>
      <c r="J490" s="32">
        <f t="shared" si="142"/>
        <v>9.1215188129842282E-10</v>
      </c>
      <c r="K490" s="24"/>
      <c r="L490" s="32">
        <f t="shared" si="143"/>
        <v>1.2390381243511221E-11</v>
      </c>
      <c r="M490" s="32">
        <f t="shared" si="144"/>
        <v>4.0299838884929987E-10</v>
      </c>
      <c r="N490"/>
      <c r="O490" s="47">
        <f t="shared" si="149"/>
        <v>1369.0010550383597</v>
      </c>
      <c r="P490" s="47">
        <f t="shared" si="150"/>
        <v>4108.0079360728514</v>
      </c>
      <c r="Q490" s="47">
        <f t="shared" si="151"/>
        <v>6847.0414652087538</v>
      </c>
      <c r="R490" s="47">
        <f t="shared" si="152"/>
        <v>9586.1735982094651</v>
      </c>
      <c r="T490" s="46">
        <f t="shared" si="145"/>
        <v>1369.0000000006958</v>
      </c>
      <c r="U490" s="46">
        <f t="shared" si="146"/>
        <v>4108.0000000393629</v>
      </c>
      <c r="V490" s="46">
        <f t="shared" si="147"/>
        <v>6847.0000010746026</v>
      </c>
      <c r="W490" s="46">
        <f t="shared" si="148"/>
        <v>9586.0000188352114</v>
      </c>
    </row>
    <row r="491" spans="1:23">
      <c r="A491" s="38">
        <f t="shared" si="153"/>
        <v>1.3289999999999638</v>
      </c>
      <c r="B491" s="41">
        <f t="shared" si="135"/>
        <v>2.3226736584460377E-2</v>
      </c>
      <c r="C491" s="41">
        <f t="shared" si="136"/>
        <v>0.17549661554506626</v>
      </c>
      <c r="D491" s="41">
        <f t="shared" si="137"/>
        <v>0.92121227122664318</v>
      </c>
      <c r="E491" s="41">
        <f t="shared" si="138"/>
        <v>3.8753525663766779</v>
      </c>
      <c r="F491" s="4"/>
      <c r="G491" s="32">
        <f t="shared" si="139"/>
        <v>2.3621712746904065E-14</v>
      </c>
      <c r="H491" s="32">
        <f t="shared" si="140"/>
        <v>1.3892103177643205E-12</v>
      </c>
      <c r="I491" s="32">
        <f t="shared" si="141"/>
        <v>3.9517709770858626E-11</v>
      </c>
      <c r="J491" s="32">
        <f t="shared" si="142"/>
        <v>7.2379976674053081E-10</v>
      </c>
      <c r="K491" s="24"/>
      <c r="L491" s="32">
        <f t="shared" si="143"/>
        <v>9.6561696291889301E-12</v>
      </c>
      <c r="M491" s="32">
        <f t="shared" si="144"/>
        <v>3.1689288652831426E-10</v>
      </c>
      <c r="N491"/>
      <c r="O491" s="47">
        <f t="shared" si="149"/>
        <v>1369.0009290694634</v>
      </c>
      <c r="P491" s="47">
        <f t="shared" si="150"/>
        <v>4108.0070198646217</v>
      </c>
      <c r="Q491" s="47">
        <f t="shared" si="151"/>
        <v>6847.0368484908495</v>
      </c>
      <c r="R491" s="47">
        <f t="shared" si="152"/>
        <v>9586.1550141026546</v>
      </c>
      <c r="T491" s="46">
        <f t="shared" si="145"/>
        <v>1369.0000000005396</v>
      </c>
      <c r="U491" s="46">
        <f t="shared" si="146"/>
        <v>4108.0000000307991</v>
      </c>
      <c r="V491" s="46">
        <f t="shared" si="147"/>
        <v>6847.0000008486322</v>
      </c>
      <c r="W491" s="46">
        <f t="shared" si="148"/>
        <v>9586.0000150183569</v>
      </c>
    </row>
    <row r="492" spans="1:23">
      <c r="A492" s="38">
        <f t="shared" si="153"/>
        <v>1.3299999999999637</v>
      </c>
      <c r="B492" s="41">
        <f t="shared" si="135"/>
        <v>2.0441890643314656E-2</v>
      </c>
      <c r="C492" s="41">
        <f t="shared" si="136"/>
        <v>0.15514440255374329</v>
      </c>
      <c r="D492" s="41">
        <f t="shared" si="137"/>
        <v>0.81814493581222991</v>
      </c>
      <c r="E492" s="41">
        <f t="shared" si="138"/>
        <v>3.4582880606439499</v>
      </c>
      <c r="F492" s="4"/>
      <c r="G492" s="32">
        <f t="shared" si="139"/>
        <v>1.8226899823264964E-14</v>
      </c>
      <c r="H492" s="32">
        <f t="shared" si="140"/>
        <v>1.0812196970865927E-12</v>
      </c>
      <c r="I492" s="32">
        <f t="shared" si="141"/>
        <v>3.1031389284273124E-11</v>
      </c>
      <c r="J492" s="32">
        <f t="shared" si="142"/>
        <v>5.7361619160330776E-10</v>
      </c>
      <c r="K492" s="24"/>
      <c r="L492" s="32">
        <f t="shared" si="143"/>
        <v>7.51649415297356E-12</v>
      </c>
      <c r="M492" s="32">
        <f t="shared" si="144"/>
        <v>2.488817605840149E-10</v>
      </c>
      <c r="N492"/>
      <c r="O492" s="47">
        <f t="shared" si="149"/>
        <v>1369.0008176756257</v>
      </c>
      <c r="P492" s="47">
        <f t="shared" si="150"/>
        <v>4108.0062057761024</v>
      </c>
      <c r="Q492" s="47">
        <f t="shared" si="151"/>
        <v>6847.0327257974322</v>
      </c>
      <c r="R492" s="47">
        <f t="shared" si="152"/>
        <v>9586.1383315224266</v>
      </c>
      <c r="T492" s="46">
        <f t="shared" si="145"/>
        <v>1369.0000000004179</v>
      </c>
      <c r="U492" s="46">
        <f t="shared" si="146"/>
        <v>4108.0000000240698</v>
      </c>
      <c r="V492" s="46">
        <f t="shared" si="147"/>
        <v>6847.0000006693608</v>
      </c>
      <c r="W492" s="46">
        <f t="shared" si="148"/>
        <v>9586.0000119597571</v>
      </c>
    </row>
    <row r="493" spans="1:23">
      <c r="A493" s="38">
        <f t="shared" si="153"/>
        <v>1.3309999999999635</v>
      </c>
      <c r="B493" s="41">
        <f t="shared" si="135"/>
        <v>1.7980710845232169E-2</v>
      </c>
      <c r="C493" s="41">
        <f t="shared" si="136"/>
        <v>0.13707170937399885</v>
      </c>
      <c r="D493" s="41">
        <f t="shared" si="137"/>
        <v>0.72616553264733785</v>
      </c>
      <c r="E493" s="41">
        <f t="shared" si="138"/>
        <v>3.0841491591721337</v>
      </c>
      <c r="F493" s="4"/>
      <c r="G493" s="32">
        <f t="shared" si="139"/>
        <v>1.4048190892532611E-14</v>
      </c>
      <c r="H493" s="32">
        <f t="shared" si="140"/>
        <v>8.4052184064901317E-13</v>
      </c>
      <c r="I493" s="32">
        <f t="shared" si="141"/>
        <v>2.4337777924321149E-11</v>
      </c>
      <c r="J493" s="32">
        <f t="shared" si="142"/>
        <v>4.5401862849938285E-10</v>
      </c>
      <c r="K493" s="24"/>
      <c r="L493" s="32">
        <f t="shared" si="143"/>
        <v>5.8440512221480301E-12</v>
      </c>
      <c r="M493" s="32">
        <f t="shared" si="144"/>
        <v>1.9522835708128002E-10</v>
      </c>
      <c r="N493"/>
      <c r="O493" s="47">
        <f t="shared" si="149"/>
        <v>1369.0007192284338</v>
      </c>
      <c r="P493" s="47">
        <f t="shared" si="150"/>
        <v>4108.0054828683751</v>
      </c>
      <c r="Q493" s="47">
        <f t="shared" si="151"/>
        <v>6847.0290466213055</v>
      </c>
      <c r="R493" s="47">
        <f t="shared" si="152"/>
        <v>9586.1233659663667</v>
      </c>
      <c r="T493" s="46">
        <f t="shared" si="145"/>
        <v>1369.0000000003233</v>
      </c>
      <c r="U493" s="46">
        <f t="shared" si="146"/>
        <v>4108.0000000187883</v>
      </c>
      <c r="V493" s="46">
        <f t="shared" si="147"/>
        <v>6847.0000005273159</v>
      </c>
      <c r="W493" s="46">
        <f t="shared" si="148"/>
        <v>9586.0000095119758</v>
      </c>
    </row>
    <row r="494" spans="1:23">
      <c r="A494" s="38">
        <f t="shared" si="153"/>
        <v>1.3319999999999634</v>
      </c>
      <c r="B494" s="41">
        <f t="shared" si="135"/>
        <v>1.5806859162408596E-2</v>
      </c>
      <c r="C494" s="41">
        <f t="shared" si="136"/>
        <v>0.1210330488898947</v>
      </c>
      <c r="D494" s="41">
        <f t="shared" si="137"/>
        <v>0.64413372300342242</v>
      </c>
      <c r="E494" s="41">
        <f t="shared" si="138"/>
        <v>2.7487429320915515</v>
      </c>
      <c r="F494" s="4"/>
      <c r="G494" s="32">
        <f t="shared" si="139"/>
        <v>1.0815131267534113E-14</v>
      </c>
      <c r="H494" s="32">
        <f t="shared" si="140"/>
        <v>6.5263530554191315E-13</v>
      </c>
      <c r="I494" s="32">
        <f t="shared" si="141"/>
        <v>1.9064614116271232E-11</v>
      </c>
      <c r="J494" s="32">
        <f t="shared" si="142"/>
        <v>3.5889886813916106E-10</v>
      </c>
      <c r="K494" s="24"/>
      <c r="L494" s="32">
        <f t="shared" si="143"/>
        <v>4.5383539753174518E-12</v>
      </c>
      <c r="M494" s="32">
        <f t="shared" si="144"/>
        <v>1.5295339736006944E-10</v>
      </c>
      <c r="N494"/>
      <c r="O494" s="47">
        <f t="shared" si="149"/>
        <v>1369.0006322743666</v>
      </c>
      <c r="P494" s="47">
        <f t="shared" si="150"/>
        <v>4108.0048413219556</v>
      </c>
      <c r="Q494" s="47">
        <f t="shared" si="151"/>
        <v>6847.0257653489198</v>
      </c>
      <c r="R494" s="47">
        <f t="shared" si="152"/>
        <v>9586.1099497172836</v>
      </c>
      <c r="T494" s="46">
        <f t="shared" si="145"/>
        <v>1369.0000000002499</v>
      </c>
      <c r="U494" s="46">
        <f t="shared" si="146"/>
        <v>4108.0000000146492</v>
      </c>
      <c r="V494" s="46">
        <f t="shared" si="147"/>
        <v>6847.0000004149078</v>
      </c>
      <c r="W494" s="46">
        <f t="shared" si="148"/>
        <v>9586.0000075555872</v>
      </c>
    </row>
    <row r="495" spans="1:23">
      <c r="A495" s="38">
        <f t="shared" si="153"/>
        <v>1.3329999999999633</v>
      </c>
      <c r="B495" s="41">
        <f t="shared" si="135"/>
        <v>1.3887921112009059E-2</v>
      </c>
      <c r="C495" s="41">
        <f t="shared" si="136"/>
        <v>0.10680820598813007</v>
      </c>
      <c r="D495" s="41">
        <f t="shared" si="137"/>
        <v>0.57102040606440851</v>
      </c>
      <c r="E495" s="41">
        <f t="shared" si="138"/>
        <v>2.4482609071573322</v>
      </c>
      <c r="F495" s="4"/>
      <c r="G495" s="32">
        <f t="shared" si="139"/>
        <v>8.3165633017319076E-15</v>
      </c>
      <c r="H495" s="32">
        <f t="shared" si="140"/>
        <v>5.0614531630607675E-13</v>
      </c>
      <c r="I495" s="32">
        <f t="shared" si="141"/>
        <v>1.4915531585168737E-11</v>
      </c>
      <c r="J495" s="32">
        <f t="shared" si="142"/>
        <v>2.8334299107192847E-10</v>
      </c>
      <c r="K495" s="24"/>
      <c r="L495" s="32">
        <f t="shared" si="143"/>
        <v>3.5201808711901513E-12</v>
      </c>
      <c r="M495" s="32">
        <f t="shared" si="144"/>
        <v>1.196845235915105E-10</v>
      </c>
      <c r="N495"/>
      <c r="O495" s="47">
        <f t="shared" si="149"/>
        <v>1369.0005555168445</v>
      </c>
      <c r="P495" s="47">
        <f t="shared" si="150"/>
        <v>4108.0042723282395</v>
      </c>
      <c r="Q495" s="47">
        <f t="shared" si="151"/>
        <v>6847.0228408162429</v>
      </c>
      <c r="R495" s="47">
        <f t="shared" si="152"/>
        <v>9586.0979304362863</v>
      </c>
      <c r="T495" s="46">
        <f t="shared" si="145"/>
        <v>1369.0000000001928</v>
      </c>
      <c r="U495" s="46">
        <f t="shared" si="146"/>
        <v>4108.0000000114078</v>
      </c>
      <c r="V495" s="46">
        <f t="shared" si="147"/>
        <v>6847.0000003260639</v>
      </c>
      <c r="W495" s="46">
        <f t="shared" si="148"/>
        <v>9586.0000059939812</v>
      </c>
    </row>
    <row r="496" spans="1:23">
      <c r="A496" s="38">
        <f t="shared" si="153"/>
        <v>1.3339999999999632</v>
      </c>
      <c r="B496" s="41">
        <f t="shared" si="135"/>
        <v>1.2195000666321405E-2</v>
      </c>
      <c r="C496" s="41">
        <f t="shared" si="136"/>
        <v>9.4199770189072163E-2</v>
      </c>
      <c r="D496" s="41">
        <f t="shared" si="137"/>
        <v>0.50589754244676943</v>
      </c>
      <c r="E496" s="41">
        <f t="shared" si="138"/>
        <v>2.1792465317711645</v>
      </c>
      <c r="F496" s="4"/>
      <c r="G496" s="32">
        <f t="shared" si="139"/>
        <v>6.3878197735980385E-15</v>
      </c>
      <c r="H496" s="32">
        <f t="shared" si="140"/>
        <v>3.9206538764204856E-13</v>
      </c>
      <c r="I496" s="32">
        <f t="shared" si="141"/>
        <v>1.1654888543749117E-11</v>
      </c>
      <c r="J496" s="32">
        <f t="shared" si="142"/>
        <v>2.2340317637678004E-10</v>
      </c>
      <c r="K496" s="24"/>
      <c r="L496" s="32">
        <f t="shared" si="143"/>
        <v>2.7271522359131629E-12</v>
      </c>
      <c r="M496" s="32">
        <f t="shared" si="144"/>
        <v>9.3535088063075846E-11</v>
      </c>
      <c r="N496"/>
      <c r="O496" s="47">
        <f t="shared" si="149"/>
        <v>1369.0004878000266</v>
      </c>
      <c r="P496" s="47">
        <f t="shared" si="150"/>
        <v>4108.0037679908073</v>
      </c>
      <c r="Q496" s="47">
        <f t="shared" si="151"/>
        <v>6847.0202359016976</v>
      </c>
      <c r="R496" s="47">
        <f t="shared" si="152"/>
        <v>9586.08716986127</v>
      </c>
      <c r="T496" s="46">
        <f t="shared" si="145"/>
        <v>1369.0000000001487</v>
      </c>
      <c r="U496" s="46">
        <f t="shared" si="146"/>
        <v>4108.0000000088739</v>
      </c>
      <c r="V496" s="46">
        <f t="shared" si="147"/>
        <v>6847.0000002559327</v>
      </c>
      <c r="W496" s="46">
        <f t="shared" si="148"/>
        <v>9586.0000047491158</v>
      </c>
    </row>
    <row r="497" spans="1:23">
      <c r="A497" s="38">
        <f t="shared" si="153"/>
        <v>1.3349999999999631</v>
      </c>
      <c r="B497" s="41">
        <f t="shared" si="135"/>
        <v>1.070235484410932E-2</v>
      </c>
      <c r="C497" s="41">
        <f t="shared" si="136"/>
        <v>8.3030894146905121E-2</v>
      </c>
      <c r="D497" s="41">
        <f t="shared" si="137"/>
        <v>0.44792883564477326</v>
      </c>
      <c r="E497" s="41">
        <f t="shared" si="138"/>
        <v>1.9385651042873502</v>
      </c>
      <c r="F497" s="4"/>
      <c r="G497" s="32">
        <f t="shared" si="139"/>
        <v>4.9006393610822438E-15</v>
      </c>
      <c r="H497" s="32">
        <f t="shared" si="140"/>
        <v>3.0332942060530846E-13</v>
      </c>
      <c r="I497" s="32">
        <f t="shared" si="141"/>
        <v>9.0955653092123076E-12</v>
      </c>
      <c r="J497" s="32">
        <f t="shared" si="142"/>
        <v>1.7591202191441357E-10</v>
      </c>
      <c r="K497" s="24"/>
      <c r="L497" s="32">
        <f t="shared" si="143"/>
        <v>2.1102101491902914E-12</v>
      </c>
      <c r="M497" s="32">
        <f t="shared" si="144"/>
        <v>7.3006635815258217E-11</v>
      </c>
      <c r="N497"/>
      <c r="O497" s="47">
        <f t="shared" si="149"/>
        <v>1369.0004280941937</v>
      </c>
      <c r="P497" s="47">
        <f t="shared" si="150"/>
        <v>4108.0033212357657</v>
      </c>
      <c r="Q497" s="47">
        <f t="shared" si="151"/>
        <v>6847.0179171534255</v>
      </c>
      <c r="R497" s="47">
        <f t="shared" si="152"/>
        <v>9586.077542604171</v>
      </c>
      <c r="T497" s="46">
        <f t="shared" si="145"/>
        <v>1369.0000000001146</v>
      </c>
      <c r="U497" s="46">
        <f t="shared" si="146"/>
        <v>4108.000000006894</v>
      </c>
      <c r="V497" s="46">
        <f t="shared" si="147"/>
        <v>6847.00000020064</v>
      </c>
      <c r="W497" s="46">
        <f t="shared" si="148"/>
        <v>9586.0000037580339</v>
      </c>
    </row>
    <row r="498" spans="1:23">
      <c r="A498" s="38">
        <f t="shared" si="153"/>
        <v>1.335999999999963</v>
      </c>
      <c r="B498" s="41">
        <f t="shared" si="135"/>
        <v>9.3870643364289321E-3</v>
      </c>
      <c r="C498" s="41">
        <f t="shared" si="136"/>
        <v>7.3143258973294101E-2</v>
      </c>
      <c r="D498" s="41">
        <f t="shared" si="137"/>
        <v>0.39636120675497893</v>
      </c>
      <c r="E498" s="41">
        <f t="shared" si="138"/>
        <v>1.7233760162884688</v>
      </c>
      <c r="F498" s="4"/>
      <c r="G498" s="32">
        <f t="shared" si="139"/>
        <v>3.7552353689899416E-15</v>
      </c>
      <c r="H498" s="32">
        <f t="shared" si="140"/>
        <v>2.3438812677696283E-13</v>
      </c>
      <c r="I498" s="32">
        <f t="shared" si="141"/>
        <v>7.089162891191485E-12</v>
      </c>
      <c r="J498" s="32">
        <f t="shared" si="142"/>
        <v>1.3833167527880732E-10</v>
      </c>
      <c r="K498" s="24"/>
      <c r="L498" s="32">
        <f t="shared" si="143"/>
        <v>1.6308208147923828E-12</v>
      </c>
      <c r="M498" s="32">
        <f t="shared" si="144"/>
        <v>5.6910556418161518E-11</v>
      </c>
      <c r="N498"/>
      <c r="O498" s="47">
        <f t="shared" si="149"/>
        <v>1369.0003754825734</v>
      </c>
      <c r="P498" s="47">
        <f t="shared" si="150"/>
        <v>4108.0029257303586</v>
      </c>
      <c r="Q498" s="47">
        <f t="shared" si="151"/>
        <v>6847.0158544482701</v>
      </c>
      <c r="R498" s="47">
        <f t="shared" si="152"/>
        <v>9586.0689350406519</v>
      </c>
      <c r="T498" s="46">
        <f t="shared" si="145"/>
        <v>1369.0000000000882</v>
      </c>
      <c r="U498" s="46">
        <f t="shared" si="146"/>
        <v>4108.0000000053496</v>
      </c>
      <c r="V498" s="46">
        <f t="shared" si="147"/>
        <v>6847.0000001571025</v>
      </c>
      <c r="W498" s="46">
        <f t="shared" si="148"/>
        <v>9586.0000029700241</v>
      </c>
    </row>
    <row r="499" spans="1:23">
      <c r="A499" s="38">
        <f t="shared" si="153"/>
        <v>1.3369999999999629</v>
      </c>
      <c r="B499" s="41">
        <f t="shared" si="135"/>
        <v>8.2287368291667547E-3</v>
      </c>
      <c r="C499" s="41">
        <f t="shared" si="136"/>
        <v>6.4395228772971505E-2</v>
      </c>
      <c r="D499" s="41">
        <f t="shared" si="137"/>
        <v>0.35051700191661478</v>
      </c>
      <c r="E499" s="41">
        <f t="shared" si="138"/>
        <v>1.531107154718981</v>
      </c>
      <c r="F499" s="4"/>
      <c r="G499" s="32">
        <f t="shared" si="139"/>
        <v>2.8740656004273825E-15</v>
      </c>
      <c r="H499" s="32">
        <f t="shared" si="140"/>
        <v>1.8088876344461917E-13</v>
      </c>
      <c r="I499" s="32">
        <f t="shared" si="141"/>
        <v>5.5181408289888534E-12</v>
      </c>
      <c r="J499" s="32">
        <f t="shared" si="142"/>
        <v>1.0863142634362419E-10</v>
      </c>
      <c r="K499" s="24"/>
      <c r="L499" s="32">
        <f t="shared" si="143"/>
        <v>1.2587539999650231E-12</v>
      </c>
      <c r="M499" s="32">
        <f t="shared" si="144"/>
        <v>4.4305222591386376E-11</v>
      </c>
      <c r="N499"/>
      <c r="O499" s="47">
        <f t="shared" si="149"/>
        <v>1369.0003291494731</v>
      </c>
      <c r="P499" s="47">
        <f t="shared" si="150"/>
        <v>4108.0025758091506</v>
      </c>
      <c r="Q499" s="47">
        <f t="shared" si="151"/>
        <v>6847.014020680077</v>
      </c>
      <c r="R499" s="47">
        <f t="shared" si="152"/>
        <v>9586.0612442861893</v>
      </c>
      <c r="T499" s="46">
        <f t="shared" si="145"/>
        <v>1369.0000000000678</v>
      </c>
      <c r="U499" s="46">
        <f t="shared" si="146"/>
        <v>4108.0000000041464</v>
      </c>
      <c r="V499" s="46">
        <f t="shared" si="147"/>
        <v>6847.0000001228618</v>
      </c>
      <c r="W499" s="46">
        <f t="shared" si="148"/>
        <v>9586.0000023442899</v>
      </c>
    </row>
    <row r="500" spans="1:23">
      <c r="A500" s="38">
        <f t="shared" si="153"/>
        <v>1.3379999999999628</v>
      </c>
      <c r="B500" s="41">
        <f t="shared" si="135"/>
        <v>7.2092399701312497E-3</v>
      </c>
      <c r="C500" s="41">
        <f t="shared" si="136"/>
        <v>5.6660178123401107E-2</v>
      </c>
      <c r="D500" s="41">
        <f t="shared" si="137"/>
        <v>0.30978687580980707</v>
      </c>
      <c r="E500" s="41">
        <f t="shared" si="138"/>
        <v>1.3594313199531758</v>
      </c>
      <c r="F500" s="4"/>
      <c r="G500" s="32">
        <f t="shared" si="139"/>
        <v>2.1969445023905291E-15</v>
      </c>
      <c r="H500" s="32">
        <f t="shared" si="140"/>
        <v>1.3942130855738581E-13</v>
      </c>
      <c r="I500" s="32">
        <f t="shared" si="141"/>
        <v>4.2895191426627327E-12</v>
      </c>
      <c r="J500" s="32">
        <f t="shared" si="142"/>
        <v>8.5188535151307664E-11</v>
      </c>
      <c r="K500" s="24"/>
      <c r="L500" s="32">
        <f t="shared" si="143"/>
        <v>9.7032278367298694E-13</v>
      </c>
      <c r="M500" s="32">
        <f t="shared" si="144"/>
        <v>3.4445623040980151E-11</v>
      </c>
      <c r="N500"/>
      <c r="O500" s="47">
        <f t="shared" si="149"/>
        <v>1369.0002883695988</v>
      </c>
      <c r="P500" s="47">
        <f t="shared" si="150"/>
        <v>4108.0022664071248</v>
      </c>
      <c r="Q500" s="47">
        <f t="shared" si="151"/>
        <v>6847.012391475032</v>
      </c>
      <c r="R500" s="47">
        <f t="shared" si="152"/>
        <v>9586.0543772527981</v>
      </c>
      <c r="T500" s="46">
        <f t="shared" si="145"/>
        <v>1369.0000000000521</v>
      </c>
      <c r="U500" s="46">
        <f t="shared" si="146"/>
        <v>4108.0000000032105</v>
      </c>
      <c r="V500" s="46">
        <f t="shared" si="147"/>
        <v>6847.0000000959681</v>
      </c>
      <c r="W500" s="46">
        <f t="shared" si="148"/>
        <v>9586.0000018480532</v>
      </c>
    </row>
    <row r="501" spans="1:23">
      <c r="A501" s="38">
        <f t="shared" si="153"/>
        <v>1.3389999999999627</v>
      </c>
      <c r="B501" s="41">
        <f t="shared" si="135"/>
        <v>6.3124611921765795E-3</v>
      </c>
      <c r="C501" s="41">
        <f t="shared" si="136"/>
        <v>4.982497748803786E-2</v>
      </c>
      <c r="D501" s="41">
        <f t="shared" si="137"/>
        <v>0.27362329828077075</v>
      </c>
      <c r="E501" s="41">
        <f t="shared" si="138"/>
        <v>1.2062445230049612</v>
      </c>
      <c r="F501" s="4"/>
      <c r="G501" s="32">
        <f t="shared" si="139"/>
        <v>1.6772130929211491E-15</v>
      </c>
      <c r="H501" s="32">
        <f t="shared" si="140"/>
        <v>1.0731755070763041E-13</v>
      </c>
      <c r="I501" s="32">
        <f t="shared" si="141"/>
        <v>3.3298400584227245E-12</v>
      </c>
      <c r="J501" s="32">
        <f t="shared" si="142"/>
        <v>6.6708000014611322E-11</v>
      </c>
      <c r="K501" s="24"/>
      <c r="L501" s="32">
        <f t="shared" si="143"/>
        <v>7.4698999094197226E-13</v>
      </c>
      <c r="M501" s="32">
        <f t="shared" si="144"/>
        <v>2.674306096747243E-11</v>
      </c>
      <c r="N501"/>
      <c r="O501" s="47">
        <f t="shared" si="149"/>
        <v>1369.0002524984477</v>
      </c>
      <c r="P501" s="47">
        <f t="shared" si="150"/>
        <v>4108.0019929990995</v>
      </c>
      <c r="Q501" s="47">
        <f t="shared" si="151"/>
        <v>6847.0109449319316</v>
      </c>
      <c r="R501" s="47">
        <f t="shared" si="152"/>
        <v>9586.0482497809207</v>
      </c>
      <c r="T501" s="46">
        <f t="shared" si="145"/>
        <v>1369.0000000000398</v>
      </c>
      <c r="U501" s="46">
        <f t="shared" si="146"/>
        <v>4108.0000000024829</v>
      </c>
      <c r="V501" s="46">
        <f t="shared" si="147"/>
        <v>6847.0000000748696</v>
      </c>
      <c r="W501" s="46">
        <f t="shared" si="148"/>
        <v>9586.000001455026</v>
      </c>
    </row>
    <row r="502" spans="1:23">
      <c r="A502" s="38">
        <f t="shared" si="153"/>
        <v>1.3399999999999626</v>
      </c>
      <c r="B502" s="41">
        <f t="shared" si="135"/>
        <v>5.5240918469771525E-3</v>
      </c>
      <c r="C502" s="41">
        <f t="shared" si="136"/>
        <v>4.3788622727552941E-2</v>
      </c>
      <c r="D502" s="41">
        <f t="shared" si="137"/>
        <v>0.24153463471214567</v>
      </c>
      <c r="E502" s="41">
        <f t="shared" si="138"/>
        <v>1.0696460321237886</v>
      </c>
      <c r="F502" s="4"/>
      <c r="G502" s="32">
        <f t="shared" si="139"/>
        <v>1.2787414298937955E-15</v>
      </c>
      <c r="H502" s="32">
        <f t="shared" si="140"/>
        <v>8.2492266890795611E-14</v>
      </c>
      <c r="I502" s="32">
        <f t="shared" si="141"/>
        <v>2.5811429648022482E-12</v>
      </c>
      <c r="J502" s="32">
        <f t="shared" si="142"/>
        <v>5.2157741521816665E-11</v>
      </c>
      <c r="K502" s="24"/>
      <c r="L502" s="32">
        <f t="shared" si="143"/>
        <v>5.7426634577470009E-13</v>
      </c>
      <c r="M502" s="32">
        <f t="shared" si="144"/>
        <v>2.0732950347093314E-11</v>
      </c>
      <c r="N502"/>
      <c r="O502" s="47">
        <f t="shared" si="149"/>
        <v>1369.0002209636739</v>
      </c>
      <c r="P502" s="47">
        <f t="shared" si="150"/>
        <v>4108.001751544909</v>
      </c>
      <c r="Q502" s="47">
        <f t="shared" si="151"/>
        <v>6847.0096613853884</v>
      </c>
      <c r="R502" s="47">
        <f t="shared" si="152"/>
        <v>9586.0427858412841</v>
      </c>
      <c r="T502" s="46">
        <f t="shared" si="145"/>
        <v>1369.0000000000305</v>
      </c>
      <c r="U502" s="46">
        <f t="shared" si="146"/>
        <v>4108.0000000019172</v>
      </c>
      <c r="V502" s="46">
        <f t="shared" si="147"/>
        <v>6847.0000000583386</v>
      </c>
      <c r="W502" s="46">
        <f t="shared" si="148"/>
        <v>9586.0000011441425</v>
      </c>
    </row>
    <row r="503" spans="1:23">
      <c r="A503" s="38">
        <f t="shared" si="153"/>
        <v>1.3409999999999624</v>
      </c>
      <c r="B503" s="41">
        <f t="shared" si="135"/>
        <v>4.8314333280663133E-3</v>
      </c>
      <c r="C503" s="41">
        <f t="shared" si="136"/>
        <v>3.846099596964872E-2</v>
      </c>
      <c r="D503" s="41">
        <f t="shared" si="137"/>
        <v>0.21307975412905733</v>
      </c>
      <c r="E503" s="41">
        <f t="shared" si="138"/>
        <v>0.94792004593196688</v>
      </c>
      <c r="F503" s="4"/>
      <c r="G503" s="32">
        <f t="shared" si="139"/>
        <v>9.7358552255540104E-16</v>
      </c>
      <c r="H503" s="32">
        <f t="shared" si="140"/>
        <v>6.3317832087035959E-14</v>
      </c>
      <c r="I503" s="32">
        <f t="shared" si="141"/>
        <v>1.9977531671469515E-12</v>
      </c>
      <c r="J503" s="32">
        <f t="shared" si="142"/>
        <v>4.0716315181435012E-11</v>
      </c>
      <c r="K503" s="24"/>
      <c r="L503" s="32">
        <f t="shared" si="143"/>
        <v>4.4084039513710317E-13</v>
      </c>
      <c r="M503" s="32">
        <f t="shared" si="144"/>
        <v>1.604911769182406E-11</v>
      </c>
      <c r="N503"/>
      <c r="O503" s="47">
        <f t="shared" si="149"/>
        <v>1369.0001932573332</v>
      </c>
      <c r="P503" s="47">
        <f t="shared" si="150"/>
        <v>4108.0015384398384</v>
      </c>
      <c r="Q503" s="47">
        <f t="shared" si="151"/>
        <v>6847.0085231901649</v>
      </c>
      <c r="R503" s="47">
        <f t="shared" si="152"/>
        <v>9586.0379168018371</v>
      </c>
      <c r="T503" s="46">
        <f t="shared" si="145"/>
        <v>1369.0000000000234</v>
      </c>
      <c r="U503" s="46">
        <f t="shared" si="146"/>
        <v>4108.0000000014788</v>
      </c>
      <c r="V503" s="46">
        <f t="shared" si="147"/>
        <v>6847.0000000454029</v>
      </c>
      <c r="W503" s="46">
        <f t="shared" si="148"/>
        <v>9586.0000008985517</v>
      </c>
    </row>
    <row r="504" spans="1:23">
      <c r="A504" s="38">
        <f t="shared" si="153"/>
        <v>1.3419999999999623</v>
      </c>
      <c r="B504" s="41">
        <f t="shared" si="135"/>
        <v>4.2232230678933193E-3</v>
      </c>
      <c r="C504" s="41">
        <f t="shared" si="136"/>
        <v>3.3761746119615715E-2</v>
      </c>
      <c r="D504" s="41">
        <f t="shared" si="137"/>
        <v>0.18786312222939816</v>
      </c>
      <c r="E504" s="41">
        <f t="shared" si="138"/>
        <v>0.83951887701643491</v>
      </c>
      <c r="F504" s="4"/>
      <c r="G504" s="32">
        <f t="shared" si="139"/>
        <v>7.4015804251990182E-16</v>
      </c>
      <c r="H504" s="32">
        <f t="shared" si="140"/>
        <v>4.8525349977262606E-14</v>
      </c>
      <c r="I504" s="32">
        <f t="shared" si="141"/>
        <v>1.5437233509499561E-12</v>
      </c>
      <c r="J504" s="32">
        <f t="shared" si="142"/>
        <v>3.1730791046638389E-11</v>
      </c>
      <c r="K504" s="24"/>
      <c r="L504" s="32">
        <f t="shared" si="143"/>
        <v>3.3789233257357286E-13</v>
      </c>
      <c r="M504" s="32">
        <f t="shared" si="144"/>
        <v>1.2403322785210201E-11</v>
      </c>
      <c r="N504"/>
      <c r="O504" s="47">
        <f t="shared" si="149"/>
        <v>1369.0001689289227</v>
      </c>
      <c r="P504" s="47">
        <f t="shared" si="150"/>
        <v>4108.0013504698445</v>
      </c>
      <c r="Q504" s="47">
        <f t="shared" si="151"/>
        <v>6847.0075145248893</v>
      </c>
      <c r="R504" s="47">
        <f t="shared" si="152"/>
        <v>9586.03358075508</v>
      </c>
      <c r="T504" s="46">
        <f t="shared" si="145"/>
        <v>1369.0000000000177</v>
      </c>
      <c r="U504" s="46">
        <f t="shared" si="146"/>
        <v>4108.0000000011396</v>
      </c>
      <c r="V504" s="46">
        <f t="shared" si="147"/>
        <v>6847.0000000352929</v>
      </c>
      <c r="W504" s="46">
        <f t="shared" si="148"/>
        <v>9586.0000007047911</v>
      </c>
    </row>
    <row r="505" spans="1:23">
      <c r="A505" s="38">
        <f t="shared" si="153"/>
        <v>1.3429999999999622</v>
      </c>
      <c r="B505" s="41">
        <f t="shared" si="135"/>
        <v>3.6894784831681248E-3</v>
      </c>
      <c r="C505" s="41">
        <f t="shared" si="136"/>
        <v>2.9619278244420788E-2</v>
      </c>
      <c r="D505" s="41">
        <f t="shared" si="137"/>
        <v>0.16553033955336979</v>
      </c>
      <c r="E505" s="41">
        <f t="shared" si="138"/>
        <v>0.74304753646990629</v>
      </c>
      <c r="F505" s="4"/>
      <c r="G505" s="32">
        <f t="shared" si="139"/>
        <v>5.618019117080392E-16</v>
      </c>
      <c r="H505" s="32">
        <f t="shared" si="140"/>
        <v>3.7126794966808739E-14</v>
      </c>
      <c r="I505" s="32">
        <f t="shared" si="141"/>
        <v>1.1907978240121782E-12</v>
      </c>
      <c r="J505" s="32">
        <f t="shared" si="142"/>
        <v>2.4682871597969028E-11</v>
      </c>
      <c r="K505" s="24"/>
      <c r="L505" s="32">
        <f t="shared" si="143"/>
        <v>2.5855354543300722E-13</v>
      </c>
      <c r="M505" s="32">
        <f t="shared" si="144"/>
        <v>9.5689604663648232E-12</v>
      </c>
      <c r="N505"/>
      <c r="O505" s="47">
        <f t="shared" si="149"/>
        <v>1369.0001475791394</v>
      </c>
      <c r="P505" s="47">
        <f t="shared" si="150"/>
        <v>4108.0011847711294</v>
      </c>
      <c r="Q505" s="47">
        <f t="shared" si="151"/>
        <v>6847.0066212135825</v>
      </c>
      <c r="R505" s="47">
        <f t="shared" si="152"/>
        <v>9586.0297219014592</v>
      </c>
      <c r="T505" s="46">
        <f t="shared" si="145"/>
        <v>1369.0000000000136</v>
      </c>
      <c r="U505" s="46">
        <f t="shared" si="146"/>
        <v>4108.0000000008777</v>
      </c>
      <c r="V505" s="46">
        <f t="shared" si="147"/>
        <v>6847.0000000274003</v>
      </c>
      <c r="W505" s="46">
        <f t="shared" si="148"/>
        <v>9586.0000005521197</v>
      </c>
    </row>
    <row r="506" spans="1:23">
      <c r="A506" s="38">
        <f t="shared" si="153"/>
        <v>1.3439999999999621</v>
      </c>
      <c r="B506" s="41">
        <f t="shared" si="135"/>
        <v>3.2213571168169383E-3</v>
      </c>
      <c r="C506" s="41">
        <f t="shared" si="136"/>
        <v>2.596984194663652E-2</v>
      </c>
      <c r="D506" s="41">
        <f t="shared" si="137"/>
        <v>0.14576408786626638</v>
      </c>
      <c r="E506" s="41">
        <f t="shared" si="138"/>
        <v>0.65724961626334355</v>
      </c>
      <c r="F506" s="4"/>
      <c r="G506" s="32">
        <f t="shared" si="139"/>
        <v>4.2567939693043351E-16</v>
      </c>
      <c r="H506" s="32">
        <f t="shared" si="140"/>
        <v>2.8353778529604554E-14</v>
      </c>
      <c r="I506" s="32">
        <f t="shared" si="141"/>
        <v>9.1679489088563931E-13</v>
      </c>
      <c r="J506" s="32">
        <f t="shared" si="142"/>
        <v>1.9161675183429061E-11</v>
      </c>
      <c r="K506" s="24"/>
      <c r="L506" s="32">
        <f t="shared" si="143"/>
        <v>1.9748148282364006E-13</v>
      </c>
      <c r="M506" s="32">
        <f t="shared" si="144"/>
        <v>7.3681072932114667E-12</v>
      </c>
      <c r="N506"/>
      <c r="O506" s="47">
        <f t="shared" si="149"/>
        <v>1369.0001288542846</v>
      </c>
      <c r="P506" s="47">
        <f t="shared" si="150"/>
        <v>4108.0010387936782</v>
      </c>
      <c r="Q506" s="47">
        <f t="shared" si="151"/>
        <v>6847.0058305635148</v>
      </c>
      <c r="R506" s="47">
        <f t="shared" si="152"/>
        <v>9586.0262899846512</v>
      </c>
      <c r="T506" s="46">
        <f t="shared" si="145"/>
        <v>1369.0000000000105</v>
      </c>
      <c r="U506" s="46">
        <f t="shared" si="146"/>
        <v>4108.0000000006748</v>
      </c>
      <c r="V506" s="46">
        <f t="shared" si="147"/>
        <v>6847.0000000212476</v>
      </c>
      <c r="W506" s="46">
        <f t="shared" si="148"/>
        <v>9586.0000004319772</v>
      </c>
    </row>
    <row r="507" spans="1:23">
      <c r="A507" s="38">
        <f t="shared" si="153"/>
        <v>1.344999999999962</v>
      </c>
      <c r="B507" s="41">
        <f t="shared" si="135"/>
        <v>2.81103138456395E-3</v>
      </c>
      <c r="C507" s="41">
        <f t="shared" si="136"/>
        <v>2.2756709664621951E-2</v>
      </c>
      <c r="D507" s="41">
        <f t="shared" si="137"/>
        <v>0.12828045052419523</v>
      </c>
      <c r="E507" s="41">
        <f t="shared" si="138"/>
        <v>0.58099437250871278</v>
      </c>
      <c r="F507" s="4"/>
      <c r="G507" s="32">
        <f t="shared" si="139"/>
        <v>3.2190798018976217E-16</v>
      </c>
      <c r="H507" s="32">
        <f t="shared" si="140"/>
        <v>2.1609451622271739E-14</v>
      </c>
      <c r="I507" s="32">
        <f t="shared" si="141"/>
        <v>7.0432319777079308E-13</v>
      </c>
      <c r="J507" s="32">
        <f t="shared" si="142"/>
        <v>1.4841904602645939E-11</v>
      </c>
      <c r="K507" s="24"/>
      <c r="L507" s="32">
        <f t="shared" si="143"/>
        <v>1.5052566464120739E-13</v>
      </c>
      <c r="M507" s="32">
        <f t="shared" si="144"/>
        <v>5.6612404278268139E-12</v>
      </c>
      <c r="N507"/>
      <c r="O507" s="47">
        <f t="shared" si="149"/>
        <v>1369.0001124412554</v>
      </c>
      <c r="P507" s="47">
        <f t="shared" si="150"/>
        <v>4108.0009102683862</v>
      </c>
      <c r="Q507" s="47">
        <f t="shared" si="151"/>
        <v>6847.0051312180212</v>
      </c>
      <c r="R507" s="47">
        <f t="shared" si="152"/>
        <v>9586.0232397749005</v>
      </c>
      <c r="T507" s="46">
        <f t="shared" si="145"/>
        <v>1369.000000000008</v>
      </c>
      <c r="U507" s="46">
        <f t="shared" si="146"/>
        <v>4108.0000000005175</v>
      </c>
      <c r="V507" s="46">
        <f t="shared" si="147"/>
        <v>6847.0000000164555</v>
      </c>
      <c r="W507" s="46">
        <f t="shared" si="148"/>
        <v>9586.0000003375553</v>
      </c>
    </row>
    <row r="508" spans="1:23">
      <c r="A508" s="38">
        <f t="shared" si="153"/>
        <v>1.3459999999999619</v>
      </c>
      <c r="B508" s="41">
        <f t="shared" si="135"/>
        <v>2.4515764805247498E-3</v>
      </c>
      <c r="C508" s="41">
        <f t="shared" si="136"/>
        <v>1.9929436595644417E-2</v>
      </c>
      <c r="D508" s="41">
        <f t="shared" si="137"/>
        <v>0.11282557512974836</v>
      </c>
      <c r="E508" s="41">
        <f t="shared" si="138"/>
        <v>0.51326491862588342</v>
      </c>
      <c r="F508" s="4"/>
      <c r="G508" s="32">
        <f t="shared" si="139"/>
        <v>2.4288900573972702E-16</v>
      </c>
      <c r="H508" s="32">
        <f t="shared" si="140"/>
        <v>1.6430773274672758E-14</v>
      </c>
      <c r="I508" s="32">
        <f t="shared" si="141"/>
        <v>5.3976445790388812E-13</v>
      </c>
      <c r="J508" s="32">
        <f t="shared" si="142"/>
        <v>1.1466359993778011E-11</v>
      </c>
      <c r="K508" s="24"/>
      <c r="L508" s="32">
        <f t="shared" si="143"/>
        <v>1.1446562739625582E-13</v>
      </c>
      <c r="M508" s="32">
        <f t="shared" si="144"/>
        <v>4.3390884026308149E-12</v>
      </c>
      <c r="N508"/>
      <c r="O508" s="47">
        <f t="shared" si="149"/>
        <v>1369.0000980630591</v>
      </c>
      <c r="P508" s="47">
        <f t="shared" si="150"/>
        <v>4108.0007971774639</v>
      </c>
      <c r="Q508" s="47">
        <f t="shared" si="151"/>
        <v>6847.0045130230055</v>
      </c>
      <c r="R508" s="47">
        <f t="shared" si="152"/>
        <v>9586.0205305967447</v>
      </c>
      <c r="T508" s="46">
        <f t="shared" si="145"/>
        <v>1369.0000000000059</v>
      </c>
      <c r="U508" s="46">
        <f t="shared" si="146"/>
        <v>4108.0000000003974</v>
      </c>
      <c r="V508" s="46">
        <f t="shared" si="147"/>
        <v>6847.0000000127293</v>
      </c>
      <c r="W508" s="46">
        <f t="shared" si="148"/>
        <v>9586.0000002634406</v>
      </c>
    </row>
    <row r="509" spans="1:23">
      <c r="A509" s="38">
        <f t="shared" si="153"/>
        <v>1.3469999999999618</v>
      </c>
      <c r="B509" s="41">
        <f t="shared" si="135"/>
        <v>2.1368701302245299E-3</v>
      </c>
      <c r="C509" s="41">
        <f t="shared" si="136"/>
        <v>1.7443194642595455E-2</v>
      </c>
      <c r="D509" s="41">
        <f t="shared" si="137"/>
        <v>9.9172649168826177E-2</v>
      </c>
      <c r="E509" s="41">
        <f t="shared" si="138"/>
        <v>0.45314744315145744</v>
      </c>
      <c r="F509" s="4"/>
      <c r="G509" s="32">
        <f t="shared" si="139"/>
        <v>1.8278673334110584E-16</v>
      </c>
      <c r="H509" s="32">
        <f t="shared" si="140"/>
        <v>1.2458948844474649E-14</v>
      </c>
      <c r="I509" s="32">
        <f t="shared" si="141"/>
        <v>4.1246835387030318E-13</v>
      </c>
      <c r="J509" s="32">
        <f t="shared" si="142"/>
        <v>8.8319512268576647E-12</v>
      </c>
      <c r="K509" s="24"/>
      <c r="L509" s="32">
        <f t="shared" si="143"/>
        <v>8.6805574757278903E-14</v>
      </c>
      <c r="M509" s="32">
        <f t="shared" si="144"/>
        <v>3.3161803373785013E-12</v>
      </c>
      <c r="N509"/>
      <c r="O509" s="47">
        <f t="shared" si="149"/>
        <v>1369.0000854748052</v>
      </c>
      <c r="P509" s="47">
        <f t="shared" si="150"/>
        <v>4108.0006977277853</v>
      </c>
      <c r="Q509" s="47">
        <f t="shared" si="151"/>
        <v>6847.003966905967</v>
      </c>
      <c r="R509" s="47">
        <f t="shared" si="152"/>
        <v>9586.0181258977263</v>
      </c>
      <c r="T509" s="46">
        <f t="shared" si="145"/>
        <v>1369.0000000000045</v>
      </c>
      <c r="U509" s="46">
        <f t="shared" si="146"/>
        <v>4108.0000000003047</v>
      </c>
      <c r="V509" s="46">
        <f t="shared" si="147"/>
        <v>6847.0000000098353</v>
      </c>
      <c r="W509" s="46">
        <f t="shared" si="148"/>
        <v>9586.0000002053421</v>
      </c>
    </row>
    <row r="510" spans="1:23">
      <c r="A510" s="38">
        <f t="shared" si="153"/>
        <v>1.3479999999999617</v>
      </c>
      <c r="B510" s="41">
        <f t="shared" si="135"/>
        <v>1.8615030020596385E-3</v>
      </c>
      <c r="C510" s="41">
        <f t="shared" si="136"/>
        <v>1.5258173435981712E-2</v>
      </c>
      <c r="D510" s="41">
        <f t="shared" si="137"/>
        <v>8.7119161556385355E-2</v>
      </c>
      <c r="E510" s="41">
        <f t="shared" si="138"/>
        <v>0.39982137241376919</v>
      </c>
      <c r="F510" s="4"/>
      <c r="G510" s="32">
        <f t="shared" si="139"/>
        <v>1.3712459380664784E-16</v>
      </c>
      <c r="H510" s="32">
        <f t="shared" si="140"/>
        <v>9.416298451079941E-15</v>
      </c>
      <c r="I510" s="32">
        <f t="shared" si="141"/>
        <v>3.1411621043867239E-13</v>
      </c>
      <c r="J510" s="32">
        <f t="shared" si="142"/>
        <v>6.7785251745106304E-12</v>
      </c>
      <c r="K510" s="24"/>
      <c r="L510" s="32">
        <f t="shared" si="143"/>
        <v>6.5613667582868787E-14</v>
      </c>
      <c r="M510" s="32">
        <f t="shared" si="144"/>
        <v>2.5257464321099681E-12</v>
      </c>
      <c r="N510"/>
      <c r="O510" s="47">
        <f t="shared" si="149"/>
        <v>1369.00007446012</v>
      </c>
      <c r="P510" s="47">
        <f t="shared" si="150"/>
        <v>4108.000610326937</v>
      </c>
      <c r="Q510" s="47">
        <f t="shared" si="151"/>
        <v>6847.003484766462</v>
      </c>
      <c r="R510" s="47">
        <f t="shared" si="152"/>
        <v>9586.0159928548965</v>
      </c>
      <c r="T510" s="46">
        <f t="shared" si="145"/>
        <v>1369.0000000000034</v>
      </c>
      <c r="U510" s="46">
        <f t="shared" si="146"/>
        <v>4108.0000000002328</v>
      </c>
      <c r="V510" s="46">
        <f t="shared" si="147"/>
        <v>6847.0000000075897</v>
      </c>
      <c r="W510" s="46">
        <f t="shared" si="148"/>
        <v>9586.0000001598564</v>
      </c>
    </row>
    <row r="511" spans="1:23">
      <c r="A511" s="38">
        <f t="shared" si="153"/>
        <v>1.3489999999999616</v>
      </c>
      <c r="B511" s="41">
        <f t="shared" si="135"/>
        <v>1.6206987002703311E-3</v>
      </c>
      <c r="C511" s="41">
        <f t="shared" si="136"/>
        <v>1.3339042084238405E-2</v>
      </c>
      <c r="D511" s="41">
        <f t="shared" si="137"/>
        <v>7.6484425113650681E-2</v>
      </c>
      <c r="E511" s="41">
        <f t="shared" si="138"/>
        <v>0.35255040354348216</v>
      </c>
      <c r="F511" s="4"/>
      <c r="G511" s="32">
        <f t="shared" si="139"/>
        <v>1.0247265953987738E-16</v>
      </c>
      <c r="H511" s="32">
        <f t="shared" si="140"/>
        <v>7.0881798850549615E-15</v>
      </c>
      <c r="I511" s="32">
        <f t="shared" si="141"/>
        <v>2.3821872733579668E-13</v>
      </c>
      <c r="J511" s="32">
        <f t="shared" si="142"/>
        <v>5.1799538761223316E-12</v>
      </c>
      <c r="K511" s="24"/>
      <c r="L511" s="32">
        <f t="shared" si="143"/>
        <v>4.9396409505455783E-14</v>
      </c>
      <c r="M511" s="32">
        <f t="shared" si="144"/>
        <v>1.9156920477398157E-12</v>
      </c>
      <c r="N511"/>
      <c r="O511" s="47">
        <f t="shared" si="149"/>
        <v>1369.0000648279481</v>
      </c>
      <c r="P511" s="47">
        <f t="shared" si="150"/>
        <v>4108.0005335616834</v>
      </c>
      <c r="Q511" s="47">
        <f t="shared" si="151"/>
        <v>6847.0030593770043</v>
      </c>
      <c r="R511" s="47">
        <f t="shared" si="152"/>
        <v>9586.0141020161409</v>
      </c>
      <c r="T511" s="46">
        <f t="shared" si="145"/>
        <v>1369.0000000000027</v>
      </c>
      <c r="U511" s="46">
        <f t="shared" si="146"/>
        <v>4108.0000000001783</v>
      </c>
      <c r="V511" s="46">
        <f t="shared" si="147"/>
        <v>6847.0000000058499</v>
      </c>
      <c r="W511" s="46">
        <f t="shared" si="148"/>
        <v>9586.0000001242915</v>
      </c>
    </row>
    <row r="512" spans="1:23">
      <c r="A512" s="38">
        <f t="shared" si="153"/>
        <v>1.3499999999999615</v>
      </c>
      <c r="B512" s="41">
        <f t="shared" si="135"/>
        <v>1.4102423647955392E-3</v>
      </c>
      <c r="C512" s="41">
        <f t="shared" si="136"/>
        <v>1.1654465860250662E-2</v>
      </c>
      <c r="D512" s="41">
        <f t="shared" si="137"/>
        <v>6.7107336958186825E-2</v>
      </c>
      <c r="E512" s="41">
        <f t="shared" si="138"/>
        <v>0.31067433829106472</v>
      </c>
      <c r="F512" s="4"/>
      <c r="G512" s="32">
        <f t="shared" si="139"/>
        <v>7.6206016769297975E-17</v>
      </c>
      <c r="H512" s="32">
        <f t="shared" si="140"/>
        <v>5.3088794478041289E-15</v>
      </c>
      <c r="I512" s="32">
        <f t="shared" si="141"/>
        <v>1.7972005448614031E-13</v>
      </c>
      <c r="J512" s="32">
        <f t="shared" si="142"/>
        <v>3.9370360057356103E-12</v>
      </c>
      <c r="K512" s="24"/>
      <c r="L512" s="32">
        <f t="shared" si="143"/>
        <v>3.7000588668194067E-14</v>
      </c>
      <c r="M512" s="32">
        <f t="shared" si="144"/>
        <v>1.4454235807716416E-12</v>
      </c>
      <c r="N512"/>
      <c r="O512" s="47">
        <f t="shared" si="149"/>
        <v>1369.0000564096945</v>
      </c>
      <c r="P512" s="47">
        <f t="shared" si="150"/>
        <v>4108.0004661786343</v>
      </c>
      <c r="Q512" s="47">
        <f t="shared" si="151"/>
        <v>6847.0026842934785</v>
      </c>
      <c r="R512" s="47">
        <f t="shared" si="152"/>
        <v>9586.0124269735315</v>
      </c>
      <c r="T512" s="46">
        <f t="shared" si="145"/>
        <v>1369.000000000002</v>
      </c>
      <c r="U512" s="46">
        <f t="shared" si="146"/>
        <v>4108.0000000001355</v>
      </c>
      <c r="V512" s="46">
        <f t="shared" si="147"/>
        <v>6847.0000000045038</v>
      </c>
      <c r="W512" s="46">
        <f t="shared" si="148"/>
        <v>9586.0000000965192</v>
      </c>
    </row>
    <row r="513" spans="1:23">
      <c r="A513" s="38">
        <f t="shared" si="153"/>
        <v>1.3509999999999613</v>
      </c>
      <c r="B513" s="41">
        <f t="shared" si="135"/>
        <v>1.2264169966973439E-3</v>
      </c>
      <c r="C513" s="41">
        <f t="shared" si="136"/>
        <v>1.0176672543297351E-2</v>
      </c>
      <c r="D513" s="41">
        <f t="shared" si="137"/>
        <v>5.8844355617250904E-2</v>
      </c>
      <c r="E513" s="41">
        <f t="shared" si="138"/>
        <v>0.27360165288114963</v>
      </c>
      <c r="F513" s="4"/>
      <c r="G513" s="32">
        <f t="shared" si="139"/>
        <v>5.6318181494656831E-17</v>
      </c>
      <c r="H513" s="32">
        <f t="shared" si="140"/>
        <v>3.950613702926647E-15</v>
      </c>
      <c r="I513" s="32">
        <f t="shared" si="141"/>
        <v>1.3468610774994404E-13</v>
      </c>
      <c r="J513" s="32">
        <f t="shared" si="142"/>
        <v>2.9718505610097009E-12</v>
      </c>
      <c r="K513" s="24"/>
      <c r="L513" s="32">
        <f t="shared" si="143"/>
        <v>2.7536827711489622E-14</v>
      </c>
      <c r="M513" s="32">
        <f t="shared" si="144"/>
        <v>1.0833492338447236E-12</v>
      </c>
      <c r="N513"/>
      <c r="O513" s="47">
        <f t="shared" si="149"/>
        <v>1369.0000490566799</v>
      </c>
      <c r="P513" s="47">
        <f t="shared" si="150"/>
        <v>4108.000407066902</v>
      </c>
      <c r="Q513" s="47">
        <f t="shared" si="151"/>
        <v>6847.0023537742245</v>
      </c>
      <c r="R513" s="47">
        <f t="shared" si="152"/>
        <v>9586.0109440661145</v>
      </c>
      <c r="T513" s="46">
        <f t="shared" si="145"/>
        <v>1369.0000000000016</v>
      </c>
      <c r="U513" s="46">
        <f t="shared" si="146"/>
        <v>4108.0000000001037</v>
      </c>
      <c r="V513" s="46">
        <f t="shared" si="147"/>
        <v>6847.0000000034624</v>
      </c>
      <c r="W513" s="46">
        <f t="shared" si="148"/>
        <v>9586.0000000748587</v>
      </c>
    </row>
    <row r="514" spans="1:23">
      <c r="A514" s="38">
        <f t="shared" ref="A514:A521" si="154">A513+0.001</f>
        <v>1.3519999999999612</v>
      </c>
      <c r="B514" s="41">
        <f t="shared" si="135"/>
        <v>1.0659467128819895E-3</v>
      </c>
      <c r="C514" s="41">
        <f t="shared" si="136"/>
        <v>8.8810636063237774E-3</v>
      </c>
      <c r="D514" s="41">
        <f t="shared" si="137"/>
        <v>5.1567675380082688E-2</v>
      </c>
      <c r="E514" s="41">
        <f t="shared" si="138"/>
        <v>0.24080274365080062</v>
      </c>
      <c r="F514" s="4"/>
      <c r="G514" s="32">
        <f t="shared" si="139"/>
        <v>4.1277194996775496E-17</v>
      </c>
      <c r="H514" s="32">
        <f t="shared" si="140"/>
        <v>2.9149670623916257E-15</v>
      </c>
      <c r="I514" s="32">
        <f t="shared" si="141"/>
        <v>1.0005952586984916E-13</v>
      </c>
      <c r="J514" s="32">
        <f t="shared" si="142"/>
        <v>2.2232719164167301E-12</v>
      </c>
      <c r="K514" s="24"/>
      <c r="L514" s="32">
        <f t="shared" si="143"/>
        <v>2.0320055922619689E-14</v>
      </c>
      <c r="M514" s="32">
        <f t="shared" si="144"/>
        <v>8.0491379097708674E-13</v>
      </c>
      <c r="N514"/>
      <c r="O514" s="47">
        <f t="shared" si="149"/>
        <v>1369.0000426378685</v>
      </c>
      <c r="P514" s="47">
        <f t="shared" si="150"/>
        <v>4108.0003552425442</v>
      </c>
      <c r="Q514" s="47">
        <f t="shared" si="151"/>
        <v>6847.0020627070153</v>
      </c>
      <c r="R514" s="47">
        <f t="shared" si="152"/>
        <v>9586.0096321097462</v>
      </c>
      <c r="T514" s="46">
        <f t="shared" si="145"/>
        <v>1369.0000000000011</v>
      </c>
      <c r="U514" s="46">
        <f t="shared" si="146"/>
        <v>4108.0000000000791</v>
      </c>
      <c r="V514" s="46">
        <f t="shared" si="147"/>
        <v>6847.0000000026594</v>
      </c>
      <c r="W514" s="46">
        <f t="shared" si="148"/>
        <v>9586.0000000579857</v>
      </c>
    </row>
    <row r="515" spans="1:23">
      <c r="A515" s="38">
        <f t="shared" si="154"/>
        <v>1.3529999999999611</v>
      </c>
      <c r="B515" s="41">
        <f t="shared" si="135"/>
        <v>9.2594621126854191E-4</v>
      </c>
      <c r="C515" s="41">
        <f t="shared" si="136"/>
        <v>7.7458658712564882E-3</v>
      </c>
      <c r="D515" s="41">
        <f t="shared" si="137"/>
        <v>4.5163579992351675E-2</v>
      </c>
      <c r="E515" s="41">
        <f t="shared" si="138"/>
        <v>0.21180379249721623</v>
      </c>
      <c r="F515" s="4"/>
      <c r="G515" s="32">
        <f t="shared" si="139"/>
        <v>2.9914771049736313E-17</v>
      </c>
      <c r="H515" s="32">
        <f t="shared" si="140"/>
        <v>2.1262341545959386E-15</v>
      </c>
      <c r="I515" s="32">
        <f t="shared" si="141"/>
        <v>7.3467274428793297E-14</v>
      </c>
      <c r="J515" s="32">
        <f t="shared" si="142"/>
        <v>1.6434123029191982E-12</v>
      </c>
      <c r="K515" s="24"/>
      <c r="L515" s="32">
        <f t="shared" si="143"/>
        <v>1.4823216516383226E-14</v>
      </c>
      <c r="M515" s="32">
        <f t="shared" si="144"/>
        <v>5.9105534268308276E-13</v>
      </c>
      <c r="N515"/>
      <c r="O515" s="47">
        <f t="shared" si="149"/>
        <v>1369.0000370378484</v>
      </c>
      <c r="P515" s="47">
        <f t="shared" si="150"/>
        <v>4108.0003098346351</v>
      </c>
      <c r="Q515" s="47">
        <f t="shared" si="151"/>
        <v>6847.0018065431996</v>
      </c>
      <c r="R515" s="47">
        <f t="shared" si="152"/>
        <v>9586.0084721516996</v>
      </c>
      <c r="T515" s="46">
        <f t="shared" si="145"/>
        <v>1369.0000000000009</v>
      </c>
      <c r="U515" s="46">
        <f t="shared" si="146"/>
        <v>4108.00000000006</v>
      </c>
      <c r="V515" s="46">
        <f t="shared" si="147"/>
        <v>6847.00000000204</v>
      </c>
      <c r="W515" s="46">
        <f t="shared" si="148"/>
        <v>9586.0000000448617</v>
      </c>
    </row>
    <row r="516" spans="1:23">
      <c r="A516" s="38">
        <f t="shared" si="154"/>
        <v>1.353999999999961</v>
      </c>
      <c r="B516" s="41">
        <f t="shared" si="135"/>
        <v>8.038757979817819E-4</v>
      </c>
      <c r="C516" s="41">
        <f t="shared" si="136"/>
        <v>6.7518196526015145E-3</v>
      </c>
      <c r="D516" s="41">
        <f t="shared" si="137"/>
        <v>3.9530959271878718E-2</v>
      </c>
      <c r="E516" s="41">
        <f t="shared" si="138"/>
        <v>0.18618120020448081</v>
      </c>
      <c r="F516" s="4"/>
      <c r="G516" s="32">
        <f t="shared" si="139"/>
        <v>2.1341007188110642E-17</v>
      </c>
      <c r="H516" s="32">
        <f t="shared" si="140"/>
        <v>1.5262497736409782E-15</v>
      </c>
      <c r="I516" s="32">
        <f t="shared" si="141"/>
        <v>5.3069784851537806E-14</v>
      </c>
      <c r="J516" s="32">
        <f t="shared" si="142"/>
        <v>1.19480383775716E-12</v>
      </c>
      <c r="K516" s="24"/>
      <c r="L516" s="32">
        <f t="shared" si="143"/>
        <v>1.064131193825905E-14</v>
      </c>
      <c r="M516" s="32">
        <f t="shared" si="144"/>
        <v>4.2699496591239495E-13</v>
      </c>
      <c r="N516"/>
      <c r="O516" s="47">
        <f t="shared" si="149"/>
        <v>1369.0000321550319</v>
      </c>
      <c r="P516" s="47">
        <f t="shared" si="150"/>
        <v>4108.0002700727864</v>
      </c>
      <c r="Q516" s="47">
        <f t="shared" si="151"/>
        <v>6847.0015812383708</v>
      </c>
      <c r="R516" s="47">
        <f t="shared" si="152"/>
        <v>9586.0074472480082</v>
      </c>
      <c r="T516" s="46">
        <f t="shared" si="145"/>
        <v>1369.0000000000007</v>
      </c>
      <c r="U516" s="46">
        <f t="shared" si="146"/>
        <v>4108.0000000000455</v>
      </c>
      <c r="V516" s="46">
        <f t="shared" si="147"/>
        <v>6847.0000000015625</v>
      </c>
      <c r="W516" s="46">
        <f t="shared" si="148"/>
        <v>9586.0000000346627</v>
      </c>
    </row>
    <row r="517" spans="1:23">
      <c r="A517" s="38">
        <f t="shared" si="154"/>
        <v>1.3549999999999609</v>
      </c>
      <c r="B517" s="41">
        <f t="shared" si="135"/>
        <v>6.9750139214697527E-4</v>
      </c>
      <c r="C517" s="41">
        <f t="shared" si="136"/>
        <v>5.8818997742993082E-3</v>
      </c>
      <c r="D517" s="41">
        <f t="shared" si="137"/>
        <v>3.4579973594964862E-2</v>
      </c>
      <c r="E517" s="41">
        <f t="shared" si="138"/>
        <v>0.16355653953398089</v>
      </c>
      <c r="F517" s="4"/>
      <c r="G517" s="32">
        <f t="shared" si="139"/>
        <v>1.4878844202302176E-17</v>
      </c>
      <c r="H517" s="32">
        <f t="shared" si="140"/>
        <v>1.0703790874284178E-15</v>
      </c>
      <c r="I517" s="32">
        <f t="shared" si="141"/>
        <v>3.7442817441988466E-14</v>
      </c>
      <c r="J517" s="32">
        <f t="shared" si="142"/>
        <v>8.4816944466135037E-13</v>
      </c>
      <c r="K517" s="24"/>
      <c r="L517" s="32">
        <f t="shared" si="143"/>
        <v>7.4635137952923674E-15</v>
      </c>
      <c r="M517" s="32">
        <f t="shared" si="144"/>
        <v>3.0128877726383988E-13</v>
      </c>
      <c r="N517"/>
      <c r="O517" s="47">
        <f t="shared" si="149"/>
        <v>1369.0000279000558</v>
      </c>
      <c r="P517" s="47">
        <f t="shared" si="150"/>
        <v>4108.0002352759911</v>
      </c>
      <c r="Q517" s="47">
        <f t="shared" si="151"/>
        <v>6847.0013831989436</v>
      </c>
      <c r="R517" s="47">
        <f t="shared" si="152"/>
        <v>9586.0065422615808</v>
      </c>
      <c r="T517" s="46">
        <f t="shared" si="145"/>
        <v>1369.0000000000005</v>
      </c>
      <c r="U517" s="46">
        <f t="shared" si="146"/>
        <v>4108.0000000000346</v>
      </c>
      <c r="V517" s="46">
        <f t="shared" si="147"/>
        <v>6847.000000001196</v>
      </c>
      <c r="W517" s="46">
        <f t="shared" si="148"/>
        <v>9586.0000000267501</v>
      </c>
    </row>
    <row r="518" spans="1:23">
      <c r="A518" s="38">
        <f t="shared" si="154"/>
        <v>1.3559999999999608</v>
      </c>
      <c r="B518" s="41">
        <f t="shared" si="135"/>
        <v>6.0485898197375524E-4</v>
      </c>
      <c r="C518" s="41">
        <f t="shared" si="136"/>
        <v>5.1210661790907046E-3</v>
      </c>
      <c r="D518" s="41">
        <f t="shared" si="137"/>
        <v>3.0230852473035492E-2</v>
      </c>
      <c r="E518" s="41">
        <f t="shared" si="138"/>
        <v>0.14359198355510169</v>
      </c>
      <c r="F518" s="4"/>
      <c r="G518" s="32">
        <f t="shared" si="139"/>
        <v>1.0013762281832491E-17</v>
      </c>
      <c r="H518" s="32">
        <f t="shared" si="140"/>
        <v>7.2441163787939533E-16</v>
      </c>
      <c r="I518" s="32">
        <f t="shared" si="141"/>
        <v>2.5485071703703798E-14</v>
      </c>
      <c r="J518" s="32">
        <f t="shared" si="142"/>
        <v>5.8066202841804381E-13</v>
      </c>
      <c r="K518" s="24"/>
      <c r="L518" s="32">
        <f t="shared" si="143"/>
        <v>5.0515558230030029E-15</v>
      </c>
      <c r="M518" s="32">
        <f t="shared" si="144"/>
        <v>2.0508645996683005E-13</v>
      </c>
      <c r="N518"/>
      <c r="O518" s="47">
        <f t="shared" si="149"/>
        <v>1369.0000241943592</v>
      </c>
      <c r="P518" s="47">
        <f t="shared" si="150"/>
        <v>4108.0002048426468</v>
      </c>
      <c r="Q518" s="47">
        <f t="shared" si="151"/>
        <v>6847.0012092340985</v>
      </c>
      <c r="R518" s="47">
        <f t="shared" si="152"/>
        <v>9586.0057436793413</v>
      </c>
      <c r="T518" s="46">
        <f t="shared" si="145"/>
        <v>1369.0000000000005</v>
      </c>
      <c r="U518" s="46">
        <f t="shared" si="146"/>
        <v>4108.0000000000264</v>
      </c>
      <c r="V518" s="46">
        <f t="shared" si="147"/>
        <v>6847.000000000914</v>
      </c>
      <c r="W518" s="46">
        <f t="shared" si="148"/>
        <v>9586.0000000206182</v>
      </c>
    </row>
    <row r="519" spans="1:23">
      <c r="A519" s="38">
        <f t="shared" si="154"/>
        <v>1.3569999999999607</v>
      </c>
      <c r="B519" s="41">
        <f t="shared" si="135"/>
        <v>5.2422305852908098E-4</v>
      </c>
      <c r="C519" s="41">
        <f t="shared" si="136"/>
        <v>4.4560411556955355E-3</v>
      </c>
      <c r="D519" s="41">
        <f t="shared" si="137"/>
        <v>2.6412814615554486E-2</v>
      </c>
      <c r="E519" s="41">
        <f t="shared" si="138"/>
        <v>0.12598616806858168</v>
      </c>
      <c r="F519" s="4"/>
      <c r="G519" s="32">
        <f t="shared" si="139"/>
        <v>6.3552184010892171E-18</v>
      </c>
      <c r="H519" s="32">
        <f t="shared" si="140"/>
        <v>4.6215844977312862E-16</v>
      </c>
      <c r="I519" s="32">
        <f t="shared" si="141"/>
        <v>1.6346027291239438E-14</v>
      </c>
      <c r="J519" s="32">
        <f t="shared" si="142"/>
        <v>3.7447545100515787E-13</v>
      </c>
      <c r="K519" s="24"/>
      <c r="L519" s="32">
        <f t="shared" si="143"/>
        <v>3.2230155578990994E-15</v>
      </c>
      <c r="M519" s="32">
        <f t="shared" si="144"/>
        <v>1.3155205490957205E-13</v>
      </c>
      <c r="N519"/>
      <c r="O519" s="47">
        <f t="shared" si="149"/>
        <v>1369.0000209689224</v>
      </c>
      <c r="P519" s="47">
        <f t="shared" si="150"/>
        <v>4108.0001782416466</v>
      </c>
      <c r="Q519" s="47">
        <f t="shared" si="151"/>
        <v>6847.0010565125849</v>
      </c>
      <c r="R519" s="47">
        <f t="shared" si="152"/>
        <v>9586.0050394467235</v>
      </c>
      <c r="T519" s="46">
        <f t="shared" si="145"/>
        <v>1369.0000000000002</v>
      </c>
      <c r="U519" s="46">
        <f t="shared" si="146"/>
        <v>4108.00000000002</v>
      </c>
      <c r="V519" s="46">
        <f t="shared" si="147"/>
        <v>6847.0000000006976</v>
      </c>
      <c r="W519" s="46">
        <f t="shared" si="148"/>
        <v>9586.0000000158725</v>
      </c>
    </row>
    <row r="520" spans="1:23">
      <c r="A520" s="38">
        <f t="shared" si="154"/>
        <v>1.3579999999999606</v>
      </c>
      <c r="B520" s="41">
        <f t="shared" si="135"/>
        <v>4.5407860137379301E-4</v>
      </c>
      <c r="C520" s="41">
        <f t="shared" si="136"/>
        <v>3.8751104890129462E-3</v>
      </c>
      <c r="D520" s="41">
        <f t="shared" si="137"/>
        <v>2.3063097962859786E-2</v>
      </c>
      <c r="E520" s="41">
        <f t="shared" si="138"/>
        <v>0.1104704501418786</v>
      </c>
      <c r="F520" s="4"/>
      <c r="G520" s="32">
        <f t="shared" si="139"/>
        <v>3.6071202501533745E-18</v>
      </c>
      <c r="H520" s="32">
        <f t="shared" ref="H520:J520" si="155">C520^2*10^(-11)+H521</f>
        <v>2.6359542196060454E-16</v>
      </c>
      <c r="I520" s="32">
        <f t="shared" si="155"/>
        <v>9.3696595320829527E-15</v>
      </c>
      <c r="J520" s="32">
        <f t="shared" si="155"/>
        <v>2.1575030555910879E-13</v>
      </c>
      <c r="K520" s="24"/>
      <c r="L520" s="32">
        <f t="shared" si="143"/>
        <v>1.838394911686341E-15</v>
      </c>
      <c r="M520" s="32">
        <f t="shared" si="144"/>
        <v>7.541209991337457E-14</v>
      </c>
      <c r="N520"/>
      <c r="O520" s="47">
        <f t="shared" si="149"/>
        <v>1369.000018163144</v>
      </c>
      <c r="P520" s="47">
        <f t="shared" si="150"/>
        <v>4108.0001550044199</v>
      </c>
      <c r="Q520" s="47">
        <f t="shared" si="151"/>
        <v>6847.0009225239182</v>
      </c>
      <c r="R520" s="47">
        <f t="shared" si="152"/>
        <v>9586.0044188180054</v>
      </c>
      <c r="T520" s="46">
        <f t="shared" si="145"/>
        <v>1369.0000000000002</v>
      </c>
      <c r="U520" s="46">
        <f t="shared" si="146"/>
        <v>4108.0000000000155</v>
      </c>
      <c r="V520" s="46">
        <f t="shared" si="147"/>
        <v>6847.0000000005321</v>
      </c>
      <c r="W520" s="46">
        <f t="shared" si="148"/>
        <v>9586.0000000122036</v>
      </c>
    </row>
    <row r="521" spans="1:23">
      <c r="A521" s="38">
        <f t="shared" si="154"/>
        <v>1.3589999999999605</v>
      </c>
      <c r="B521" s="41">
        <f t="shared" si="135"/>
        <v>3.9309623349729193E-4</v>
      </c>
      <c r="C521" s="41">
        <f t="shared" si="136"/>
        <v>3.367946094283918E-3</v>
      </c>
      <c r="D521" s="41">
        <f t="shared" si="137"/>
        <v>2.0126089177081277E-2</v>
      </c>
      <c r="E521" s="41">
        <f t="shared" si="138"/>
        <v>9.6805527741764805E-2</v>
      </c>
      <c r="F521" s="4"/>
      <c r="G521" s="32">
        <f>B521^2*10^(-11)+J522</f>
        <v>1.5452464878975746E-18</v>
      </c>
      <c r="H521" s="32">
        <f>C521^2*10^(-11)</f>
        <v>1.1343060894002297E-16</v>
      </c>
      <c r="I521" s="32">
        <f>D521^2*10^(-11)</f>
        <v>4.0505946556382809E-15</v>
      </c>
      <c r="J521" s="32">
        <f>E521^2*10^(-11)</f>
        <v>9.3713102013615937E-14</v>
      </c>
      <c r="K521" s="24"/>
      <c r="L521" s="32">
        <f>B521*D521*10^(-10)+M522</f>
        <v>7.9114898505412615E-16</v>
      </c>
      <c r="M521" s="32">
        <f>C521*E521*10^(-10)</f>
        <v>3.2603579906297026E-14</v>
      </c>
      <c r="N521"/>
      <c r="O521" s="47">
        <f t="shared" si="149"/>
        <v>1369.0000157238494</v>
      </c>
      <c r="P521" s="47">
        <f t="shared" si="150"/>
        <v>4108.000134717844</v>
      </c>
      <c r="Q521" s="47">
        <f t="shared" si="151"/>
        <v>6847.0008050435672</v>
      </c>
      <c r="R521" s="47">
        <f t="shared" si="152"/>
        <v>9586.0038722211102</v>
      </c>
      <c r="T521" s="46">
        <f t="shared" si="145"/>
        <v>1369.0000000000002</v>
      </c>
      <c r="U521" s="46">
        <f t="shared" si="146"/>
        <v>4108.0000000000109</v>
      </c>
      <c r="V521" s="46">
        <f t="shared" si="147"/>
        <v>6847.0000000004047</v>
      </c>
      <c r="W521" s="46">
        <f t="shared" si="148"/>
        <v>9586.0000000093714</v>
      </c>
    </row>
    <row r="522" spans="1:23">
      <c r="I522" s="4"/>
    </row>
    <row r="523" spans="1:23">
      <c r="I523" s="4"/>
    </row>
    <row r="524" spans="1:23">
      <c r="I524" s="4"/>
    </row>
    <row r="525" spans="1:23">
      <c r="I525" s="4"/>
    </row>
    <row r="526" spans="1:23">
      <c r="I526" s="4"/>
    </row>
    <row r="527" spans="1:23">
      <c r="I527" s="4"/>
    </row>
    <row r="528" spans="1:23">
      <c r="I528" s="4"/>
    </row>
    <row r="529" spans="9:9">
      <c r="I529" s="4"/>
    </row>
    <row r="530" spans="9:9">
      <c r="I530" s="4"/>
    </row>
    <row r="531" spans="9:9">
      <c r="I531" s="4"/>
    </row>
    <row r="532" spans="9:9">
      <c r="I532" s="4"/>
    </row>
    <row r="533" spans="9:9">
      <c r="I533" s="4"/>
    </row>
    <row r="534" spans="9:9">
      <c r="I534" s="4"/>
    </row>
    <row r="535" spans="9:9">
      <c r="I535" s="4"/>
    </row>
    <row r="536" spans="9:9">
      <c r="I536" s="4"/>
    </row>
    <row r="537" spans="9:9">
      <c r="I537" s="4"/>
    </row>
    <row r="538" spans="9:9">
      <c r="I538" s="4"/>
    </row>
    <row r="539" spans="9:9">
      <c r="I539" s="4"/>
    </row>
    <row r="540" spans="9:9">
      <c r="I540" s="4"/>
    </row>
    <row r="541" spans="9:9">
      <c r="I541" s="4"/>
    </row>
    <row r="542" spans="9:9">
      <c r="I542" s="4"/>
    </row>
    <row r="543" spans="9:9">
      <c r="I543" s="4"/>
    </row>
    <row r="544" spans="9:9">
      <c r="I544" s="4"/>
    </row>
    <row r="545" spans="9:9">
      <c r="I545" s="4"/>
    </row>
    <row r="546" spans="9:9">
      <c r="I546" s="4"/>
    </row>
    <row r="547" spans="9:9">
      <c r="I547" s="4"/>
    </row>
    <row r="548" spans="9:9">
      <c r="I548" s="4"/>
    </row>
    <row r="549" spans="9:9">
      <c r="I549" s="4"/>
    </row>
    <row r="550" spans="9:9">
      <c r="I550" s="4"/>
    </row>
    <row r="551" spans="9:9">
      <c r="I551" s="4"/>
    </row>
    <row r="552" spans="9:9">
      <c r="I552" s="4"/>
    </row>
    <row r="553" spans="9:9">
      <c r="I553" s="4"/>
    </row>
    <row r="554" spans="9:9">
      <c r="I554" s="4"/>
    </row>
    <row r="555" spans="9:9">
      <c r="I555" s="4"/>
    </row>
    <row r="556" spans="9:9">
      <c r="I556" s="4"/>
    </row>
    <row r="557" spans="9:9">
      <c r="I557" s="4"/>
    </row>
    <row r="558" spans="9:9">
      <c r="I558" s="4"/>
    </row>
    <row r="559" spans="9:9">
      <c r="I559" s="4"/>
    </row>
    <row r="560" spans="9:9">
      <c r="I560" s="4"/>
    </row>
    <row r="561" spans="9:9">
      <c r="I561" s="4"/>
    </row>
    <row r="562" spans="9:9">
      <c r="I562" s="4"/>
    </row>
    <row r="563" spans="9:9">
      <c r="I563" s="4"/>
    </row>
    <row r="564" spans="9:9">
      <c r="I564" s="4"/>
    </row>
    <row r="565" spans="9:9">
      <c r="I565" s="4"/>
    </row>
    <row r="566" spans="9:9">
      <c r="I566" s="4"/>
    </row>
    <row r="567" spans="9:9">
      <c r="I567" s="4"/>
    </row>
    <row r="568" spans="9:9">
      <c r="I568" s="4"/>
    </row>
    <row r="569" spans="9:9">
      <c r="I569" s="4"/>
    </row>
    <row r="570" spans="9:9">
      <c r="I570" s="4"/>
    </row>
    <row r="571" spans="9:9">
      <c r="I571" s="4"/>
    </row>
    <row r="572" spans="9:9">
      <c r="I572" s="4"/>
    </row>
    <row r="573" spans="9:9">
      <c r="I573" s="4"/>
    </row>
    <row r="574" spans="9:9">
      <c r="I574" s="4"/>
    </row>
    <row r="575" spans="9:9">
      <c r="I575" s="4"/>
    </row>
    <row r="576" spans="9:9">
      <c r="I576" s="4"/>
    </row>
    <row r="577" spans="9:9">
      <c r="I577" s="4"/>
    </row>
    <row r="578" spans="9:9">
      <c r="I578" s="4"/>
    </row>
    <row r="579" spans="9:9">
      <c r="I579" s="4"/>
    </row>
    <row r="580" spans="9:9">
      <c r="I580" s="4"/>
    </row>
    <row r="581" spans="9:9">
      <c r="I581" s="4"/>
    </row>
    <row r="582" spans="9:9">
      <c r="I582" s="4"/>
    </row>
    <row r="583" spans="9:9">
      <c r="I583" s="4"/>
    </row>
    <row r="584" spans="9:9">
      <c r="I584" s="4"/>
    </row>
    <row r="585" spans="9:9">
      <c r="I585" s="4"/>
    </row>
    <row r="586" spans="9:9">
      <c r="I586" s="4"/>
    </row>
    <row r="587" spans="9:9">
      <c r="I587" s="4"/>
    </row>
    <row r="588" spans="9:9">
      <c r="I588" s="4"/>
    </row>
    <row r="589" spans="9:9">
      <c r="I589" s="4"/>
    </row>
    <row r="590" spans="9:9">
      <c r="I590" s="4"/>
    </row>
    <row r="591" spans="9:9">
      <c r="I591" s="4"/>
    </row>
    <row r="592" spans="9:9">
      <c r="I592" s="4"/>
    </row>
    <row r="593" spans="9:9">
      <c r="I593" s="4"/>
    </row>
    <row r="594" spans="9:9">
      <c r="I594" s="4"/>
    </row>
    <row r="595" spans="9:9">
      <c r="I595" s="4"/>
    </row>
    <row r="596" spans="9:9">
      <c r="I596" s="4"/>
    </row>
    <row r="597" spans="9:9">
      <c r="I597" s="4"/>
    </row>
    <row r="598" spans="9:9">
      <c r="I598" s="4"/>
    </row>
    <row r="599" spans="9:9">
      <c r="I599" s="4"/>
    </row>
    <row r="600" spans="9:9">
      <c r="I600" s="4"/>
    </row>
    <row r="601" spans="9:9">
      <c r="I601" s="4"/>
    </row>
    <row r="602" spans="9:9">
      <c r="I602" s="4"/>
    </row>
    <row r="603" spans="9:9">
      <c r="I603" s="4"/>
    </row>
    <row r="604" spans="9:9">
      <c r="I604" s="4"/>
    </row>
    <row r="605" spans="9:9">
      <c r="I605" s="4"/>
    </row>
    <row r="606" spans="9:9">
      <c r="I606" s="4"/>
    </row>
    <row r="607" spans="9:9">
      <c r="I607" s="4"/>
    </row>
    <row r="608" spans="9:9">
      <c r="I608" s="4"/>
    </row>
    <row r="609" spans="9:9">
      <c r="I609" s="4"/>
    </row>
    <row r="610" spans="9:9">
      <c r="I610" s="4"/>
    </row>
    <row r="611" spans="9:9">
      <c r="I611" s="4"/>
    </row>
    <row r="612" spans="9:9">
      <c r="I612" s="4"/>
    </row>
    <row r="613" spans="9:9">
      <c r="I613" s="4"/>
    </row>
    <row r="614" spans="9:9">
      <c r="I614" s="4"/>
    </row>
    <row r="615" spans="9:9">
      <c r="I615" s="4"/>
    </row>
    <row r="616" spans="9:9">
      <c r="I616" s="4"/>
    </row>
    <row r="617" spans="9:9">
      <c r="I617" s="4"/>
    </row>
    <row r="618" spans="9:9">
      <c r="I618" s="4"/>
    </row>
    <row r="619" spans="9:9">
      <c r="I619" s="4"/>
    </row>
    <row r="620" spans="9:9">
      <c r="I620" s="4"/>
    </row>
    <row r="621" spans="9:9">
      <c r="I621" s="4"/>
    </row>
    <row r="622" spans="9:9">
      <c r="I622" s="4"/>
    </row>
    <row r="623" spans="9:9">
      <c r="I623" s="4"/>
    </row>
    <row r="624" spans="9:9">
      <c r="I624" s="4"/>
    </row>
    <row r="625" spans="9:9">
      <c r="I625" s="4"/>
    </row>
    <row r="626" spans="9:9">
      <c r="I626" s="4"/>
    </row>
    <row r="627" spans="9:9">
      <c r="I627" s="4"/>
    </row>
    <row r="628" spans="9:9">
      <c r="I628" s="4"/>
    </row>
    <row r="629" spans="9:9">
      <c r="I629" s="4"/>
    </row>
    <row r="630" spans="9:9">
      <c r="I630" s="4"/>
    </row>
    <row r="631" spans="9:9">
      <c r="I631" s="4"/>
    </row>
    <row r="632" spans="9:9">
      <c r="I632" s="4"/>
    </row>
    <row r="633" spans="9:9">
      <c r="I633" s="4"/>
    </row>
    <row r="634" spans="9:9">
      <c r="I634" s="4"/>
    </row>
    <row r="635" spans="9:9">
      <c r="I635" s="4"/>
    </row>
    <row r="636" spans="9:9">
      <c r="I636" s="4"/>
    </row>
    <row r="637" spans="9:9">
      <c r="I637" s="4"/>
    </row>
    <row r="638" spans="9:9">
      <c r="I638" s="4"/>
    </row>
    <row r="639" spans="9:9">
      <c r="I639" s="4"/>
    </row>
    <row r="640" spans="9:9">
      <c r="I640" s="4"/>
    </row>
    <row r="641" spans="9:9">
      <c r="I641" s="4"/>
    </row>
    <row r="642" spans="9:9">
      <c r="I642" s="4"/>
    </row>
    <row r="643" spans="9:9">
      <c r="I643" s="4"/>
    </row>
    <row r="644" spans="9:9">
      <c r="I644" s="4"/>
    </row>
    <row r="645" spans="9:9">
      <c r="I645" s="4"/>
    </row>
    <row r="646" spans="9:9">
      <c r="I646" s="4"/>
    </row>
    <row r="647" spans="9:9">
      <c r="I647" s="4"/>
    </row>
    <row r="648" spans="9:9">
      <c r="I648" s="4"/>
    </row>
    <row r="649" spans="9:9">
      <c r="I649" s="4"/>
    </row>
    <row r="650" spans="9:9">
      <c r="I650" s="4"/>
    </row>
    <row r="651" spans="9:9">
      <c r="I651" s="4"/>
    </row>
    <row r="652" spans="9:9">
      <c r="I652" s="4"/>
    </row>
    <row r="653" spans="9:9">
      <c r="I653" s="4"/>
    </row>
    <row r="654" spans="9:9">
      <c r="I654" s="4"/>
    </row>
    <row r="655" spans="9:9">
      <c r="I655" s="4"/>
    </row>
    <row r="656" spans="9:9">
      <c r="I656" s="4"/>
    </row>
    <row r="657" spans="9:9">
      <c r="I657" s="4"/>
    </row>
    <row r="658" spans="9:9">
      <c r="I658" s="4"/>
    </row>
    <row r="659" spans="9:9">
      <c r="I659" s="4"/>
    </row>
    <row r="660" spans="9:9">
      <c r="I660" s="4"/>
    </row>
    <row r="661" spans="9:9">
      <c r="I661" s="4"/>
    </row>
    <row r="662" spans="9:9">
      <c r="I662" s="4"/>
    </row>
    <row r="663" spans="9:9">
      <c r="I663" s="4"/>
    </row>
    <row r="664" spans="9:9">
      <c r="I664" s="4"/>
    </row>
    <row r="665" spans="9:9">
      <c r="I665" s="4"/>
    </row>
    <row r="666" spans="9:9">
      <c r="I666" s="4"/>
    </row>
    <row r="667" spans="9:9">
      <c r="I667" s="4"/>
    </row>
    <row r="668" spans="9:9">
      <c r="I668" s="4"/>
    </row>
    <row r="669" spans="9:9">
      <c r="I669" s="4"/>
    </row>
    <row r="670" spans="9:9">
      <c r="I670" s="4"/>
    </row>
    <row r="671" spans="9:9">
      <c r="I671" s="4"/>
    </row>
    <row r="672" spans="9:9">
      <c r="I672" s="4"/>
    </row>
    <row r="673" spans="9:9">
      <c r="I673" s="4"/>
    </row>
    <row r="674" spans="9:9">
      <c r="I674" s="4"/>
    </row>
    <row r="675" spans="9:9">
      <c r="I675" s="4"/>
    </row>
    <row r="676" spans="9:9">
      <c r="I676" s="4"/>
    </row>
    <row r="677" spans="9:9">
      <c r="I677" s="4"/>
    </row>
    <row r="678" spans="9:9">
      <c r="I678" s="4"/>
    </row>
    <row r="679" spans="9:9">
      <c r="I679" s="4"/>
    </row>
    <row r="680" spans="9:9">
      <c r="I680" s="4"/>
    </row>
    <row r="681" spans="9:9">
      <c r="I681" s="4"/>
    </row>
    <row r="682" spans="9:9">
      <c r="I682" s="4"/>
    </row>
    <row r="683" spans="9:9">
      <c r="I683" s="4"/>
    </row>
    <row r="684" spans="9:9">
      <c r="I684" s="4"/>
    </row>
    <row r="685" spans="9:9">
      <c r="I685" s="4"/>
    </row>
    <row r="686" spans="9:9">
      <c r="I686" s="4"/>
    </row>
    <row r="687" spans="9:9">
      <c r="I687" s="4"/>
    </row>
    <row r="688" spans="9:9">
      <c r="I688" s="4"/>
    </row>
    <row r="689" spans="9:9">
      <c r="I689" s="4"/>
    </row>
    <row r="690" spans="9:9">
      <c r="I690" s="4"/>
    </row>
    <row r="691" spans="9:9">
      <c r="I691" s="4"/>
    </row>
    <row r="692" spans="9:9">
      <c r="I692" s="4"/>
    </row>
    <row r="693" spans="9:9">
      <c r="I693" s="4"/>
    </row>
    <row r="694" spans="9:9">
      <c r="I694" s="4"/>
    </row>
    <row r="695" spans="9:9">
      <c r="I695" s="4"/>
    </row>
    <row r="696" spans="9:9">
      <c r="I696" s="4"/>
    </row>
    <row r="697" spans="9:9">
      <c r="I697" s="4"/>
    </row>
    <row r="698" spans="9:9">
      <c r="I698" s="4"/>
    </row>
    <row r="699" spans="9:9">
      <c r="I699" s="4"/>
    </row>
    <row r="700" spans="9:9">
      <c r="I700" s="4"/>
    </row>
    <row r="701" spans="9:9">
      <c r="I701" s="4"/>
    </row>
    <row r="702" spans="9:9">
      <c r="I702" s="4"/>
    </row>
    <row r="703" spans="9:9">
      <c r="I703" s="4"/>
    </row>
    <row r="704" spans="9:9">
      <c r="I704" s="4"/>
    </row>
    <row r="705" spans="9:9">
      <c r="I705" s="4"/>
    </row>
    <row r="706" spans="9:9">
      <c r="I706" s="4"/>
    </row>
    <row r="707" spans="9:9">
      <c r="I707" s="4"/>
    </row>
    <row r="708" spans="9:9">
      <c r="I708" s="4"/>
    </row>
    <row r="709" spans="9:9">
      <c r="I709" s="4"/>
    </row>
    <row r="710" spans="9:9">
      <c r="I710" s="4"/>
    </row>
    <row r="711" spans="9:9">
      <c r="I711" s="4"/>
    </row>
    <row r="712" spans="9:9">
      <c r="I712" s="4"/>
    </row>
    <row r="713" spans="9:9">
      <c r="I713" s="4"/>
    </row>
    <row r="714" spans="9:9">
      <c r="I714" s="4"/>
    </row>
    <row r="715" spans="9:9">
      <c r="I715" s="4"/>
    </row>
    <row r="716" spans="9:9">
      <c r="I716" s="4"/>
    </row>
    <row r="717" spans="9:9">
      <c r="I717" s="4"/>
    </row>
    <row r="718" spans="9:9">
      <c r="I718" s="4"/>
    </row>
    <row r="719" spans="9:9">
      <c r="I719" s="4"/>
    </row>
    <row r="720" spans="9:9">
      <c r="I720" s="4"/>
    </row>
    <row r="721" spans="9:9">
      <c r="I721" s="4"/>
    </row>
    <row r="722" spans="9:9">
      <c r="I722" s="4"/>
    </row>
    <row r="723" spans="9:9">
      <c r="I723" s="4"/>
    </row>
    <row r="724" spans="9:9">
      <c r="I724" s="4"/>
    </row>
    <row r="725" spans="9:9">
      <c r="I725" s="4"/>
    </row>
    <row r="726" spans="9:9">
      <c r="I726" s="4"/>
    </row>
    <row r="727" spans="9:9">
      <c r="I727" s="4"/>
    </row>
    <row r="728" spans="9:9">
      <c r="I728" s="4"/>
    </row>
    <row r="729" spans="9:9">
      <c r="I729" s="4"/>
    </row>
    <row r="730" spans="9:9">
      <c r="I730" s="4"/>
    </row>
    <row r="731" spans="9:9">
      <c r="I731" s="4"/>
    </row>
    <row r="732" spans="9:9">
      <c r="I732" s="4"/>
    </row>
    <row r="733" spans="9:9">
      <c r="I733" s="4"/>
    </row>
    <row r="734" spans="9:9">
      <c r="I734" s="4"/>
    </row>
    <row r="735" spans="9:9">
      <c r="I735" s="4"/>
    </row>
    <row r="736" spans="9:9">
      <c r="I736" s="4"/>
    </row>
    <row r="737" spans="9:9">
      <c r="I737" s="4"/>
    </row>
    <row r="738" spans="9:9">
      <c r="I738" s="4"/>
    </row>
    <row r="739" spans="9:9">
      <c r="I739" s="4"/>
    </row>
    <row r="740" spans="9:9">
      <c r="I740" s="4"/>
    </row>
    <row r="741" spans="9:9">
      <c r="I741" s="4"/>
    </row>
    <row r="742" spans="9:9">
      <c r="I742" s="4"/>
    </row>
    <row r="743" spans="9:9">
      <c r="I743" s="4"/>
    </row>
    <row r="744" spans="9:9">
      <c r="I744" s="4"/>
    </row>
    <row r="745" spans="9:9">
      <c r="I745" s="4"/>
    </row>
    <row r="746" spans="9:9">
      <c r="I746" s="4"/>
    </row>
    <row r="747" spans="9:9">
      <c r="I747" s="4"/>
    </row>
    <row r="748" spans="9:9">
      <c r="I748" s="4"/>
    </row>
    <row r="749" spans="9:9">
      <c r="I749" s="4"/>
    </row>
    <row r="750" spans="9:9">
      <c r="I750" s="4"/>
    </row>
    <row r="751" spans="9:9">
      <c r="I751" s="4"/>
    </row>
    <row r="752" spans="9:9">
      <c r="I752" s="4"/>
    </row>
    <row r="753" spans="9:9">
      <c r="I753" s="4"/>
    </row>
    <row r="754" spans="9:9">
      <c r="I754" s="4"/>
    </row>
    <row r="755" spans="9:9">
      <c r="I755" s="4"/>
    </row>
    <row r="756" spans="9:9">
      <c r="I756" s="4"/>
    </row>
    <row r="757" spans="9:9">
      <c r="I757" s="4"/>
    </row>
    <row r="758" spans="9:9">
      <c r="I758" s="4"/>
    </row>
    <row r="759" spans="9:9">
      <c r="I759" s="4"/>
    </row>
    <row r="760" spans="9:9">
      <c r="I760" s="4"/>
    </row>
    <row r="761" spans="9:9">
      <c r="I761" s="4"/>
    </row>
    <row r="762" spans="9:9">
      <c r="I762" s="4"/>
    </row>
    <row r="763" spans="9:9">
      <c r="I763" s="4"/>
    </row>
    <row r="764" spans="9:9">
      <c r="I764" s="4"/>
    </row>
    <row r="765" spans="9:9">
      <c r="I765" s="4"/>
    </row>
    <row r="766" spans="9:9">
      <c r="I766" s="4"/>
    </row>
    <row r="767" spans="9:9">
      <c r="I767" s="4"/>
    </row>
    <row r="768" spans="9:9">
      <c r="I768" s="4"/>
    </row>
    <row r="769" spans="9:9">
      <c r="I769" s="4"/>
    </row>
    <row r="770" spans="9:9">
      <c r="I770" s="4"/>
    </row>
    <row r="771" spans="9:9">
      <c r="I771" s="4"/>
    </row>
    <row r="772" spans="9:9">
      <c r="I772" s="4"/>
    </row>
    <row r="773" spans="9:9">
      <c r="I773" s="4"/>
    </row>
    <row r="774" spans="9:9">
      <c r="I774" s="4"/>
    </row>
    <row r="775" spans="9:9">
      <c r="I775" s="4"/>
    </row>
    <row r="776" spans="9:9">
      <c r="I776" s="4"/>
    </row>
    <row r="777" spans="9:9">
      <c r="I777" s="4"/>
    </row>
    <row r="778" spans="9:9">
      <c r="I778" s="4"/>
    </row>
    <row r="779" spans="9:9">
      <c r="I779" s="4"/>
    </row>
    <row r="780" spans="9:9">
      <c r="I780" s="4"/>
    </row>
    <row r="781" spans="9:9">
      <c r="I781" s="4"/>
    </row>
    <row r="782" spans="9:9">
      <c r="I782" s="4"/>
    </row>
    <row r="783" spans="9:9">
      <c r="I783" s="4"/>
    </row>
    <row r="784" spans="9:9">
      <c r="I784" s="4"/>
    </row>
    <row r="785" spans="9:9">
      <c r="I785" s="4"/>
    </row>
    <row r="786" spans="9:9">
      <c r="I786" s="4"/>
    </row>
    <row r="787" spans="9:9">
      <c r="I787" s="4"/>
    </row>
    <row r="788" spans="9:9">
      <c r="I788" s="4"/>
    </row>
    <row r="789" spans="9:9">
      <c r="I789" s="4"/>
    </row>
    <row r="790" spans="9:9">
      <c r="I790" s="4"/>
    </row>
    <row r="791" spans="9:9">
      <c r="I791" s="4"/>
    </row>
    <row r="792" spans="9:9">
      <c r="I792" s="4"/>
    </row>
    <row r="793" spans="9:9">
      <c r="I793" s="4"/>
    </row>
    <row r="794" spans="9:9">
      <c r="I794" s="4"/>
    </row>
    <row r="795" spans="9:9">
      <c r="I795" s="4"/>
    </row>
    <row r="796" spans="9:9">
      <c r="I796" s="4"/>
    </row>
    <row r="797" spans="9:9">
      <c r="I797" s="4"/>
    </row>
    <row r="798" spans="9:9">
      <c r="I798" s="4"/>
    </row>
    <row r="799" spans="9:9">
      <c r="I799" s="4"/>
    </row>
    <row r="800" spans="9:9">
      <c r="I800" s="4"/>
    </row>
    <row r="801" spans="9:9">
      <c r="I801" s="4"/>
    </row>
    <row r="802" spans="9:9">
      <c r="I802" s="4"/>
    </row>
    <row r="803" spans="9:9">
      <c r="I803" s="4"/>
    </row>
    <row r="804" spans="9:9">
      <c r="I804" s="4"/>
    </row>
    <row r="805" spans="9:9">
      <c r="I805" s="4"/>
    </row>
    <row r="806" spans="9:9">
      <c r="I806" s="4"/>
    </row>
    <row r="807" spans="9:9">
      <c r="I807" s="4"/>
    </row>
    <row r="808" spans="9:9">
      <c r="I808" s="4"/>
    </row>
    <row r="809" spans="9:9">
      <c r="I809" s="4"/>
    </row>
    <row r="810" spans="9:9">
      <c r="I810" s="4"/>
    </row>
    <row r="811" spans="9:9">
      <c r="I811" s="4"/>
    </row>
    <row r="812" spans="9:9">
      <c r="I812" s="4"/>
    </row>
    <row r="813" spans="9:9">
      <c r="I813" s="4"/>
    </row>
    <row r="814" spans="9:9">
      <c r="I814" s="4"/>
    </row>
    <row r="815" spans="9:9">
      <c r="I815" s="4"/>
    </row>
    <row r="816" spans="9:9">
      <c r="I816" s="4"/>
    </row>
    <row r="817" spans="9:9">
      <c r="I817" s="4"/>
    </row>
    <row r="818" spans="9:9">
      <c r="I818" s="4"/>
    </row>
    <row r="819" spans="9:9">
      <c r="I819" s="4"/>
    </row>
    <row r="820" spans="9:9">
      <c r="I820" s="4"/>
    </row>
    <row r="821" spans="9:9">
      <c r="I821" s="4"/>
    </row>
    <row r="822" spans="9:9">
      <c r="I822" s="4"/>
    </row>
    <row r="823" spans="9:9">
      <c r="I823" s="4"/>
    </row>
    <row r="824" spans="9:9">
      <c r="I824" s="4"/>
    </row>
    <row r="825" spans="9:9">
      <c r="I825" s="4"/>
    </row>
    <row r="826" spans="9:9">
      <c r="I826" s="4"/>
    </row>
    <row r="827" spans="9:9">
      <c r="I827" s="4"/>
    </row>
    <row r="828" spans="9:9">
      <c r="I828" s="4"/>
    </row>
    <row r="829" spans="9:9">
      <c r="I829" s="4"/>
    </row>
    <row r="830" spans="9:9">
      <c r="I830" s="4"/>
    </row>
    <row r="831" spans="9:9">
      <c r="I831" s="4"/>
    </row>
    <row r="832" spans="9:9">
      <c r="I832" s="4"/>
    </row>
    <row r="833" spans="9:9">
      <c r="I833" s="4"/>
    </row>
    <row r="834" spans="9:9">
      <c r="I834" s="4"/>
    </row>
    <row r="835" spans="9:9">
      <c r="I835" s="4"/>
    </row>
    <row r="836" spans="9:9">
      <c r="I836" s="4"/>
    </row>
    <row r="837" spans="9:9">
      <c r="I837" s="4"/>
    </row>
    <row r="838" spans="9:9">
      <c r="I838" s="4"/>
    </row>
    <row r="839" spans="9:9">
      <c r="I839" s="4"/>
    </row>
    <row r="840" spans="9:9">
      <c r="I840" s="4"/>
    </row>
    <row r="841" spans="9:9">
      <c r="I841" s="4"/>
    </row>
    <row r="842" spans="9:9">
      <c r="I842" s="4"/>
    </row>
    <row r="843" spans="9:9">
      <c r="I843" s="4"/>
    </row>
    <row r="844" spans="9:9">
      <c r="I844" s="4"/>
    </row>
    <row r="845" spans="9:9">
      <c r="I845" s="4"/>
    </row>
    <row r="846" spans="9:9">
      <c r="I846" s="4"/>
    </row>
    <row r="847" spans="9:9">
      <c r="I847" s="4"/>
    </row>
    <row r="848" spans="9:9">
      <c r="I848" s="4"/>
    </row>
    <row r="849" spans="9:9">
      <c r="I849" s="4"/>
    </row>
    <row r="850" spans="9:9">
      <c r="I850" s="4"/>
    </row>
    <row r="851" spans="9:9">
      <c r="I851" s="4"/>
    </row>
    <row r="852" spans="9:9">
      <c r="I852" s="4"/>
    </row>
    <row r="853" spans="9:9">
      <c r="I853" s="4"/>
    </row>
    <row r="854" spans="9:9">
      <c r="I854" s="4"/>
    </row>
    <row r="855" spans="9:9">
      <c r="I855" s="4"/>
    </row>
    <row r="856" spans="9:9">
      <c r="I856" s="4"/>
    </row>
    <row r="857" spans="9:9">
      <c r="I857" s="4"/>
    </row>
    <row r="858" spans="9:9">
      <c r="I858" s="4"/>
    </row>
    <row r="859" spans="9:9">
      <c r="I859" s="4"/>
    </row>
    <row r="860" spans="9:9">
      <c r="I860" s="4"/>
    </row>
    <row r="861" spans="9:9">
      <c r="I861" s="4"/>
    </row>
    <row r="862" spans="9:9">
      <c r="I862" s="4"/>
    </row>
    <row r="863" spans="9:9">
      <c r="I863" s="4"/>
    </row>
    <row r="864" spans="9:9">
      <c r="I864" s="4"/>
    </row>
    <row r="865" spans="9:9">
      <c r="I865" s="4"/>
    </row>
    <row r="866" spans="9:9">
      <c r="I866" s="4"/>
    </row>
    <row r="867" spans="9:9">
      <c r="I867" s="4"/>
    </row>
    <row r="868" spans="9:9">
      <c r="I868" s="4"/>
    </row>
    <row r="869" spans="9:9">
      <c r="I869" s="4"/>
    </row>
    <row r="870" spans="9:9">
      <c r="I870" s="4"/>
    </row>
    <row r="871" spans="9:9">
      <c r="I871" s="4"/>
    </row>
    <row r="872" spans="9:9">
      <c r="I872" s="4"/>
    </row>
    <row r="873" spans="9:9">
      <c r="I873" s="4"/>
    </row>
    <row r="874" spans="9:9">
      <c r="I874" s="4"/>
    </row>
    <row r="875" spans="9:9">
      <c r="I875" s="4"/>
    </row>
    <row r="876" spans="9:9">
      <c r="I876" s="4"/>
    </row>
    <row r="877" spans="9:9">
      <c r="I877" s="4"/>
    </row>
    <row r="878" spans="9:9">
      <c r="I878" s="4"/>
    </row>
    <row r="879" spans="9:9">
      <c r="I879" s="4"/>
    </row>
    <row r="880" spans="9:9">
      <c r="I880" s="4"/>
    </row>
    <row r="881" spans="9:9">
      <c r="I881" s="4"/>
    </row>
    <row r="882" spans="9:9">
      <c r="I882" s="4"/>
    </row>
    <row r="883" spans="9:9">
      <c r="I883" s="4"/>
    </row>
    <row r="884" spans="9:9">
      <c r="I884" s="4"/>
    </row>
    <row r="885" spans="9:9">
      <c r="I885" s="4"/>
    </row>
    <row r="886" spans="9:9">
      <c r="I886" s="4"/>
    </row>
    <row r="887" spans="9:9">
      <c r="I887" s="4"/>
    </row>
    <row r="888" spans="9:9">
      <c r="I888" s="4"/>
    </row>
    <row r="889" spans="9:9">
      <c r="I889" s="4"/>
    </row>
    <row r="890" spans="9:9">
      <c r="I890" s="4"/>
    </row>
    <row r="891" spans="9:9">
      <c r="I891" s="4"/>
    </row>
    <row r="892" spans="9:9">
      <c r="I892" s="4"/>
    </row>
    <row r="893" spans="9:9">
      <c r="I893" s="4"/>
    </row>
    <row r="894" spans="9:9">
      <c r="I894" s="4"/>
    </row>
    <row r="895" spans="9:9">
      <c r="I895" s="4"/>
    </row>
    <row r="896" spans="9:9">
      <c r="I896" s="4"/>
    </row>
    <row r="897" spans="9:9">
      <c r="I897" s="4"/>
    </row>
    <row r="898" spans="9:9">
      <c r="I898" s="4"/>
    </row>
    <row r="899" spans="9:9">
      <c r="I899" s="4"/>
    </row>
    <row r="900" spans="9:9">
      <c r="I900" s="4"/>
    </row>
    <row r="901" spans="9:9">
      <c r="I901" s="4"/>
    </row>
    <row r="902" spans="9:9">
      <c r="I902" s="4"/>
    </row>
    <row r="903" spans="9:9">
      <c r="I903" s="4"/>
    </row>
    <row r="904" spans="9:9">
      <c r="I904" s="4"/>
    </row>
    <row r="905" spans="9:9">
      <c r="I905" s="4"/>
    </row>
    <row r="906" spans="9:9">
      <c r="I906" s="4"/>
    </row>
    <row r="907" spans="9:9">
      <c r="I907" s="4"/>
    </row>
    <row r="908" spans="9:9">
      <c r="I908" s="4"/>
    </row>
    <row r="909" spans="9:9">
      <c r="I909" s="4"/>
    </row>
    <row r="910" spans="9:9">
      <c r="I910" s="4"/>
    </row>
    <row r="911" spans="9:9">
      <c r="I911" s="4"/>
    </row>
    <row r="912" spans="9:9">
      <c r="I912" s="4"/>
    </row>
    <row r="913" spans="9:9">
      <c r="I913" s="4"/>
    </row>
    <row r="914" spans="9:9">
      <c r="I914" s="4"/>
    </row>
    <row r="915" spans="9:9">
      <c r="I915" s="4"/>
    </row>
    <row r="916" spans="9:9">
      <c r="I916" s="4"/>
    </row>
    <row r="917" spans="9:9">
      <c r="I917" s="4"/>
    </row>
    <row r="918" spans="9:9">
      <c r="I918" s="4"/>
    </row>
    <row r="919" spans="9:9">
      <c r="I919" s="4"/>
    </row>
    <row r="920" spans="9:9">
      <c r="I920" s="4"/>
    </row>
    <row r="921" spans="9:9">
      <c r="I921" s="4"/>
    </row>
    <row r="922" spans="9:9">
      <c r="I922" s="4"/>
    </row>
    <row r="923" spans="9:9">
      <c r="I923" s="4"/>
    </row>
    <row r="924" spans="9:9">
      <c r="I924" s="4"/>
    </row>
    <row r="925" spans="9:9">
      <c r="I925" s="4"/>
    </row>
    <row r="926" spans="9:9">
      <c r="I926" s="4"/>
    </row>
    <row r="927" spans="9:9">
      <c r="I927" s="4"/>
    </row>
    <row r="928" spans="9:9">
      <c r="I928" s="4"/>
    </row>
    <row r="929" spans="9:9">
      <c r="I929" s="4"/>
    </row>
    <row r="930" spans="9:9">
      <c r="I930" s="4"/>
    </row>
    <row r="931" spans="9:9">
      <c r="I931" s="4"/>
    </row>
    <row r="932" spans="9:9">
      <c r="I932" s="4"/>
    </row>
    <row r="933" spans="9:9">
      <c r="I933" s="4"/>
    </row>
    <row r="934" spans="9:9">
      <c r="I934" s="4"/>
    </row>
    <row r="935" spans="9:9">
      <c r="I935" s="4"/>
    </row>
    <row r="936" spans="9:9">
      <c r="I936" s="4"/>
    </row>
    <row r="937" spans="9:9">
      <c r="I937" s="4"/>
    </row>
    <row r="938" spans="9:9">
      <c r="I938" s="4"/>
    </row>
    <row r="939" spans="9:9">
      <c r="I939" s="4"/>
    </row>
    <row r="940" spans="9:9">
      <c r="I940" s="4"/>
    </row>
    <row r="941" spans="9:9">
      <c r="I941" s="4"/>
    </row>
    <row r="942" spans="9:9">
      <c r="I942" s="4"/>
    </row>
    <row r="943" spans="9:9">
      <c r="I943" s="4"/>
    </row>
    <row r="944" spans="9:9">
      <c r="I944" s="4"/>
    </row>
    <row r="945" spans="9:9">
      <c r="I945" s="4"/>
    </row>
    <row r="946" spans="9:9">
      <c r="I946" s="4"/>
    </row>
    <row r="947" spans="9:9">
      <c r="I947" s="4"/>
    </row>
    <row r="948" spans="9:9">
      <c r="I948" s="4"/>
    </row>
    <row r="949" spans="9:9">
      <c r="I949" s="4"/>
    </row>
    <row r="950" spans="9:9">
      <c r="I950" s="4"/>
    </row>
    <row r="951" spans="9:9">
      <c r="I951" s="4"/>
    </row>
    <row r="952" spans="9:9">
      <c r="I952" s="4"/>
    </row>
    <row r="953" spans="9:9">
      <c r="I953" s="4"/>
    </row>
    <row r="954" spans="9:9">
      <c r="I954" s="4"/>
    </row>
    <row r="955" spans="9:9">
      <c r="I955" s="4"/>
    </row>
    <row r="956" spans="9:9">
      <c r="I956" s="4"/>
    </row>
    <row r="957" spans="9:9">
      <c r="I957" s="4"/>
    </row>
    <row r="958" spans="9:9">
      <c r="I958" s="4"/>
    </row>
    <row r="959" spans="9:9">
      <c r="I959" s="4"/>
    </row>
    <row r="960" spans="9:9">
      <c r="I960" s="4"/>
    </row>
    <row r="961" spans="9:9">
      <c r="I961" s="4"/>
    </row>
    <row r="962" spans="9:9">
      <c r="I962" s="4"/>
    </row>
    <row r="963" spans="9:9">
      <c r="I963" s="4"/>
    </row>
    <row r="964" spans="9:9">
      <c r="I964" s="4"/>
    </row>
    <row r="965" spans="9:9">
      <c r="I965" s="4"/>
    </row>
    <row r="966" spans="9:9">
      <c r="I966" s="4"/>
    </row>
    <row r="967" spans="9:9">
      <c r="I967" s="4"/>
    </row>
    <row r="968" spans="9:9">
      <c r="I968" s="4"/>
    </row>
    <row r="969" spans="9:9">
      <c r="I969" s="4"/>
    </row>
    <row r="970" spans="9:9">
      <c r="I970" s="4"/>
    </row>
    <row r="971" spans="9:9">
      <c r="I971" s="4"/>
    </row>
    <row r="972" spans="9:9">
      <c r="I972" s="4"/>
    </row>
    <row r="973" spans="9:9">
      <c r="I973" s="4"/>
    </row>
    <row r="974" spans="9:9">
      <c r="I974" s="4"/>
    </row>
    <row r="975" spans="9:9">
      <c r="I975" s="4"/>
    </row>
    <row r="976" spans="9:9">
      <c r="I976" s="4"/>
    </row>
    <row r="977" spans="9:9">
      <c r="I977" s="4"/>
    </row>
    <row r="978" spans="9:9">
      <c r="I978" s="4"/>
    </row>
    <row r="979" spans="9:9">
      <c r="I979" s="4"/>
    </row>
    <row r="980" spans="9:9">
      <c r="I980" s="4"/>
    </row>
    <row r="981" spans="9:9">
      <c r="I981" s="4"/>
    </row>
    <row r="982" spans="9:9">
      <c r="I982" s="4"/>
    </row>
    <row r="983" spans="9:9">
      <c r="I983" s="4"/>
    </row>
    <row r="984" spans="9:9">
      <c r="I984" s="4"/>
    </row>
    <row r="985" spans="9:9">
      <c r="I985" s="4"/>
    </row>
    <row r="986" spans="9:9">
      <c r="I986" s="4"/>
    </row>
    <row r="987" spans="9:9">
      <c r="I987" s="4"/>
    </row>
    <row r="988" spans="9:9">
      <c r="I988" s="4"/>
    </row>
    <row r="989" spans="9:9">
      <c r="I989" s="4"/>
    </row>
    <row r="990" spans="9:9">
      <c r="I990" s="4"/>
    </row>
    <row r="991" spans="9:9">
      <c r="I991" s="4"/>
    </row>
    <row r="992" spans="9:9">
      <c r="I992" s="4"/>
    </row>
    <row r="993" spans="9:9">
      <c r="I993" s="4"/>
    </row>
    <row r="994" spans="9:9">
      <c r="I994" s="4"/>
    </row>
    <row r="995" spans="9:9">
      <c r="I995" s="4"/>
    </row>
    <row r="996" spans="9:9">
      <c r="I996" s="4"/>
    </row>
    <row r="997" spans="9:9">
      <c r="I997" s="4"/>
    </row>
    <row r="998" spans="9:9">
      <c r="I998" s="4"/>
    </row>
    <row r="999" spans="9:9">
      <c r="I999" s="4"/>
    </row>
    <row r="1000" spans="9:9">
      <c r="I1000" s="4"/>
    </row>
    <row r="1001" spans="9:9">
      <c r="I1001" s="4"/>
    </row>
    <row r="1002" spans="9:9">
      <c r="I1002" s="4"/>
    </row>
    <row r="1003" spans="9:9">
      <c r="I1003" s="4"/>
    </row>
    <row r="1004" spans="9:9">
      <c r="I1004" s="4"/>
    </row>
    <row r="1005" spans="9:9">
      <c r="I1005" s="4"/>
    </row>
    <row r="1006" spans="9:9">
      <c r="I1006" s="4"/>
    </row>
    <row r="1007" spans="9:9">
      <c r="I1007" s="4"/>
    </row>
    <row r="1008" spans="9:9">
      <c r="I1008" s="4"/>
    </row>
    <row r="1009" spans="9:9">
      <c r="I1009" s="4"/>
    </row>
    <row r="1010" spans="9:9">
      <c r="I1010" s="4"/>
    </row>
    <row r="1011" spans="9:9">
      <c r="I1011" s="4"/>
    </row>
    <row r="1012" spans="9:9">
      <c r="I1012" s="4"/>
    </row>
    <row r="1013" spans="9:9">
      <c r="I1013" s="4"/>
    </row>
    <row r="1014" spans="9:9">
      <c r="I1014" s="4"/>
    </row>
    <row r="1015" spans="9:9">
      <c r="I1015" s="4"/>
    </row>
    <row r="1016" spans="9:9">
      <c r="I1016" s="4"/>
    </row>
    <row r="1017" spans="9:9">
      <c r="I1017" s="4"/>
    </row>
    <row r="1018" spans="9:9">
      <c r="I1018" s="4"/>
    </row>
    <row r="1019" spans="9:9">
      <c r="I1019" s="4"/>
    </row>
    <row r="1020" spans="9:9">
      <c r="I1020" s="4"/>
    </row>
    <row r="1021" spans="9:9">
      <c r="I1021" s="4"/>
    </row>
    <row r="1022" spans="9:9">
      <c r="I1022" s="4"/>
    </row>
    <row r="1023" spans="9:9">
      <c r="I1023" s="4"/>
    </row>
    <row r="1024" spans="9:9">
      <c r="I1024" s="4"/>
    </row>
    <row r="1025" spans="9:9">
      <c r="I1025" s="4"/>
    </row>
    <row r="1026" spans="9:9">
      <c r="I1026" s="4"/>
    </row>
    <row r="1027" spans="9:9">
      <c r="I1027" s="4"/>
    </row>
    <row r="1028" spans="9:9">
      <c r="I1028" s="4"/>
    </row>
    <row r="1029" spans="9:9">
      <c r="I1029" s="4"/>
    </row>
    <row r="1030" spans="9:9">
      <c r="I1030" s="4"/>
    </row>
    <row r="1031" spans="9:9">
      <c r="I1031" s="4"/>
    </row>
    <row r="1032" spans="9:9">
      <c r="I1032" s="4"/>
    </row>
    <row r="1033" spans="9:9">
      <c r="I1033" s="4"/>
    </row>
    <row r="1034" spans="9:9">
      <c r="I1034" s="4"/>
    </row>
    <row r="1035" spans="9:9">
      <c r="I1035" s="4"/>
    </row>
    <row r="1036" spans="9:9">
      <c r="I1036" s="4"/>
    </row>
    <row r="1037" spans="9:9">
      <c r="I1037" s="4"/>
    </row>
    <row r="1038" spans="9:9">
      <c r="I1038" s="4"/>
    </row>
    <row r="1039" spans="9:9">
      <c r="I1039" s="4"/>
    </row>
    <row r="1040" spans="9:9">
      <c r="I1040" s="4"/>
    </row>
    <row r="1041" spans="9:9">
      <c r="I1041" s="4"/>
    </row>
    <row r="1042" spans="9:9">
      <c r="I1042" s="4"/>
    </row>
    <row r="1043" spans="9:9">
      <c r="I1043" s="4"/>
    </row>
    <row r="1044" spans="9:9">
      <c r="I1044" s="4"/>
    </row>
    <row r="1045" spans="9:9">
      <c r="I1045" s="4"/>
    </row>
    <row r="1046" spans="9:9">
      <c r="I1046" s="4"/>
    </row>
    <row r="1047" spans="9:9">
      <c r="I1047" s="4"/>
    </row>
    <row r="1048" spans="9:9">
      <c r="I1048" s="4"/>
    </row>
    <row r="1049" spans="9:9">
      <c r="I1049" s="4"/>
    </row>
    <row r="1050" spans="9:9">
      <c r="I1050" s="4"/>
    </row>
    <row r="1051" spans="9:9">
      <c r="I1051" s="4"/>
    </row>
    <row r="1052" spans="9:9">
      <c r="I1052" s="4"/>
    </row>
    <row r="1053" spans="9:9">
      <c r="I1053" s="4"/>
    </row>
    <row r="1054" spans="9:9">
      <c r="I1054" s="4"/>
    </row>
    <row r="1055" spans="9:9">
      <c r="I1055" s="4"/>
    </row>
    <row r="1056" spans="9:9">
      <c r="I1056" s="4"/>
    </row>
    <row r="1057" spans="9:9">
      <c r="I1057" s="4"/>
    </row>
    <row r="1058" spans="9:9">
      <c r="I1058" s="4"/>
    </row>
    <row r="1059" spans="9:9">
      <c r="I1059" s="4"/>
    </row>
    <row r="1060" spans="9:9">
      <c r="I1060" s="4"/>
    </row>
    <row r="1061" spans="9:9">
      <c r="I1061" s="4"/>
    </row>
    <row r="1062" spans="9:9">
      <c r="I1062" s="4"/>
    </row>
    <row r="1063" spans="9:9">
      <c r="I1063" s="4"/>
    </row>
    <row r="1064" spans="9:9">
      <c r="I1064" s="4"/>
    </row>
    <row r="1065" spans="9:9">
      <c r="I1065" s="4"/>
    </row>
    <row r="1066" spans="9:9">
      <c r="I1066" s="4"/>
    </row>
    <row r="1067" spans="9:9">
      <c r="I1067" s="4"/>
    </row>
    <row r="1068" spans="9:9">
      <c r="I1068" s="4"/>
    </row>
    <row r="1069" spans="9:9">
      <c r="I1069" s="4"/>
    </row>
    <row r="1070" spans="9:9">
      <c r="I1070" s="4"/>
    </row>
    <row r="1071" spans="9:9">
      <c r="I1071" s="4"/>
    </row>
    <row r="1072" spans="9:9">
      <c r="I1072" s="4"/>
    </row>
    <row r="1073" spans="9:9">
      <c r="I1073" s="4"/>
    </row>
    <row r="1074" spans="9:9">
      <c r="I1074" s="4"/>
    </row>
    <row r="1075" spans="9:9">
      <c r="I1075" s="4"/>
    </row>
    <row r="1076" spans="9:9">
      <c r="I1076" s="4"/>
    </row>
    <row r="1077" spans="9:9">
      <c r="I1077" s="4"/>
    </row>
    <row r="1078" spans="9:9">
      <c r="I1078" s="4"/>
    </row>
    <row r="1079" spans="9:9">
      <c r="I1079" s="4"/>
    </row>
    <row r="1080" spans="9:9">
      <c r="I1080" s="4"/>
    </row>
    <row r="1081" spans="9:9">
      <c r="I1081" s="4"/>
    </row>
    <row r="1082" spans="9:9">
      <c r="I1082" s="4"/>
    </row>
    <row r="1083" spans="9:9">
      <c r="I1083" s="4"/>
    </row>
    <row r="1084" spans="9:9">
      <c r="I1084" s="4"/>
    </row>
    <row r="1085" spans="9:9">
      <c r="I1085" s="4"/>
    </row>
    <row r="1086" spans="9:9">
      <c r="I1086" s="4"/>
    </row>
    <row r="1087" spans="9:9">
      <c r="I1087" s="4"/>
    </row>
    <row r="1088" spans="9:9">
      <c r="I1088" s="4"/>
    </row>
    <row r="1089" spans="9:9">
      <c r="I1089" s="4"/>
    </row>
    <row r="1090" spans="9:9">
      <c r="I1090" s="4"/>
    </row>
    <row r="1091" spans="9:9">
      <c r="I1091" s="4"/>
    </row>
    <row r="1092" spans="9:9">
      <c r="I1092" s="4"/>
    </row>
    <row r="1093" spans="9:9">
      <c r="I1093" s="4"/>
    </row>
    <row r="1094" spans="9:9">
      <c r="I1094" s="4"/>
    </row>
    <row r="1095" spans="9:9">
      <c r="I1095" s="4"/>
    </row>
    <row r="1096" spans="9:9">
      <c r="I1096" s="4"/>
    </row>
    <row r="1097" spans="9:9">
      <c r="I1097" s="4"/>
    </row>
    <row r="1098" spans="9:9">
      <c r="I1098" s="4"/>
    </row>
    <row r="1099" spans="9:9">
      <c r="I1099" s="4"/>
    </row>
    <row r="1100" spans="9:9">
      <c r="I1100" s="4"/>
    </row>
    <row r="1101" spans="9:9">
      <c r="I1101" s="4"/>
    </row>
    <row r="1102" spans="9:9">
      <c r="I1102" s="4"/>
    </row>
    <row r="1103" spans="9:9">
      <c r="I1103" s="4"/>
    </row>
    <row r="1104" spans="9:9">
      <c r="I1104" s="4"/>
    </row>
    <row r="1105" spans="9:9">
      <c r="I1105" s="4"/>
    </row>
    <row r="1106" spans="9:9">
      <c r="I1106" s="4"/>
    </row>
    <row r="1107" spans="9:9">
      <c r="I1107" s="4"/>
    </row>
    <row r="1108" spans="9:9">
      <c r="I1108" s="4"/>
    </row>
    <row r="1109" spans="9:9">
      <c r="I1109" s="4"/>
    </row>
    <row r="1110" spans="9:9">
      <c r="I1110" s="4"/>
    </row>
    <row r="1111" spans="9:9">
      <c r="I1111" s="4"/>
    </row>
    <row r="1112" spans="9:9">
      <c r="I1112" s="4"/>
    </row>
    <row r="1113" spans="9:9">
      <c r="I1113" s="4"/>
    </row>
    <row r="1114" spans="9:9">
      <c r="I1114" s="4"/>
    </row>
    <row r="1115" spans="9:9">
      <c r="I1115" s="4"/>
    </row>
    <row r="1116" spans="9:9">
      <c r="I1116" s="4"/>
    </row>
    <row r="1117" spans="9:9">
      <c r="I1117" s="4"/>
    </row>
    <row r="1118" spans="9:9">
      <c r="I1118" s="4"/>
    </row>
    <row r="1119" spans="9:9">
      <c r="I1119" s="4"/>
    </row>
    <row r="1120" spans="9:9">
      <c r="I1120" s="4"/>
    </row>
    <row r="1121" spans="9:9">
      <c r="I1121" s="4"/>
    </row>
    <row r="1122" spans="9:9">
      <c r="I1122" s="4"/>
    </row>
    <row r="1123" spans="9:9">
      <c r="I1123" s="4"/>
    </row>
    <row r="1124" spans="9:9">
      <c r="I1124" s="4"/>
    </row>
    <row r="1125" spans="9:9">
      <c r="I1125" s="4"/>
    </row>
    <row r="1126" spans="9:9">
      <c r="I1126" s="4"/>
    </row>
    <row r="1127" spans="9:9">
      <c r="I1127" s="4"/>
    </row>
    <row r="1128" spans="9:9">
      <c r="I1128" s="4"/>
    </row>
    <row r="1129" spans="9:9">
      <c r="I1129" s="4"/>
    </row>
    <row r="1130" spans="9:9">
      <c r="I1130" s="4"/>
    </row>
    <row r="1131" spans="9:9">
      <c r="I1131" s="4"/>
    </row>
    <row r="1132" spans="9:9">
      <c r="I1132" s="4"/>
    </row>
    <row r="1133" spans="9:9">
      <c r="I1133" s="4"/>
    </row>
    <row r="1134" spans="9:9">
      <c r="I1134" s="4"/>
    </row>
    <row r="1135" spans="9:9">
      <c r="I1135" s="4"/>
    </row>
    <row r="1136" spans="9:9">
      <c r="I1136" s="4"/>
    </row>
    <row r="1137" spans="9:9">
      <c r="I1137" s="4"/>
    </row>
    <row r="1138" spans="9:9">
      <c r="I1138" s="4"/>
    </row>
    <row r="1139" spans="9:9">
      <c r="I1139" s="4"/>
    </row>
    <row r="1140" spans="9:9">
      <c r="I1140" s="4"/>
    </row>
    <row r="1141" spans="9:9">
      <c r="I1141" s="4"/>
    </row>
    <row r="1142" spans="9:9">
      <c r="I1142" s="4"/>
    </row>
    <row r="1143" spans="9:9">
      <c r="I1143" s="4"/>
    </row>
    <row r="1144" spans="9:9">
      <c r="I1144" s="4"/>
    </row>
    <row r="1145" spans="9:9">
      <c r="I1145" s="4"/>
    </row>
    <row r="1146" spans="9:9">
      <c r="I1146" s="4"/>
    </row>
    <row r="1147" spans="9:9">
      <c r="I1147" s="4"/>
    </row>
    <row r="1148" spans="9:9">
      <c r="I1148" s="4"/>
    </row>
    <row r="1149" spans="9:9">
      <c r="I1149" s="4"/>
    </row>
    <row r="1150" spans="9:9">
      <c r="I1150" s="4"/>
    </row>
    <row r="1151" spans="9:9">
      <c r="I1151" s="4"/>
    </row>
    <row r="1152" spans="9:9">
      <c r="I1152" s="4"/>
    </row>
    <row r="1153" spans="9:9">
      <c r="I1153" s="4"/>
    </row>
    <row r="1154" spans="9:9">
      <c r="I1154" s="4"/>
    </row>
    <row r="1155" spans="9:9">
      <c r="I1155" s="4"/>
    </row>
    <row r="1156" spans="9:9">
      <c r="I1156" s="4"/>
    </row>
    <row r="1157" spans="9:9">
      <c r="I1157" s="4"/>
    </row>
    <row r="1158" spans="9:9">
      <c r="I1158" s="4"/>
    </row>
    <row r="1159" spans="9:9">
      <c r="I1159" s="4"/>
    </row>
    <row r="1160" spans="9:9">
      <c r="I1160" s="4"/>
    </row>
    <row r="1161" spans="9:9">
      <c r="I1161" s="4"/>
    </row>
    <row r="1162" spans="9:9">
      <c r="I1162" s="4"/>
    </row>
    <row r="1163" spans="9:9">
      <c r="I1163" s="4"/>
    </row>
    <row r="1164" spans="9:9">
      <c r="I1164" s="4"/>
    </row>
    <row r="1165" spans="9:9">
      <c r="I1165" s="4"/>
    </row>
    <row r="1166" spans="9:9">
      <c r="I1166" s="4"/>
    </row>
    <row r="1167" spans="9:9">
      <c r="I1167" s="4"/>
    </row>
    <row r="1168" spans="9:9">
      <c r="I1168" s="4"/>
    </row>
    <row r="1169" spans="9:9">
      <c r="I1169" s="4"/>
    </row>
    <row r="1170" spans="9:9">
      <c r="I1170" s="4"/>
    </row>
    <row r="1171" spans="9:9">
      <c r="I1171" s="4"/>
    </row>
    <row r="1172" spans="9:9">
      <c r="I1172" s="4"/>
    </row>
    <row r="1173" spans="9:9">
      <c r="I1173" s="4"/>
    </row>
    <row r="1174" spans="9:9">
      <c r="I1174" s="4"/>
    </row>
    <row r="1175" spans="9:9">
      <c r="I1175" s="4"/>
    </row>
    <row r="1176" spans="9:9">
      <c r="I1176" s="4"/>
    </row>
    <row r="1177" spans="9:9">
      <c r="I1177" s="4"/>
    </row>
    <row r="1178" spans="9:9">
      <c r="I1178" s="4"/>
    </row>
    <row r="1179" spans="9:9">
      <c r="I1179" s="4"/>
    </row>
    <row r="1180" spans="9:9">
      <c r="I1180" s="4"/>
    </row>
    <row r="1181" spans="9:9">
      <c r="I1181" s="4"/>
    </row>
    <row r="1182" spans="9:9">
      <c r="I1182" s="4"/>
    </row>
    <row r="1183" spans="9:9">
      <c r="I1183" s="4"/>
    </row>
    <row r="1184" spans="9:9">
      <c r="I1184" s="4"/>
    </row>
    <row r="1185" spans="9:9">
      <c r="I1185" s="4"/>
    </row>
    <row r="1186" spans="9:9">
      <c r="I1186" s="4"/>
    </row>
    <row r="1187" spans="9:9">
      <c r="I1187" s="4"/>
    </row>
    <row r="1188" spans="9:9">
      <c r="I1188" s="4"/>
    </row>
    <row r="1189" spans="9:9">
      <c r="I1189" s="4"/>
    </row>
    <row r="1190" spans="9:9">
      <c r="I1190" s="4"/>
    </row>
    <row r="1191" spans="9:9">
      <c r="I1191" s="4"/>
    </row>
    <row r="1192" spans="9:9">
      <c r="I1192" s="4"/>
    </row>
    <row r="1193" spans="9:9">
      <c r="I1193" s="4"/>
    </row>
    <row r="1194" spans="9:9">
      <c r="I1194" s="4"/>
    </row>
    <row r="1195" spans="9:9">
      <c r="I1195" s="4"/>
    </row>
    <row r="1196" spans="9:9">
      <c r="I1196" s="4"/>
    </row>
    <row r="1197" spans="9:9">
      <c r="I1197" s="4"/>
    </row>
    <row r="1198" spans="9:9">
      <c r="I1198" s="4"/>
    </row>
    <row r="1199" spans="9:9">
      <c r="I1199" s="4"/>
    </row>
    <row r="1200" spans="9:9">
      <c r="I1200" s="4"/>
    </row>
    <row r="1201" spans="9:9">
      <c r="I1201" s="4"/>
    </row>
    <row r="1202" spans="9:9">
      <c r="I1202" s="4"/>
    </row>
    <row r="1203" spans="9:9">
      <c r="I1203" s="4"/>
    </row>
    <row r="1204" spans="9:9">
      <c r="I1204" s="4"/>
    </row>
    <row r="1205" spans="9:9">
      <c r="I1205" s="4"/>
    </row>
    <row r="1206" spans="9:9">
      <c r="I1206" s="4"/>
    </row>
    <row r="1207" spans="9:9">
      <c r="I1207" s="4"/>
    </row>
    <row r="1208" spans="9:9">
      <c r="I1208" s="4"/>
    </row>
    <row r="1209" spans="9:9">
      <c r="I1209" s="4"/>
    </row>
    <row r="1210" spans="9:9">
      <c r="I1210" s="4"/>
    </row>
    <row r="1211" spans="9:9">
      <c r="I1211" s="4"/>
    </row>
    <row r="1212" spans="9:9">
      <c r="I1212" s="4"/>
    </row>
    <row r="1213" spans="9:9">
      <c r="I1213" s="4"/>
    </row>
    <row r="1214" spans="9:9">
      <c r="I1214" s="4"/>
    </row>
    <row r="1215" spans="9:9">
      <c r="I1215" s="4"/>
    </row>
    <row r="1216" spans="9:9">
      <c r="I1216" s="4"/>
    </row>
    <row r="1217" spans="9:9">
      <c r="I1217" s="4"/>
    </row>
    <row r="1218" spans="9:9">
      <c r="I1218" s="4"/>
    </row>
    <row r="1219" spans="9:9">
      <c r="I1219" s="4"/>
    </row>
    <row r="1220" spans="9:9">
      <c r="I1220" s="4"/>
    </row>
    <row r="1221" spans="9:9">
      <c r="I1221" s="4"/>
    </row>
    <row r="1222" spans="9:9">
      <c r="I1222" s="4"/>
    </row>
    <row r="1223" spans="9:9">
      <c r="I1223" s="4"/>
    </row>
    <row r="1224" spans="9:9">
      <c r="I1224" s="4"/>
    </row>
    <row r="1225" spans="9:9">
      <c r="I1225" s="4"/>
    </row>
    <row r="1226" spans="9:9">
      <c r="I1226" s="4"/>
    </row>
    <row r="1227" spans="9:9">
      <c r="I1227" s="4"/>
    </row>
    <row r="1228" spans="9:9">
      <c r="I1228" s="4"/>
    </row>
    <row r="1229" spans="9:9">
      <c r="I1229" s="4"/>
    </row>
    <row r="1230" spans="9:9">
      <c r="I1230" s="4"/>
    </row>
    <row r="1231" spans="9:9">
      <c r="I1231" s="4"/>
    </row>
    <row r="1232" spans="9:9">
      <c r="I1232" s="4"/>
    </row>
    <row r="1233" spans="9:9">
      <c r="I1233" s="4"/>
    </row>
    <row r="1234" spans="9:9">
      <c r="I1234" s="4"/>
    </row>
    <row r="1235" spans="9:9">
      <c r="I1235" s="4"/>
    </row>
    <row r="1236" spans="9:9">
      <c r="I1236" s="4"/>
    </row>
    <row r="1237" spans="9:9">
      <c r="I1237" s="4"/>
    </row>
    <row r="1238" spans="9:9">
      <c r="I1238" s="4"/>
    </row>
    <row r="1239" spans="9:9">
      <c r="I1239" s="4"/>
    </row>
    <row r="1240" spans="9:9">
      <c r="I1240" s="4"/>
    </row>
    <row r="1241" spans="9:9">
      <c r="I1241" s="4"/>
    </row>
    <row r="1242" spans="9:9">
      <c r="I1242" s="4"/>
    </row>
    <row r="1243" spans="9:9">
      <c r="I1243" s="4"/>
    </row>
    <row r="1244" spans="9:9">
      <c r="I1244" s="4"/>
    </row>
    <row r="1245" spans="9:9">
      <c r="I1245" s="4"/>
    </row>
    <row r="1246" spans="9:9">
      <c r="I1246" s="4"/>
    </row>
    <row r="1247" spans="9:9">
      <c r="I1247" s="4"/>
    </row>
    <row r="1248" spans="9:9">
      <c r="I1248" s="4"/>
    </row>
    <row r="1249" spans="9:9">
      <c r="I1249" s="4"/>
    </row>
    <row r="1250" spans="9:9">
      <c r="I1250" s="4"/>
    </row>
    <row r="1251" spans="9:9">
      <c r="I1251" s="4"/>
    </row>
    <row r="1252" spans="9:9">
      <c r="I1252" s="4"/>
    </row>
    <row r="1253" spans="9:9">
      <c r="I1253" s="4"/>
    </row>
    <row r="1254" spans="9:9">
      <c r="I1254" s="4"/>
    </row>
    <row r="1255" spans="9:9">
      <c r="I1255" s="4"/>
    </row>
    <row r="1256" spans="9:9">
      <c r="I1256" s="4"/>
    </row>
    <row r="1257" spans="9:9">
      <c r="I1257" s="4"/>
    </row>
    <row r="1258" spans="9:9">
      <c r="I1258" s="4"/>
    </row>
    <row r="1259" spans="9:9">
      <c r="I1259" s="4"/>
    </row>
    <row r="1260" spans="9:9">
      <c r="I1260" s="4"/>
    </row>
    <row r="1261" spans="9:9">
      <c r="I1261" s="4"/>
    </row>
    <row r="1262" spans="9:9">
      <c r="I1262" s="4"/>
    </row>
    <row r="1263" spans="9:9">
      <c r="I1263" s="4"/>
    </row>
    <row r="1264" spans="9:9">
      <c r="I1264" s="4"/>
    </row>
    <row r="1265" spans="9:9">
      <c r="I1265" s="4"/>
    </row>
    <row r="1266" spans="9:9">
      <c r="I1266" s="4"/>
    </row>
    <row r="1267" spans="9:9">
      <c r="I1267" s="4"/>
    </row>
    <row r="1268" spans="9:9">
      <c r="I1268" s="4"/>
    </row>
    <row r="1269" spans="9:9">
      <c r="I1269" s="4"/>
    </row>
    <row r="1270" spans="9:9">
      <c r="I1270" s="4"/>
    </row>
    <row r="1271" spans="9:9">
      <c r="I1271" s="4"/>
    </row>
    <row r="1272" spans="9:9">
      <c r="I1272" s="4"/>
    </row>
    <row r="1273" spans="9:9">
      <c r="I1273" s="4"/>
    </row>
    <row r="1274" spans="9:9">
      <c r="I1274" s="4"/>
    </row>
    <row r="1275" spans="9:9">
      <c r="I1275" s="4"/>
    </row>
    <row r="1276" spans="9:9">
      <c r="I1276" s="4"/>
    </row>
    <row r="1277" spans="9:9">
      <c r="I1277" s="4"/>
    </row>
    <row r="1278" spans="9:9">
      <c r="I1278" s="4"/>
    </row>
    <row r="1279" spans="9:9">
      <c r="I1279" s="4"/>
    </row>
    <row r="1280" spans="9:9">
      <c r="I1280" s="4"/>
    </row>
    <row r="1281" spans="9:9">
      <c r="I1281" s="4"/>
    </row>
    <row r="1282" spans="9:9">
      <c r="I1282" s="4"/>
    </row>
    <row r="1283" spans="9:9">
      <c r="I1283" s="4"/>
    </row>
    <row r="1284" spans="9:9">
      <c r="I1284" s="4"/>
    </row>
    <row r="1285" spans="9:9">
      <c r="I1285" s="4"/>
    </row>
    <row r="1286" spans="9:9">
      <c r="I1286" s="4"/>
    </row>
    <row r="1287" spans="9:9">
      <c r="I1287" s="4"/>
    </row>
    <row r="1288" spans="9:9">
      <c r="I1288" s="4"/>
    </row>
    <row r="1289" spans="9:9">
      <c r="I1289" s="4"/>
    </row>
    <row r="1290" spans="9:9">
      <c r="I1290" s="4"/>
    </row>
    <row r="1291" spans="9:9">
      <c r="I1291" s="4"/>
    </row>
    <row r="1292" spans="9:9">
      <c r="I1292" s="4"/>
    </row>
    <row r="1293" spans="9:9">
      <c r="I1293" s="4"/>
    </row>
    <row r="1294" spans="9:9">
      <c r="I1294" s="4"/>
    </row>
    <row r="1295" spans="9:9">
      <c r="I1295" s="4"/>
    </row>
    <row r="1296" spans="9:9">
      <c r="I1296" s="4"/>
    </row>
    <row r="1297" spans="9:9">
      <c r="I1297" s="4"/>
    </row>
    <row r="1298" spans="9:9">
      <c r="I1298" s="4"/>
    </row>
    <row r="1299" spans="9:9">
      <c r="I1299" s="4"/>
    </row>
    <row r="1300" spans="9:9">
      <c r="I1300" s="4"/>
    </row>
    <row r="1301" spans="9:9">
      <c r="I1301" s="4"/>
    </row>
    <row r="1302" spans="9:9">
      <c r="I1302" s="4"/>
    </row>
    <row r="1303" spans="9:9">
      <c r="I1303" s="4"/>
    </row>
    <row r="1304" spans="9:9">
      <c r="I1304" s="4"/>
    </row>
    <row r="1305" spans="9:9">
      <c r="I1305" s="4"/>
    </row>
    <row r="1306" spans="9:9">
      <c r="I1306" s="4"/>
    </row>
    <row r="1307" spans="9:9">
      <c r="I1307" s="4"/>
    </row>
    <row r="1308" spans="9:9">
      <c r="I1308" s="4"/>
    </row>
    <row r="1309" spans="9:9">
      <c r="I1309" s="4"/>
    </row>
    <row r="1310" spans="9:9">
      <c r="I1310" s="4"/>
    </row>
    <row r="1311" spans="9:9">
      <c r="I1311" s="4"/>
    </row>
    <row r="1312" spans="9:9">
      <c r="I1312" s="4"/>
    </row>
    <row r="1313" spans="9:9">
      <c r="I1313" s="4"/>
    </row>
    <row r="1314" spans="9:9">
      <c r="I1314" s="4"/>
    </row>
    <row r="1315" spans="9:9">
      <c r="I1315" s="4"/>
    </row>
    <row r="1316" spans="9:9">
      <c r="I1316" s="4"/>
    </row>
    <row r="1317" spans="9:9">
      <c r="I1317" s="4"/>
    </row>
    <row r="1318" spans="9:9">
      <c r="I1318" s="4"/>
    </row>
    <row r="1319" spans="9:9">
      <c r="I1319" s="4"/>
    </row>
    <row r="1320" spans="9:9">
      <c r="I1320" s="4"/>
    </row>
    <row r="1321" spans="9:9">
      <c r="I1321" s="4"/>
    </row>
    <row r="1322" spans="9:9">
      <c r="I1322" s="4"/>
    </row>
    <row r="1323" spans="9:9">
      <c r="I1323" s="4"/>
    </row>
    <row r="1324" spans="9:9">
      <c r="I1324" s="4"/>
    </row>
    <row r="1325" spans="9:9">
      <c r="I1325" s="4"/>
    </row>
    <row r="1326" spans="9:9">
      <c r="I1326" s="4"/>
    </row>
    <row r="1327" spans="9:9">
      <c r="I1327" s="4"/>
    </row>
    <row r="1328" spans="9:9">
      <c r="I1328" s="4"/>
    </row>
    <row r="1329" spans="9:9">
      <c r="I1329" s="4"/>
    </row>
    <row r="1330" spans="9:9">
      <c r="I1330" s="4"/>
    </row>
    <row r="1331" spans="9:9">
      <c r="I1331" s="4"/>
    </row>
    <row r="1332" spans="9:9">
      <c r="I1332" s="4"/>
    </row>
    <row r="1333" spans="9:9">
      <c r="I1333" s="4"/>
    </row>
    <row r="1334" spans="9:9">
      <c r="I1334" s="4"/>
    </row>
    <row r="1335" spans="9:9">
      <c r="I1335" s="4"/>
    </row>
    <row r="1336" spans="9:9">
      <c r="I1336" s="4"/>
    </row>
    <row r="1337" spans="9:9">
      <c r="I1337" s="4"/>
    </row>
    <row r="1338" spans="9:9">
      <c r="I1338" s="4"/>
    </row>
    <row r="1339" spans="9:9">
      <c r="I1339" s="4"/>
    </row>
    <row r="1340" spans="9:9">
      <c r="I1340" s="4"/>
    </row>
    <row r="1341" spans="9:9">
      <c r="I1341" s="4"/>
    </row>
    <row r="1342" spans="9:9">
      <c r="I1342" s="4"/>
    </row>
    <row r="1343" spans="9:9">
      <c r="I1343" s="4"/>
    </row>
    <row r="1344" spans="9:9">
      <c r="I1344" s="4"/>
    </row>
    <row r="1345" spans="9:9">
      <c r="I1345" s="4"/>
    </row>
    <row r="1346" spans="9:9">
      <c r="I1346" s="4"/>
    </row>
    <row r="1347" spans="9:9">
      <c r="I1347" s="4"/>
    </row>
    <row r="1348" spans="9:9">
      <c r="I1348" s="4"/>
    </row>
    <row r="1349" spans="9:9">
      <c r="I1349" s="4"/>
    </row>
    <row r="1350" spans="9:9">
      <c r="I1350" s="4"/>
    </row>
    <row r="1351" spans="9:9">
      <c r="I1351" s="4"/>
    </row>
    <row r="1352" spans="9:9">
      <c r="I1352" s="4"/>
    </row>
    <row r="1353" spans="9:9">
      <c r="I1353" s="4"/>
    </row>
    <row r="1354" spans="9:9">
      <c r="I1354" s="4"/>
    </row>
    <row r="1355" spans="9:9">
      <c r="I1355" s="4"/>
    </row>
    <row r="1356" spans="9:9">
      <c r="I1356" s="4"/>
    </row>
    <row r="1357" spans="9:9">
      <c r="I1357" s="4"/>
    </row>
    <row r="1358" spans="9:9">
      <c r="I1358" s="4"/>
    </row>
    <row r="1359" spans="9:9">
      <c r="I1359" s="4"/>
    </row>
    <row r="1360" spans="9:9">
      <c r="I1360" s="4"/>
    </row>
    <row r="1361" spans="9:9">
      <c r="I1361" s="4"/>
    </row>
    <row r="1362" spans="9:9">
      <c r="I1362" s="4"/>
    </row>
    <row r="1363" spans="9:9">
      <c r="I1363" s="4"/>
    </row>
    <row r="1364" spans="9:9">
      <c r="I1364" s="4"/>
    </row>
    <row r="1365" spans="9:9">
      <c r="I1365" s="4"/>
    </row>
    <row r="1366" spans="9:9">
      <c r="I1366" s="4"/>
    </row>
    <row r="1367" spans="9:9">
      <c r="I1367" s="4"/>
    </row>
    <row r="1368" spans="9:9">
      <c r="I1368" s="4"/>
    </row>
    <row r="1369" spans="9:9">
      <c r="I1369" s="4"/>
    </row>
    <row r="1370" spans="9:9">
      <c r="I1370" s="4"/>
    </row>
    <row r="1371" spans="9:9">
      <c r="I1371" s="4"/>
    </row>
    <row r="1372" spans="9:9">
      <c r="I1372" s="4"/>
    </row>
    <row r="1373" spans="9:9">
      <c r="I1373" s="4"/>
    </row>
    <row r="1374" spans="9:9">
      <c r="I1374" s="4"/>
    </row>
    <row r="1375" spans="9:9">
      <c r="I1375" s="4"/>
    </row>
    <row r="1376" spans="9:9">
      <c r="I1376" s="4"/>
    </row>
    <row r="1377" spans="9:9">
      <c r="I1377" s="4"/>
    </row>
    <row r="1378" spans="9:9">
      <c r="I1378" s="4"/>
    </row>
    <row r="1379" spans="9:9">
      <c r="I1379" s="4"/>
    </row>
    <row r="1380" spans="9:9">
      <c r="I1380" s="4"/>
    </row>
    <row r="1381" spans="9:9">
      <c r="I1381" s="4"/>
    </row>
    <row r="1382" spans="9:9">
      <c r="I1382" s="4"/>
    </row>
    <row r="1383" spans="9:9">
      <c r="I1383" s="4"/>
    </row>
    <row r="1384" spans="9:9">
      <c r="I1384" s="4"/>
    </row>
    <row r="1385" spans="9:9">
      <c r="I1385" s="4"/>
    </row>
    <row r="1386" spans="9:9">
      <c r="I1386" s="4"/>
    </row>
    <row r="1387" spans="9:9">
      <c r="I1387" s="4"/>
    </row>
    <row r="1388" spans="9:9">
      <c r="I1388" s="4"/>
    </row>
    <row r="1389" spans="9:9">
      <c r="I1389" s="4"/>
    </row>
    <row r="1390" spans="9:9">
      <c r="I1390" s="4"/>
    </row>
    <row r="1391" spans="9:9">
      <c r="I1391" s="4"/>
    </row>
    <row r="1392" spans="9:9">
      <c r="I1392" s="4"/>
    </row>
    <row r="1393" spans="9:9">
      <c r="I1393" s="4"/>
    </row>
    <row r="1394" spans="9:9">
      <c r="I1394" s="4"/>
    </row>
    <row r="1395" spans="9:9">
      <c r="I1395" s="4"/>
    </row>
    <row r="1396" spans="9:9">
      <c r="I1396" s="4"/>
    </row>
    <row r="1397" spans="9:9">
      <c r="I1397" s="4"/>
    </row>
    <row r="1398" spans="9:9">
      <c r="I1398" s="4"/>
    </row>
    <row r="1399" spans="9:9">
      <c r="I1399" s="4"/>
    </row>
    <row r="1400" spans="9:9">
      <c r="I1400" s="4"/>
    </row>
    <row r="1401" spans="9:9">
      <c r="I1401" s="4"/>
    </row>
    <row r="1402" spans="9:9">
      <c r="I1402" s="4"/>
    </row>
    <row r="1403" spans="9:9">
      <c r="I1403" s="4"/>
    </row>
    <row r="1404" spans="9:9">
      <c r="I1404" s="4"/>
    </row>
    <row r="1405" spans="9:9">
      <c r="I1405" s="4"/>
    </row>
    <row r="1406" spans="9:9">
      <c r="I1406" s="4"/>
    </row>
    <row r="1407" spans="9:9">
      <c r="I1407" s="4"/>
    </row>
    <row r="1408" spans="9:9">
      <c r="I1408" s="4"/>
    </row>
    <row r="1409" spans="9:9">
      <c r="I1409" s="4"/>
    </row>
    <row r="1410" spans="9:9">
      <c r="I1410" s="4"/>
    </row>
    <row r="1411" spans="9:9">
      <c r="I1411" s="4"/>
    </row>
    <row r="1412" spans="9:9">
      <c r="I1412" s="4"/>
    </row>
    <row r="1413" spans="9:9">
      <c r="I1413" s="4"/>
    </row>
    <row r="1414" spans="9:9">
      <c r="I1414" s="4"/>
    </row>
    <row r="1415" spans="9:9">
      <c r="I1415" s="4"/>
    </row>
    <row r="1416" spans="9:9">
      <c r="I1416" s="4"/>
    </row>
    <row r="1417" spans="9:9">
      <c r="I1417" s="4"/>
    </row>
    <row r="1418" spans="9:9">
      <c r="I1418" s="4"/>
    </row>
    <row r="1419" spans="9:9">
      <c r="I1419" s="4"/>
    </row>
    <row r="1420" spans="9:9">
      <c r="I1420" s="4"/>
    </row>
    <row r="1421" spans="9:9">
      <c r="I1421" s="4"/>
    </row>
    <row r="1422" spans="9:9">
      <c r="I1422" s="4"/>
    </row>
    <row r="1423" spans="9:9">
      <c r="I1423" s="4"/>
    </row>
    <row r="1424" spans="9:9">
      <c r="I1424" s="4"/>
    </row>
    <row r="1425" spans="9:9">
      <c r="I1425" s="4"/>
    </row>
    <row r="1426" spans="9:9">
      <c r="I1426" s="4"/>
    </row>
    <row r="1427" spans="9:9">
      <c r="I1427" s="4"/>
    </row>
    <row r="1428" spans="9:9">
      <c r="I1428" s="4"/>
    </row>
    <row r="1429" spans="9:9">
      <c r="I1429" s="4"/>
    </row>
    <row r="1430" spans="9:9">
      <c r="I1430" s="4"/>
    </row>
    <row r="1431" spans="9:9">
      <c r="I1431" s="4"/>
    </row>
    <row r="1432" spans="9:9">
      <c r="I1432" s="4"/>
    </row>
    <row r="1433" spans="9:9">
      <c r="I1433" s="4"/>
    </row>
    <row r="1434" spans="9:9">
      <c r="I1434" s="4"/>
    </row>
    <row r="1435" spans="9:9">
      <c r="I1435" s="4"/>
    </row>
    <row r="1436" spans="9:9">
      <c r="I1436" s="4"/>
    </row>
    <row r="1437" spans="9:9">
      <c r="I1437" s="4"/>
    </row>
    <row r="1438" spans="9:9">
      <c r="I1438" s="4"/>
    </row>
    <row r="1439" spans="9:9">
      <c r="I1439" s="4"/>
    </row>
    <row r="1440" spans="9:9">
      <c r="I1440" s="4"/>
    </row>
    <row r="1441" spans="9:9">
      <c r="I1441" s="4"/>
    </row>
    <row r="1442" spans="9:9">
      <c r="I1442" s="4"/>
    </row>
    <row r="1443" spans="9:9">
      <c r="I1443" s="4"/>
    </row>
    <row r="1444" spans="9:9">
      <c r="I1444" s="4"/>
    </row>
    <row r="1445" spans="9:9">
      <c r="I1445" s="4"/>
    </row>
    <row r="1446" spans="9:9">
      <c r="I1446" s="4"/>
    </row>
    <row r="1447" spans="9:9">
      <c r="I1447" s="4"/>
    </row>
    <row r="1448" spans="9:9">
      <c r="I1448" s="4"/>
    </row>
    <row r="1449" spans="9:9">
      <c r="I1449" s="4"/>
    </row>
    <row r="1450" spans="9:9">
      <c r="I1450" s="4"/>
    </row>
    <row r="1451" spans="9:9">
      <c r="I1451" s="4"/>
    </row>
    <row r="1452" spans="9:9">
      <c r="I1452" s="4"/>
    </row>
    <row r="1453" spans="9:9">
      <c r="I1453" s="4"/>
    </row>
    <row r="1454" spans="9:9">
      <c r="I1454" s="4"/>
    </row>
    <row r="1455" spans="9:9">
      <c r="I1455" s="4"/>
    </row>
    <row r="1456" spans="9:9">
      <c r="I1456" s="4"/>
    </row>
    <row r="1457" spans="9:9">
      <c r="I1457" s="4"/>
    </row>
    <row r="1458" spans="9:9">
      <c r="I1458" s="4"/>
    </row>
    <row r="1459" spans="9:9">
      <c r="I1459" s="4"/>
    </row>
    <row r="1460" spans="9:9">
      <c r="I1460" s="4"/>
    </row>
    <row r="1461" spans="9:9">
      <c r="I1461" s="4"/>
    </row>
    <row r="1462" spans="9:9">
      <c r="I1462" s="4"/>
    </row>
    <row r="1463" spans="9:9">
      <c r="I1463" s="4"/>
    </row>
    <row r="1464" spans="9:9">
      <c r="I1464" s="4"/>
    </row>
    <row r="1465" spans="9:9">
      <c r="I1465" s="4"/>
    </row>
    <row r="1466" spans="9:9">
      <c r="I1466" s="4"/>
    </row>
    <row r="1467" spans="9:9">
      <c r="I1467" s="4"/>
    </row>
    <row r="1468" spans="9:9">
      <c r="I1468" s="4"/>
    </row>
    <row r="1469" spans="9:9">
      <c r="I1469" s="4"/>
    </row>
    <row r="1470" spans="9:9">
      <c r="I1470" s="4"/>
    </row>
    <row r="1471" spans="9:9">
      <c r="I1471" s="4"/>
    </row>
    <row r="1472" spans="9:9">
      <c r="I1472" s="4"/>
    </row>
    <row r="1473" spans="9:9">
      <c r="I1473" s="4"/>
    </row>
    <row r="1474" spans="9:9">
      <c r="I1474" s="4"/>
    </row>
    <row r="1475" spans="9:9">
      <c r="I1475" s="4"/>
    </row>
    <row r="1476" spans="9:9">
      <c r="I1476" s="4"/>
    </row>
    <row r="1477" spans="9:9">
      <c r="I1477" s="4"/>
    </row>
    <row r="1478" spans="9:9">
      <c r="I1478" s="4"/>
    </row>
    <row r="1479" spans="9:9">
      <c r="I1479" s="4"/>
    </row>
    <row r="1480" spans="9:9">
      <c r="I1480" s="4"/>
    </row>
    <row r="1481" spans="9:9">
      <c r="I1481" s="4"/>
    </row>
    <row r="1482" spans="9:9">
      <c r="I1482" s="4"/>
    </row>
    <row r="1483" spans="9:9">
      <c r="I1483" s="4"/>
    </row>
    <row r="1484" spans="9:9">
      <c r="I1484" s="4"/>
    </row>
    <row r="1485" spans="9:9">
      <c r="I1485" s="4"/>
    </row>
    <row r="1486" spans="9:9">
      <c r="I1486" s="4"/>
    </row>
    <row r="1487" spans="9:9">
      <c r="I1487" s="4"/>
    </row>
    <row r="1488" spans="9:9">
      <c r="I1488" s="4"/>
    </row>
    <row r="1489" spans="9:9">
      <c r="I1489" s="4"/>
    </row>
    <row r="1490" spans="9:9">
      <c r="I1490" s="4"/>
    </row>
    <row r="1491" spans="9:9">
      <c r="I1491" s="4"/>
    </row>
    <row r="1492" spans="9:9">
      <c r="I1492" s="4"/>
    </row>
    <row r="1493" spans="9:9">
      <c r="I1493" s="4"/>
    </row>
    <row r="1494" spans="9:9">
      <c r="I1494" s="4"/>
    </row>
    <row r="1495" spans="9:9">
      <c r="I1495" s="4"/>
    </row>
    <row r="1496" spans="9:9">
      <c r="I1496" s="4"/>
    </row>
    <row r="1497" spans="9:9">
      <c r="I1497" s="4"/>
    </row>
    <row r="1498" spans="9:9">
      <c r="I1498" s="4"/>
    </row>
    <row r="1499" spans="9:9">
      <c r="I1499" s="4"/>
    </row>
    <row r="1500" spans="9:9">
      <c r="I1500" s="4"/>
    </row>
    <row r="1501" spans="9:9">
      <c r="I1501" s="4"/>
    </row>
    <row r="1502" spans="9:9">
      <c r="I1502" s="4"/>
    </row>
    <row r="1503" spans="9:9">
      <c r="I1503" s="4"/>
    </row>
    <row r="1504" spans="9:9">
      <c r="I1504" s="4"/>
    </row>
    <row r="1505" spans="9:9">
      <c r="I1505" s="4"/>
    </row>
    <row r="1506" spans="9:9">
      <c r="I1506" s="4"/>
    </row>
    <row r="1507" spans="9:9">
      <c r="I1507" s="4"/>
    </row>
    <row r="1508" spans="9:9">
      <c r="I1508" s="4"/>
    </row>
    <row r="1509" spans="9:9">
      <c r="I1509" s="4"/>
    </row>
    <row r="1510" spans="9:9">
      <c r="I1510" s="4"/>
    </row>
    <row r="1511" spans="9:9">
      <c r="I1511" s="4"/>
    </row>
    <row r="1512" spans="9:9">
      <c r="I1512" s="4"/>
    </row>
    <row r="1513" spans="9:9">
      <c r="I1513" s="4"/>
    </row>
    <row r="1514" spans="9:9">
      <c r="I1514" s="4"/>
    </row>
    <row r="1515" spans="9:9">
      <c r="I1515" s="4"/>
    </row>
    <row r="1516" spans="9:9">
      <c r="I1516" s="4"/>
    </row>
    <row r="1517" spans="9:9">
      <c r="I1517" s="4"/>
    </row>
    <row r="1518" spans="9:9">
      <c r="I1518" s="4"/>
    </row>
    <row r="1519" spans="9:9">
      <c r="I1519" s="4"/>
    </row>
    <row r="1520" spans="9:9">
      <c r="I1520" s="4"/>
    </row>
    <row r="1521" spans="9:9">
      <c r="I1521" s="4"/>
    </row>
    <row r="1522" spans="9:9">
      <c r="I1522" s="4"/>
    </row>
    <row r="1523" spans="9:9">
      <c r="I1523" s="4"/>
    </row>
    <row r="1524" spans="9:9">
      <c r="I1524" s="4"/>
    </row>
    <row r="1525" spans="9:9">
      <c r="I1525" s="4"/>
    </row>
    <row r="1526" spans="9:9">
      <c r="I1526" s="4"/>
    </row>
    <row r="1527" spans="9:9">
      <c r="I1527" s="4"/>
    </row>
    <row r="1528" spans="9:9">
      <c r="I1528" s="4"/>
    </row>
    <row r="1529" spans="9:9">
      <c r="I1529" s="4"/>
    </row>
    <row r="1530" spans="9:9">
      <c r="I1530" s="4"/>
    </row>
    <row r="1531" spans="9:9">
      <c r="I1531" s="4"/>
    </row>
    <row r="1532" spans="9:9">
      <c r="I1532" s="4"/>
    </row>
    <row r="1533" spans="9:9">
      <c r="I1533" s="4"/>
    </row>
    <row r="1534" spans="9:9">
      <c r="I1534" s="4"/>
    </row>
    <row r="1535" spans="9:9">
      <c r="I1535" s="4"/>
    </row>
    <row r="1536" spans="9:9">
      <c r="I1536" s="4"/>
    </row>
    <row r="1537" spans="9:9">
      <c r="I1537" s="4"/>
    </row>
    <row r="1538" spans="9:9">
      <c r="I1538" s="4"/>
    </row>
    <row r="1539" spans="9:9">
      <c r="I1539" s="4"/>
    </row>
    <row r="1540" spans="9:9">
      <c r="I1540" s="4"/>
    </row>
    <row r="1541" spans="9:9">
      <c r="I1541" s="4"/>
    </row>
    <row r="1542" spans="9:9">
      <c r="I1542" s="4"/>
    </row>
    <row r="1543" spans="9:9">
      <c r="I1543" s="4"/>
    </row>
    <row r="1544" spans="9:9">
      <c r="I1544" s="4"/>
    </row>
    <row r="1545" spans="9:9">
      <c r="I1545" s="4"/>
    </row>
    <row r="1546" spans="9:9">
      <c r="I1546" s="4"/>
    </row>
    <row r="1547" spans="9:9">
      <c r="I1547" s="4"/>
    </row>
    <row r="1548" spans="9:9">
      <c r="I1548" s="4"/>
    </row>
    <row r="1549" spans="9:9">
      <c r="I1549" s="4"/>
    </row>
    <row r="1550" spans="9:9">
      <c r="I1550" s="4"/>
    </row>
    <row r="1551" spans="9:9">
      <c r="I1551" s="4"/>
    </row>
    <row r="1552" spans="9:9">
      <c r="I1552" s="4"/>
    </row>
    <row r="1553" spans="9:9">
      <c r="I1553" s="4"/>
    </row>
    <row r="1554" spans="9:9">
      <c r="I1554" s="4"/>
    </row>
    <row r="1555" spans="9:9">
      <c r="I1555" s="4"/>
    </row>
    <row r="1556" spans="9:9">
      <c r="I1556" s="4"/>
    </row>
    <row r="1557" spans="9:9">
      <c r="I1557" s="4"/>
    </row>
    <row r="1558" spans="9:9">
      <c r="I1558" s="4"/>
    </row>
    <row r="1559" spans="9:9">
      <c r="I1559" s="4"/>
    </row>
    <row r="1560" spans="9:9">
      <c r="I1560" s="4"/>
    </row>
    <row r="1561" spans="9:9">
      <c r="I1561" s="4"/>
    </row>
    <row r="1562" spans="9:9">
      <c r="I1562" s="4"/>
    </row>
    <row r="1563" spans="9:9">
      <c r="I1563" s="4"/>
    </row>
    <row r="1564" spans="9:9">
      <c r="I1564" s="4"/>
    </row>
    <row r="1565" spans="9:9">
      <c r="I1565" s="4"/>
    </row>
    <row r="1566" spans="9:9">
      <c r="I1566" s="4"/>
    </row>
    <row r="1567" spans="9:9">
      <c r="I1567" s="4"/>
    </row>
    <row r="1568" spans="9:9">
      <c r="I1568" s="4"/>
    </row>
    <row r="1569" spans="9:9">
      <c r="I1569" s="4"/>
    </row>
    <row r="1570" spans="9:9">
      <c r="I1570" s="4"/>
    </row>
    <row r="1571" spans="9:9">
      <c r="I1571" s="4"/>
    </row>
    <row r="1572" spans="9:9">
      <c r="I1572" s="4"/>
    </row>
    <row r="1573" spans="9:9">
      <c r="I1573" s="4"/>
    </row>
    <row r="1574" spans="9:9">
      <c r="I1574" s="4"/>
    </row>
    <row r="1575" spans="9:9">
      <c r="I1575" s="4"/>
    </row>
    <row r="1576" spans="9:9">
      <c r="I1576" s="4"/>
    </row>
    <row r="1577" spans="9:9">
      <c r="I1577" s="4"/>
    </row>
    <row r="1578" spans="9:9">
      <c r="I1578" s="4"/>
    </row>
    <row r="1579" spans="9:9">
      <c r="I1579" s="4"/>
    </row>
    <row r="1580" spans="9:9">
      <c r="I1580" s="4"/>
    </row>
    <row r="1581" spans="9:9">
      <c r="I1581" s="4"/>
    </row>
    <row r="1582" spans="9:9">
      <c r="I1582" s="4"/>
    </row>
    <row r="1583" spans="9:9">
      <c r="I1583" s="4"/>
    </row>
    <row r="1584" spans="9:9">
      <c r="I1584" s="4"/>
    </row>
    <row r="1585" spans="9:9">
      <c r="I1585" s="4"/>
    </row>
    <row r="1586" spans="9:9">
      <c r="I1586" s="4"/>
    </row>
    <row r="1587" spans="9:9">
      <c r="I1587" s="4"/>
    </row>
    <row r="1588" spans="9:9">
      <c r="I1588" s="4"/>
    </row>
    <row r="1589" spans="9:9">
      <c r="I1589" s="4"/>
    </row>
    <row r="1590" spans="9:9">
      <c r="I1590" s="4"/>
    </row>
    <row r="1591" spans="9:9">
      <c r="I1591" s="4"/>
    </row>
    <row r="1592" spans="9:9">
      <c r="I1592" s="4"/>
    </row>
    <row r="1593" spans="9:9">
      <c r="I1593" s="4"/>
    </row>
    <row r="1594" spans="9:9">
      <c r="I1594" s="4"/>
    </row>
    <row r="1595" spans="9:9">
      <c r="I1595" s="4"/>
    </row>
    <row r="1596" spans="9:9">
      <c r="I1596" s="4"/>
    </row>
    <row r="1597" spans="9:9">
      <c r="I1597" s="4"/>
    </row>
    <row r="1598" spans="9:9">
      <c r="I1598" s="4"/>
    </row>
    <row r="1599" spans="9:9">
      <c r="I1599" s="4"/>
    </row>
    <row r="1600" spans="9:9">
      <c r="I1600" s="4"/>
    </row>
    <row r="1601" spans="9:9">
      <c r="I1601" s="4"/>
    </row>
    <row r="1602" spans="9:9">
      <c r="I1602" s="4"/>
    </row>
    <row r="1603" spans="9:9">
      <c r="I1603" s="4"/>
    </row>
    <row r="1604" spans="9:9">
      <c r="I1604" s="4"/>
    </row>
    <row r="1605" spans="9:9">
      <c r="I1605" s="4"/>
    </row>
    <row r="1606" spans="9:9">
      <c r="I1606" s="4"/>
    </row>
    <row r="1607" spans="9:9">
      <c r="I1607" s="4"/>
    </row>
    <row r="1608" spans="9:9">
      <c r="I1608" s="4"/>
    </row>
    <row r="1609" spans="9:9">
      <c r="I1609" s="4"/>
    </row>
    <row r="1610" spans="9:9">
      <c r="I1610" s="4"/>
    </row>
    <row r="1611" spans="9:9">
      <c r="I1611" s="4"/>
    </row>
    <row r="1612" spans="9:9">
      <c r="I1612" s="4"/>
    </row>
    <row r="1613" spans="9:9">
      <c r="I1613" s="4"/>
    </row>
    <row r="1614" spans="9:9">
      <c r="I1614" s="4"/>
    </row>
    <row r="1615" spans="9:9">
      <c r="I1615" s="4"/>
    </row>
    <row r="1616" spans="9:9">
      <c r="I1616" s="4"/>
    </row>
    <row r="1617" spans="9:9">
      <c r="I1617" s="4"/>
    </row>
    <row r="1618" spans="9:9">
      <c r="I1618" s="4"/>
    </row>
    <row r="1619" spans="9:9">
      <c r="I1619" s="4"/>
    </row>
    <row r="1620" spans="9:9">
      <c r="I1620" s="4"/>
    </row>
    <row r="1621" spans="9:9">
      <c r="I1621" s="4"/>
    </row>
    <row r="1622" spans="9:9">
      <c r="I1622" s="4"/>
    </row>
    <row r="1623" spans="9:9">
      <c r="I1623" s="4"/>
    </row>
    <row r="1624" spans="9:9">
      <c r="I1624" s="4"/>
    </row>
    <row r="1625" spans="9:9">
      <c r="I1625" s="4"/>
    </row>
    <row r="1626" spans="9:9">
      <c r="I1626" s="4"/>
    </row>
    <row r="1627" spans="9:9">
      <c r="I1627" s="4"/>
    </row>
    <row r="1628" spans="9:9">
      <c r="I1628" s="4"/>
    </row>
    <row r="1629" spans="9:9">
      <c r="I1629" s="4"/>
    </row>
    <row r="1630" spans="9:9">
      <c r="I1630" s="4"/>
    </row>
    <row r="1631" spans="9:9">
      <c r="I1631" s="4"/>
    </row>
    <row r="1632" spans="9:9">
      <c r="I1632" s="4"/>
    </row>
    <row r="1633" spans="9:9">
      <c r="I1633" s="4"/>
    </row>
    <row r="1634" spans="9:9">
      <c r="I1634" s="4"/>
    </row>
    <row r="1635" spans="9:9">
      <c r="I1635" s="4"/>
    </row>
    <row r="1636" spans="9:9">
      <c r="I1636" s="4"/>
    </row>
    <row r="1637" spans="9:9">
      <c r="I1637" s="4"/>
    </row>
    <row r="1638" spans="9:9">
      <c r="I1638" s="4"/>
    </row>
    <row r="1639" spans="9:9">
      <c r="I1639" s="4"/>
    </row>
    <row r="1640" spans="9:9">
      <c r="I1640" s="4"/>
    </row>
    <row r="1641" spans="9:9">
      <c r="I1641" s="4"/>
    </row>
    <row r="1642" spans="9:9">
      <c r="I1642" s="4"/>
    </row>
    <row r="1643" spans="9:9">
      <c r="I1643" s="4"/>
    </row>
    <row r="1644" spans="9:9">
      <c r="I1644" s="4"/>
    </row>
    <row r="1645" spans="9:9">
      <c r="I1645" s="4"/>
    </row>
    <row r="1646" spans="9:9">
      <c r="I1646" s="4"/>
    </row>
    <row r="1647" spans="9:9">
      <c r="I1647" s="4"/>
    </row>
    <row r="1648" spans="9:9">
      <c r="I1648" s="4"/>
    </row>
    <row r="1649" spans="9:9">
      <c r="I1649" s="4"/>
    </row>
    <row r="1650" spans="9:9">
      <c r="I1650" s="4"/>
    </row>
    <row r="1651" spans="9:9">
      <c r="I1651" s="4"/>
    </row>
    <row r="1652" spans="9:9">
      <c r="I1652" s="4"/>
    </row>
    <row r="1653" spans="9:9">
      <c r="I1653" s="4"/>
    </row>
    <row r="1654" spans="9:9">
      <c r="I1654" s="4"/>
    </row>
    <row r="1655" spans="9:9">
      <c r="I1655" s="4"/>
    </row>
    <row r="1656" spans="9:9">
      <c r="I1656" s="4"/>
    </row>
    <row r="1657" spans="9:9">
      <c r="I1657" s="4"/>
    </row>
    <row r="1658" spans="9:9">
      <c r="I1658" s="4"/>
    </row>
    <row r="1659" spans="9:9">
      <c r="I1659" s="4"/>
    </row>
    <row r="1660" spans="9:9">
      <c r="I1660" s="4"/>
    </row>
    <row r="1661" spans="9:9">
      <c r="I1661" s="4"/>
    </row>
    <row r="1662" spans="9:9">
      <c r="I1662" s="4"/>
    </row>
    <row r="1663" spans="9:9">
      <c r="I1663" s="4"/>
    </row>
    <row r="1664" spans="9:9">
      <c r="I1664" s="4"/>
    </row>
    <row r="1665" spans="9:9">
      <c r="I1665" s="4"/>
    </row>
    <row r="1666" spans="9:9">
      <c r="I1666" s="4"/>
    </row>
    <row r="1667" spans="9:9">
      <c r="I1667" s="4"/>
    </row>
    <row r="1668" spans="9:9">
      <c r="I1668" s="4"/>
    </row>
    <row r="1669" spans="9:9">
      <c r="I1669" s="4"/>
    </row>
    <row r="1670" spans="9:9">
      <c r="I1670" s="4"/>
    </row>
    <row r="1671" spans="9:9">
      <c r="I1671" s="4"/>
    </row>
    <row r="1672" spans="9:9">
      <c r="I1672" s="4"/>
    </row>
    <row r="1673" spans="9:9">
      <c r="I1673" s="4"/>
    </row>
    <row r="1674" spans="9:9">
      <c r="I1674" s="4"/>
    </row>
    <row r="1675" spans="9:9">
      <c r="I1675" s="4"/>
    </row>
    <row r="1676" spans="9:9">
      <c r="I1676" s="4"/>
    </row>
    <row r="1677" spans="9:9">
      <c r="I1677" s="4"/>
    </row>
    <row r="1678" spans="9:9">
      <c r="I1678" s="4"/>
    </row>
    <row r="1679" spans="9:9">
      <c r="I1679" s="4"/>
    </row>
    <row r="1680" spans="9:9">
      <c r="I1680" s="4"/>
    </row>
    <row r="1681" spans="9:9">
      <c r="I1681" s="4"/>
    </row>
    <row r="1682" spans="9:9">
      <c r="I1682" s="4"/>
    </row>
    <row r="1683" spans="9:9">
      <c r="I1683" s="4"/>
    </row>
    <row r="1684" spans="9:9">
      <c r="I1684" s="4"/>
    </row>
    <row r="1685" spans="9:9">
      <c r="I1685" s="4"/>
    </row>
    <row r="1686" spans="9:9">
      <c r="I1686" s="4"/>
    </row>
    <row r="1687" spans="9:9">
      <c r="I1687" s="4"/>
    </row>
    <row r="1688" spans="9:9">
      <c r="I1688" s="4"/>
    </row>
    <row r="1689" spans="9:9">
      <c r="I1689" s="4"/>
    </row>
    <row r="1690" spans="9:9">
      <c r="I1690" s="4"/>
    </row>
    <row r="1691" spans="9:9">
      <c r="I1691" s="4"/>
    </row>
    <row r="1692" spans="9:9">
      <c r="I1692" s="4"/>
    </row>
    <row r="1693" spans="9:9">
      <c r="I1693" s="4"/>
    </row>
    <row r="1694" spans="9:9">
      <c r="I1694" s="4"/>
    </row>
    <row r="1695" spans="9:9">
      <c r="I1695" s="4"/>
    </row>
    <row r="1696" spans="9:9">
      <c r="I1696" s="4"/>
    </row>
    <row r="1697" spans="9:9">
      <c r="I1697" s="4"/>
    </row>
    <row r="1698" spans="9:9">
      <c r="I1698" s="4"/>
    </row>
    <row r="1699" spans="9:9">
      <c r="I1699" s="4"/>
    </row>
    <row r="1700" spans="9:9">
      <c r="I1700" s="4"/>
    </row>
    <row r="1701" spans="9:9">
      <c r="I1701" s="4"/>
    </row>
    <row r="1702" spans="9:9">
      <c r="I1702" s="4"/>
    </row>
    <row r="1703" spans="9:9">
      <c r="I1703" s="4"/>
    </row>
    <row r="1704" spans="9:9">
      <c r="I1704" s="4"/>
    </row>
    <row r="1705" spans="9:9">
      <c r="I1705" s="4"/>
    </row>
    <row r="1706" spans="9:9">
      <c r="I1706" s="4"/>
    </row>
    <row r="1707" spans="9:9">
      <c r="I1707" s="4"/>
    </row>
    <row r="1708" spans="9:9">
      <c r="I1708" s="4"/>
    </row>
    <row r="1709" spans="9:9">
      <c r="I1709" s="4"/>
    </row>
    <row r="1710" spans="9:9">
      <c r="I1710" s="4"/>
    </row>
    <row r="1711" spans="9:9">
      <c r="I1711" s="4"/>
    </row>
    <row r="1712" spans="9:9">
      <c r="I1712" s="4"/>
    </row>
    <row r="1713" spans="9:9">
      <c r="I1713" s="4"/>
    </row>
    <row r="1714" spans="9:9">
      <c r="I1714" s="4"/>
    </row>
    <row r="1715" spans="9:9">
      <c r="I1715" s="4"/>
    </row>
    <row r="1716" spans="9:9">
      <c r="I1716" s="4"/>
    </row>
    <row r="1717" spans="9:9">
      <c r="I1717" s="4"/>
    </row>
    <row r="1718" spans="9:9">
      <c r="I1718" s="4"/>
    </row>
    <row r="1719" spans="9:9">
      <c r="I1719" s="4"/>
    </row>
    <row r="1720" spans="9:9">
      <c r="I1720" s="4"/>
    </row>
    <row r="1721" spans="9:9">
      <c r="I1721" s="4"/>
    </row>
    <row r="1722" spans="9:9">
      <c r="I1722" s="4"/>
    </row>
    <row r="1723" spans="9:9">
      <c r="I1723" s="4"/>
    </row>
    <row r="1724" spans="9:9">
      <c r="I1724" s="4"/>
    </row>
    <row r="1725" spans="9:9">
      <c r="I1725" s="4"/>
    </row>
    <row r="1726" spans="9:9">
      <c r="I1726" s="4"/>
    </row>
    <row r="1727" spans="9:9">
      <c r="I1727" s="4"/>
    </row>
    <row r="1728" spans="9:9">
      <c r="I1728" s="4"/>
    </row>
    <row r="1729" spans="9:9">
      <c r="I1729" s="4"/>
    </row>
    <row r="1730" spans="9:9">
      <c r="I1730" s="4"/>
    </row>
    <row r="1731" spans="9:9">
      <c r="I1731" s="4"/>
    </row>
    <row r="1732" spans="9:9">
      <c r="I1732" s="4"/>
    </row>
    <row r="1733" spans="9:9">
      <c r="I1733" s="4"/>
    </row>
    <row r="1734" spans="9:9">
      <c r="I1734" s="4"/>
    </row>
    <row r="1735" spans="9:9">
      <c r="I1735" s="4"/>
    </row>
    <row r="1736" spans="9:9">
      <c r="I1736" s="4"/>
    </row>
    <row r="1737" spans="9:9">
      <c r="I1737" s="4"/>
    </row>
    <row r="1738" spans="9:9">
      <c r="I1738" s="4"/>
    </row>
    <row r="1739" spans="9:9">
      <c r="I1739" s="4"/>
    </row>
    <row r="1740" spans="9:9">
      <c r="I1740" s="4"/>
    </row>
    <row r="1741" spans="9:9">
      <c r="I1741" s="4"/>
    </row>
    <row r="1742" spans="9:9">
      <c r="I1742" s="4"/>
    </row>
    <row r="1743" spans="9:9">
      <c r="I1743" s="4"/>
    </row>
    <row r="1744" spans="9:9">
      <c r="I1744" s="4"/>
    </row>
    <row r="1745" spans="9:9">
      <c r="I1745" s="4"/>
    </row>
    <row r="1746" spans="9:9">
      <c r="I1746" s="4"/>
    </row>
    <row r="1747" spans="9:9">
      <c r="I1747" s="4"/>
    </row>
    <row r="1748" spans="9:9">
      <c r="I1748" s="4"/>
    </row>
    <row r="1749" spans="9:9">
      <c r="I1749" s="4"/>
    </row>
    <row r="1750" spans="9:9">
      <c r="I1750" s="4"/>
    </row>
    <row r="1751" spans="9:9">
      <c r="I1751" s="4"/>
    </row>
    <row r="1752" spans="9:9">
      <c r="I1752" s="4"/>
    </row>
    <row r="1753" spans="9:9">
      <c r="I1753" s="4"/>
    </row>
    <row r="1754" spans="9:9">
      <c r="I1754" s="4"/>
    </row>
    <row r="1755" spans="9:9">
      <c r="I1755" s="4"/>
    </row>
    <row r="1756" spans="9:9">
      <c r="I1756" s="4"/>
    </row>
    <row r="1757" spans="9:9">
      <c r="I1757" s="4"/>
    </row>
    <row r="1758" spans="9:9">
      <c r="I1758" s="4"/>
    </row>
    <row r="1759" spans="9:9">
      <c r="I1759" s="4"/>
    </row>
    <row r="1760" spans="9:9">
      <c r="I1760" s="4"/>
    </row>
    <row r="1761" spans="9:9">
      <c r="I1761" s="4"/>
    </row>
    <row r="1762" spans="9:9">
      <c r="I1762" s="4"/>
    </row>
    <row r="1763" spans="9:9">
      <c r="I1763" s="4"/>
    </row>
    <row r="1764" spans="9:9">
      <c r="I1764" s="4"/>
    </row>
    <row r="1765" spans="9:9">
      <c r="I1765" s="4"/>
    </row>
    <row r="1766" spans="9:9">
      <c r="I1766" s="4"/>
    </row>
    <row r="1767" spans="9:9">
      <c r="I1767" s="4"/>
    </row>
    <row r="1768" spans="9:9">
      <c r="I1768" s="4"/>
    </row>
    <row r="1769" spans="9:9">
      <c r="I1769" s="4"/>
    </row>
    <row r="1770" spans="9:9">
      <c r="I1770" s="4"/>
    </row>
    <row r="1771" spans="9:9">
      <c r="I1771" s="4"/>
    </row>
    <row r="1772" spans="9:9">
      <c r="I1772" s="4"/>
    </row>
    <row r="1773" spans="9:9">
      <c r="I1773" s="4"/>
    </row>
    <row r="1774" spans="9:9">
      <c r="I1774" s="4"/>
    </row>
    <row r="1775" spans="9:9">
      <c r="I1775" s="4"/>
    </row>
    <row r="1776" spans="9:9">
      <c r="I1776" s="4"/>
    </row>
    <row r="1777" spans="9:9">
      <c r="I1777" s="4"/>
    </row>
    <row r="1778" spans="9:9">
      <c r="I1778" s="4"/>
    </row>
    <row r="1779" spans="9:9">
      <c r="I1779" s="4"/>
    </row>
    <row r="1780" spans="9:9">
      <c r="I1780" s="4"/>
    </row>
    <row r="1781" spans="9:9">
      <c r="I1781" s="4"/>
    </row>
    <row r="1782" spans="9:9">
      <c r="I1782" s="4"/>
    </row>
    <row r="1783" spans="9:9">
      <c r="I1783" s="4"/>
    </row>
    <row r="1784" spans="9:9">
      <c r="I1784" s="4"/>
    </row>
    <row r="1785" spans="9:9">
      <c r="I1785" s="4"/>
    </row>
    <row r="1786" spans="9:9">
      <c r="I1786" s="4"/>
    </row>
    <row r="1787" spans="9:9">
      <c r="I1787" s="4"/>
    </row>
    <row r="1788" spans="9:9">
      <c r="I1788" s="4"/>
    </row>
    <row r="1789" spans="9:9">
      <c r="I1789" s="4"/>
    </row>
    <row r="1790" spans="9:9">
      <c r="I1790" s="4"/>
    </row>
    <row r="1791" spans="9:9">
      <c r="I1791" s="4"/>
    </row>
    <row r="1792" spans="9:9">
      <c r="I1792" s="4"/>
    </row>
    <row r="1793" spans="9:9">
      <c r="I1793" s="4"/>
    </row>
    <row r="1794" spans="9:9">
      <c r="I1794" s="4"/>
    </row>
    <row r="1795" spans="9:9">
      <c r="I1795" s="4"/>
    </row>
    <row r="1796" spans="9:9">
      <c r="I1796" s="4"/>
    </row>
    <row r="1797" spans="9:9">
      <c r="I1797" s="4"/>
    </row>
    <row r="1798" spans="9:9">
      <c r="I1798" s="4"/>
    </row>
    <row r="1799" spans="9:9">
      <c r="I1799" s="4"/>
    </row>
    <row r="1800" spans="9:9">
      <c r="I1800" s="4"/>
    </row>
    <row r="1801" spans="9:9">
      <c r="I1801" s="4"/>
    </row>
    <row r="1802" spans="9:9">
      <c r="I1802" s="4"/>
    </row>
    <row r="1803" spans="9:9">
      <c r="I1803" s="4"/>
    </row>
    <row r="1804" spans="9:9">
      <c r="I1804" s="4"/>
    </row>
    <row r="1805" spans="9:9">
      <c r="I1805" s="4"/>
    </row>
    <row r="1806" spans="9:9">
      <c r="I1806" s="4"/>
    </row>
    <row r="1807" spans="9:9">
      <c r="I1807" s="4"/>
    </row>
    <row r="1808" spans="9:9">
      <c r="I1808" s="4"/>
    </row>
    <row r="1809" spans="9:9">
      <c r="I1809" s="4"/>
    </row>
    <row r="1810" spans="9:9">
      <c r="I1810" s="4"/>
    </row>
    <row r="1811" spans="9:9">
      <c r="I1811" s="4"/>
    </row>
    <row r="1812" spans="9:9">
      <c r="I1812" s="4"/>
    </row>
    <row r="1813" spans="9:9">
      <c r="I1813" s="4"/>
    </row>
    <row r="1814" spans="9:9">
      <c r="I1814" s="4"/>
    </row>
    <row r="1815" spans="9:9">
      <c r="I1815" s="4"/>
    </row>
    <row r="1816" spans="9:9">
      <c r="I1816" s="4"/>
    </row>
    <row r="1817" spans="9:9">
      <c r="I1817" s="4"/>
    </row>
    <row r="1818" spans="9:9">
      <c r="I1818" s="4"/>
    </row>
    <row r="1819" spans="9:9">
      <c r="I1819" s="4"/>
    </row>
    <row r="1820" spans="9:9">
      <c r="I1820" s="4"/>
    </row>
    <row r="1821" spans="9:9">
      <c r="I1821" s="4"/>
    </row>
    <row r="1822" spans="9:9">
      <c r="I1822" s="4"/>
    </row>
    <row r="1823" spans="9:9">
      <c r="I1823" s="4"/>
    </row>
    <row r="1824" spans="9:9">
      <c r="I1824" s="4"/>
    </row>
    <row r="1825" spans="9:9">
      <c r="I1825" s="4"/>
    </row>
    <row r="1826" spans="9:9">
      <c r="I1826" s="4"/>
    </row>
    <row r="1827" spans="9:9">
      <c r="I1827" s="4"/>
    </row>
    <row r="1828" spans="9:9">
      <c r="I1828" s="4"/>
    </row>
    <row r="1829" spans="9:9">
      <c r="I1829" s="4"/>
    </row>
    <row r="1830" spans="9:9">
      <c r="I1830" s="4"/>
    </row>
    <row r="1831" spans="9:9">
      <c r="I1831" s="4"/>
    </row>
    <row r="1832" spans="9:9">
      <c r="I1832" s="4"/>
    </row>
    <row r="1833" spans="9:9">
      <c r="I1833" s="4"/>
    </row>
    <row r="1834" spans="9:9">
      <c r="I1834" s="4"/>
    </row>
    <row r="1835" spans="9:9">
      <c r="I1835" s="4"/>
    </row>
    <row r="1836" spans="9:9">
      <c r="I1836" s="4"/>
    </row>
    <row r="1837" spans="9:9">
      <c r="I1837" s="4"/>
    </row>
    <row r="1838" spans="9:9">
      <c r="I1838" s="4"/>
    </row>
    <row r="1839" spans="9:9">
      <c r="I1839" s="4"/>
    </row>
    <row r="1840" spans="9:9">
      <c r="I1840" s="4"/>
    </row>
    <row r="1841" spans="9:9">
      <c r="I1841" s="4"/>
    </row>
    <row r="1842" spans="9:9">
      <c r="I1842" s="4"/>
    </row>
    <row r="1843" spans="9:9">
      <c r="I1843" s="4"/>
    </row>
    <row r="1844" spans="9:9">
      <c r="I1844" s="4"/>
    </row>
    <row r="1845" spans="9:9">
      <c r="I1845" s="4"/>
    </row>
    <row r="1846" spans="9:9">
      <c r="I1846" s="4"/>
    </row>
    <row r="1847" spans="9:9">
      <c r="I1847" s="4"/>
    </row>
    <row r="1848" spans="9:9">
      <c r="I1848" s="4"/>
    </row>
    <row r="1849" spans="9:9">
      <c r="I1849" s="4"/>
    </row>
    <row r="1850" spans="9:9">
      <c r="I1850" s="4"/>
    </row>
    <row r="1851" spans="9:9">
      <c r="I1851" s="4"/>
    </row>
    <row r="1852" spans="9:9">
      <c r="I1852" s="4"/>
    </row>
    <row r="1853" spans="9:9">
      <c r="I1853" s="4"/>
    </row>
    <row r="1854" spans="9:9">
      <c r="I1854" s="4"/>
    </row>
    <row r="1855" spans="9:9">
      <c r="I1855" s="4"/>
    </row>
    <row r="1856" spans="9:9">
      <c r="I1856" s="4"/>
    </row>
    <row r="1857" spans="9:9">
      <c r="I1857" s="4"/>
    </row>
    <row r="1858" spans="9:9">
      <c r="I1858" s="4"/>
    </row>
    <row r="1859" spans="9:9">
      <c r="I1859" s="4"/>
    </row>
    <row r="1860" spans="9:9">
      <c r="I1860" s="4"/>
    </row>
    <row r="1861" spans="9:9">
      <c r="I1861" s="4"/>
    </row>
    <row r="1862" spans="9:9">
      <c r="I1862" s="4"/>
    </row>
    <row r="1863" spans="9:9">
      <c r="I1863" s="4"/>
    </row>
    <row r="1864" spans="9:9">
      <c r="I1864" s="4"/>
    </row>
    <row r="1865" spans="9:9">
      <c r="I1865" s="4"/>
    </row>
    <row r="1866" spans="9:9">
      <c r="I1866" s="4"/>
    </row>
    <row r="1867" spans="9:9">
      <c r="I1867" s="4"/>
    </row>
    <row r="1868" spans="9:9">
      <c r="I1868" s="4"/>
    </row>
    <row r="1869" spans="9:9">
      <c r="I1869" s="4"/>
    </row>
    <row r="1870" spans="9:9">
      <c r="I1870" s="4"/>
    </row>
    <row r="1871" spans="9:9">
      <c r="I1871" s="4"/>
    </row>
    <row r="1872" spans="9:9">
      <c r="I1872" s="4"/>
    </row>
    <row r="1873" spans="9:9">
      <c r="I1873" s="4"/>
    </row>
    <row r="1874" spans="9:9">
      <c r="I1874" s="4"/>
    </row>
    <row r="1875" spans="9:9">
      <c r="I1875" s="4"/>
    </row>
    <row r="1876" spans="9:9">
      <c r="I1876" s="4"/>
    </row>
    <row r="1877" spans="9:9">
      <c r="I1877" s="4"/>
    </row>
    <row r="1878" spans="9:9">
      <c r="I1878" s="4"/>
    </row>
    <row r="1879" spans="9:9">
      <c r="I1879" s="4"/>
    </row>
    <row r="1880" spans="9:9">
      <c r="I1880" s="4"/>
    </row>
    <row r="1881" spans="9:9">
      <c r="I1881" s="4"/>
    </row>
    <row r="1882" spans="9:9">
      <c r="I1882" s="4"/>
    </row>
    <row r="1883" spans="9:9">
      <c r="I1883" s="4"/>
    </row>
    <row r="1884" spans="9:9">
      <c r="I1884" s="4"/>
    </row>
    <row r="1885" spans="9:9">
      <c r="I1885" s="4"/>
    </row>
    <row r="1886" spans="9:9">
      <c r="I1886" s="4"/>
    </row>
    <row r="1887" spans="9:9">
      <c r="I1887" s="4"/>
    </row>
    <row r="1888" spans="9:9">
      <c r="I1888" s="4"/>
    </row>
    <row r="1889" spans="9:9">
      <c r="I1889" s="4"/>
    </row>
    <row r="1890" spans="9:9">
      <c r="I1890" s="4"/>
    </row>
    <row r="1891" spans="9:9">
      <c r="I1891" s="4"/>
    </row>
    <row r="1892" spans="9:9">
      <c r="I1892" s="4"/>
    </row>
    <row r="1893" spans="9:9">
      <c r="I1893" s="4"/>
    </row>
    <row r="1894" spans="9:9">
      <c r="I1894" s="4"/>
    </row>
    <row r="1895" spans="9:9">
      <c r="I1895" s="4"/>
    </row>
    <row r="1896" spans="9:9">
      <c r="I1896" s="4"/>
    </row>
    <row r="1897" spans="9:9">
      <c r="I1897" s="4"/>
    </row>
    <row r="1898" spans="9:9">
      <c r="I1898" s="4"/>
    </row>
    <row r="1899" spans="9:9">
      <c r="I1899" s="4"/>
    </row>
    <row r="1900" spans="9:9">
      <c r="I1900" s="4"/>
    </row>
    <row r="1901" spans="9:9">
      <c r="I1901" s="4"/>
    </row>
    <row r="1902" spans="9:9">
      <c r="I1902" s="4"/>
    </row>
    <row r="1903" spans="9:9">
      <c r="I1903" s="4"/>
    </row>
    <row r="1904" spans="9:9">
      <c r="I1904" s="4"/>
    </row>
    <row r="1905" spans="9:9">
      <c r="I1905" s="4"/>
    </row>
    <row r="1906" spans="9:9">
      <c r="I1906" s="4"/>
    </row>
    <row r="1907" spans="9:9">
      <c r="I1907" s="4"/>
    </row>
    <row r="1908" spans="9:9">
      <c r="I1908" s="4"/>
    </row>
    <row r="1909" spans="9:9">
      <c r="I1909" s="4"/>
    </row>
    <row r="1910" spans="9:9">
      <c r="I1910" s="4"/>
    </row>
    <row r="1911" spans="9:9">
      <c r="I1911" s="4"/>
    </row>
    <row r="1912" spans="9:9">
      <c r="I1912" s="4"/>
    </row>
    <row r="1913" spans="9:9">
      <c r="I1913" s="4"/>
    </row>
    <row r="1914" spans="9:9">
      <c r="I1914" s="4"/>
    </row>
    <row r="1915" spans="9:9">
      <c r="I1915" s="4"/>
    </row>
    <row r="1916" spans="9:9">
      <c r="I1916" s="4"/>
    </row>
    <row r="1917" spans="9:9">
      <c r="I1917" s="4"/>
    </row>
    <row r="1918" spans="9:9">
      <c r="I1918" s="4"/>
    </row>
    <row r="1919" spans="9:9">
      <c r="I1919" s="4"/>
    </row>
    <row r="1920" spans="9:9">
      <c r="I1920" s="4"/>
    </row>
    <row r="1921" spans="9:9">
      <c r="I1921" s="4"/>
    </row>
    <row r="1922" spans="9:9">
      <c r="I1922" s="4"/>
    </row>
    <row r="1923" spans="9:9">
      <c r="I1923" s="4"/>
    </row>
    <row r="1924" spans="9:9">
      <c r="I1924" s="4"/>
    </row>
    <row r="1925" spans="9:9">
      <c r="I1925" s="4"/>
    </row>
    <row r="1926" spans="9:9">
      <c r="I1926" s="4"/>
    </row>
    <row r="1927" spans="9:9">
      <c r="I1927" s="4"/>
    </row>
    <row r="1928" spans="9:9">
      <c r="I1928" s="4"/>
    </row>
    <row r="1929" spans="9:9">
      <c r="I1929" s="4"/>
    </row>
    <row r="1930" spans="9:9">
      <c r="I1930" s="4"/>
    </row>
    <row r="1931" spans="9:9">
      <c r="I1931" s="4"/>
    </row>
    <row r="1932" spans="9:9">
      <c r="I1932" s="4"/>
    </row>
    <row r="1933" spans="9:9">
      <c r="I1933" s="4"/>
    </row>
    <row r="1934" spans="9:9">
      <c r="I1934" s="4"/>
    </row>
    <row r="1935" spans="9:9">
      <c r="I1935" s="4"/>
    </row>
    <row r="1936" spans="9:9">
      <c r="I1936" s="4"/>
    </row>
    <row r="1937" spans="9:9">
      <c r="I1937" s="4"/>
    </row>
    <row r="1938" spans="9:9">
      <c r="I1938" s="4"/>
    </row>
    <row r="1939" spans="9:9">
      <c r="I1939" s="4"/>
    </row>
    <row r="1940" spans="9:9">
      <c r="I1940" s="4"/>
    </row>
    <row r="1941" spans="9:9">
      <c r="I1941" s="4"/>
    </row>
    <row r="1942" spans="9:9">
      <c r="I1942" s="4"/>
    </row>
    <row r="1943" spans="9:9">
      <c r="I1943" s="4"/>
    </row>
    <row r="1944" spans="9:9">
      <c r="I1944" s="4"/>
    </row>
    <row r="1945" spans="9:9">
      <c r="I1945" s="4"/>
    </row>
    <row r="1946" spans="9:9">
      <c r="I1946" s="4"/>
    </row>
    <row r="1947" spans="9:9">
      <c r="I1947" s="4"/>
    </row>
    <row r="1948" spans="9:9">
      <c r="I1948" s="4"/>
    </row>
    <row r="1949" spans="9:9">
      <c r="I1949" s="4"/>
    </row>
    <row r="1950" spans="9:9">
      <c r="I1950" s="4"/>
    </row>
    <row r="1951" spans="9:9">
      <c r="I1951" s="4"/>
    </row>
    <row r="1952" spans="9:9">
      <c r="I1952" s="4"/>
    </row>
    <row r="1953" spans="9:9">
      <c r="I1953" s="4"/>
    </row>
    <row r="1954" spans="9:9">
      <c r="I1954" s="4"/>
    </row>
    <row r="1955" spans="9:9">
      <c r="I1955" s="4"/>
    </row>
    <row r="1956" spans="9:9">
      <c r="I1956" s="4"/>
    </row>
    <row r="1957" spans="9:9">
      <c r="I1957" s="4"/>
    </row>
    <row r="1958" spans="9:9">
      <c r="I1958" s="4"/>
    </row>
    <row r="1959" spans="9:9">
      <c r="I1959" s="4"/>
    </row>
    <row r="1960" spans="9:9">
      <c r="I1960" s="4"/>
    </row>
    <row r="1961" spans="9:9">
      <c r="I1961" s="4"/>
    </row>
    <row r="1962" spans="9:9">
      <c r="I1962" s="4"/>
    </row>
    <row r="1963" spans="9:9">
      <c r="I1963" s="4"/>
    </row>
    <row r="1964" spans="9:9">
      <c r="I1964" s="4"/>
    </row>
    <row r="1965" spans="9:9">
      <c r="I1965" s="4"/>
    </row>
    <row r="1966" spans="9:9">
      <c r="I1966" s="4"/>
    </row>
    <row r="1967" spans="9:9">
      <c r="I1967" s="4"/>
    </row>
    <row r="1968" spans="9:9">
      <c r="I1968" s="4"/>
    </row>
    <row r="1969" spans="9:9">
      <c r="I1969" s="4"/>
    </row>
    <row r="1970" spans="9:9">
      <c r="I1970" s="4"/>
    </row>
    <row r="1971" spans="9:9">
      <c r="I1971" s="4"/>
    </row>
    <row r="1972" spans="9:9">
      <c r="I1972" s="4"/>
    </row>
    <row r="1973" spans="9:9">
      <c r="I1973" s="4"/>
    </row>
    <row r="1974" spans="9:9">
      <c r="I1974" s="4"/>
    </row>
    <row r="1975" spans="9:9">
      <c r="I1975" s="4"/>
    </row>
    <row r="1976" spans="9:9">
      <c r="I1976" s="4"/>
    </row>
    <row r="1977" spans="9:9">
      <c r="I1977" s="4"/>
    </row>
    <row r="1978" spans="9:9">
      <c r="I1978" s="4"/>
    </row>
    <row r="1979" spans="9:9">
      <c r="I1979" s="4"/>
    </row>
    <row r="1980" spans="9:9">
      <c r="I1980" s="4"/>
    </row>
    <row r="1981" spans="9:9">
      <c r="I1981" s="4"/>
    </row>
    <row r="1982" spans="9:9">
      <c r="I1982" s="4"/>
    </row>
    <row r="1983" spans="9:9">
      <c r="I1983" s="4"/>
    </row>
    <row r="1984" spans="9:9">
      <c r="I1984" s="4"/>
    </row>
    <row r="1985" spans="9:9">
      <c r="I1985" s="4"/>
    </row>
    <row r="1986" spans="9:9">
      <c r="I1986" s="4"/>
    </row>
    <row r="1987" spans="9:9">
      <c r="I1987" s="4"/>
    </row>
    <row r="1988" spans="9:9">
      <c r="I1988" s="4"/>
    </row>
    <row r="1989" spans="9:9">
      <c r="I1989" s="4"/>
    </row>
    <row r="1990" spans="9:9">
      <c r="I1990" s="4"/>
    </row>
    <row r="1991" spans="9:9">
      <c r="I1991" s="4"/>
    </row>
    <row r="1992" spans="9:9">
      <c r="I1992" s="4"/>
    </row>
    <row r="1993" spans="9:9">
      <c r="I1993" s="4"/>
    </row>
    <row r="1994" spans="9:9">
      <c r="I1994" s="4"/>
    </row>
    <row r="1995" spans="9:9">
      <c r="I1995" s="4"/>
    </row>
    <row r="1996" spans="9:9">
      <c r="I1996" s="4"/>
    </row>
    <row r="1997" spans="9:9">
      <c r="I1997" s="4"/>
    </row>
    <row r="1998" spans="9:9">
      <c r="I1998" s="4"/>
    </row>
    <row r="1999" spans="9:9">
      <c r="I1999" s="4"/>
    </row>
    <row r="2000" spans="9:9">
      <c r="I2000" s="4"/>
    </row>
    <row r="2001" spans="9:9">
      <c r="I2001" s="4"/>
    </row>
    <row r="2002" spans="9:9">
      <c r="I2002" s="4"/>
    </row>
    <row r="2003" spans="9:9">
      <c r="I2003" s="4"/>
    </row>
    <row r="2004" spans="9:9">
      <c r="I2004" s="4"/>
    </row>
    <row r="2005" spans="9:9">
      <c r="I2005" s="4"/>
    </row>
    <row r="2006" spans="9:9">
      <c r="I2006" s="4"/>
    </row>
    <row r="2007" spans="9:9">
      <c r="I2007" s="4"/>
    </row>
    <row r="2008" spans="9:9">
      <c r="I2008" s="4"/>
    </row>
    <row r="2009" spans="9:9">
      <c r="I2009" s="4"/>
    </row>
    <row r="2010" spans="9:9">
      <c r="I2010" s="4"/>
    </row>
    <row r="2011" spans="9:9">
      <c r="I2011" s="4"/>
    </row>
    <row r="2012" spans="9:9">
      <c r="I2012" s="4"/>
    </row>
    <row r="2013" spans="9:9">
      <c r="I2013" s="4"/>
    </row>
    <row r="2014" spans="9:9">
      <c r="I2014" s="4"/>
    </row>
    <row r="2015" spans="9:9">
      <c r="I2015" s="4"/>
    </row>
    <row r="2016" spans="9:9">
      <c r="I2016" s="4"/>
    </row>
    <row r="2017" spans="9:9">
      <c r="I2017" s="4"/>
    </row>
    <row r="2018" spans="9:9">
      <c r="I2018" s="4"/>
    </row>
    <row r="2019" spans="9:9">
      <c r="I2019" s="4"/>
    </row>
    <row r="2020" spans="9:9">
      <c r="I2020" s="4"/>
    </row>
    <row r="2021" spans="9:9">
      <c r="I2021" s="4"/>
    </row>
    <row r="2022" spans="9:9">
      <c r="I2022" s="4"/>
    </row>
    <row r="2023" spans="9:9">
      <c r="I2023" s="4"/>
    </row>
    <row r="2024" spans="9:9">
      <c r="I2024" s="4"/>
    </row>
    <row r="2025" spans="9:9">
      <c r="I2025" s="4"/>
    </row>
    <row r="2026" spans="9:9">
      <c r="I2026" s="4"/>
    </row>
    <row r="2027" spans="9:9">
      <c r="I2027" s="4"/>
    </row>
    <row r="2028" spans="9:9">
      <c r="I2028" s="4"/>
    </row>
    <row r="2029" spans="9:9">
      <c r="I2029" s="4"/>
    </row>
    <row r="2030" spans="9:9">
      <c r="I2030" s="4"/>
    </row>
    <row r="2031" spans="9:9">
      <c r="I2031" s="4"/>
    </row>
    <row r="2032" spans="9:9">
      <c r="I2032" s="4"/>
    </row>
    <row r="2033" spans="9:9">
      <c r="I2033" s="4"/>
    </row>
    <row r="2034" spans="9:9">
      <c r="I2034" s="4"/>
    </row>
    <row r="2035" spans="9:9">
      <c r="I2035" s="4"/>
    </row>
    <row r="2036" spans="9:9">
      <c r="I2036" s="4"/>
    </row>
    <row r="2037" spans="9:9">
      <c r="I2037" s="4"/>
    </row>
    <row r="2038" spans="9:9">
      <c r="I2038" s="4"/>
    </row>
    <row r="2039" spans="9:9">
      <c r="I2039" s="4"/>
    </row>
    <row r="2040" spans="9:9">
      <c r="I2040" s="4"/>
    </row>
    <row r="2041" spans="9:9">
      <c r="I2041" s="4"/>
    </row>
    <row r="2042" spans="9:9">
      <c r="I2042" s="4"/>
    </row>
    <row r="2043" spans="9:9">
      <c r="I2043" s="4"/>
    </row>
    <row r="2044" spans="9:9">
      <c r="I2044" s="4"/>
    </row>
    <row r="2045" spans="9:9">
      <c r="I2045" s="4"/>
    </row>
    <row r="2046" spans="9:9">
      <c r="I2046" s="4"/>
    </row>
    <row r="2047" spans="9:9">
      <c r="I2047" s="4"/>
    </row>
    <row r="2048" spans="9:9">
      <c r="I2048" s="4"/>
    </row>
    <row r="2049" spans="9:9">
      <c r="I2049" s="4"/>
    </row>
    <row r="2050" spans="9:9">
      <c r="I2050" s="4"/>
    </row>
    <row r="2051" spans="9:9">
      <c r="I2051" s="4"/>
    </row>
    <row r="2052" spans="9:9">
      <c r="I2052" s="4"/>
    </row>
    <row r="2053" spans="9:9">
      <c r="I2053" s="4"/>
    </row>
    <row r="2054" spans="9:9">
      <c r="I2054" s="4"/>
    </row>
    <row r="2055" spans="9:9">
      <c r="I2055" s="4"/>
    </row>
    <row r="2056" spans="9:9">
      <c r="I2056" s="4"/>
    </row>
    <row r="2057" spans="9:9">
      <c r="I2057" s="4"/>
    </row>
    <row r="2058" spans="9:9">
      <c r="I2058" s="4"/>
    </row>
    <row r="2059" spans="9:9">
      <c r="I2059" s="4"/>
    </row>
    <row r="2060" spans="9:9">
      <c r="I2060" s="4"/>
    </row>
    <row r="2061" spans="9:9">
      <c r="I2061" s="4"/>
    </row>
    <row r="2062" spans="9:9">
      <c r="I2062" s="4"/>
    </row>
    <row r="2063" spans="9:9">
      <c r="I2063" s="4"/>
    </row>
    <row r="2064" spans="9:9">
      <c r="I2064" s="4"/>
    </row>
    <row r="2065" spans="9:9">
      <c r="I2065" s="4"/>
    </row>
    <row r="2066" spans="9:9">
      <c r="I2066" s="4"/>
    </row>
    <row r="2067" spans="9:9">
      <c r="I2067" s="4"/>
    </row>
    <row r="2068" spans="9:9">
      <c r="I2068" s="4"/>
    </row>
    <row r="2069" spans="9:9">
      <c r="I2069" s="4"/>
    </row>
    <row r="2070" spans="9:9">
      <c r="I2070" s="4"/>
    </row>
    <row r="2071" spans="9:9">
      <c r="I2071" s="4"/>
    </row>
    <row r="2072" spans="9:9">
      <c r="I2072" s="4"/>
    </row>
    <row r="2073" spans="9:9">
      <c r="I2073" s="4"/>
    </row>
    <row r="2074" spans="9:9">
      <c r="I2074" s="4"/>
    </row>
    <row r="2075" spans="9:9">
      <c r="I2075" s="4"/>
    </row>
    <row r="2076" spans="9:9">
      <c r="I2076" s="4"/>
    </row>
    <row r="2077" spans="9:9">
      <c r="I2077" s="4"/>
    </row>
    <row r="2078" spans="9:9">
      <c r="I2078" s="4"/>
    </row>
    <row r="2079" spans="9:9">
      <c r="I2079" s="4"/>
    </row>
    <row r="2080" spans="9:9">
      <c r="I2080" s="4"/>
    </row>
    <row r="2081" spans="9:9">
      <c r="I2081" s="4"/>
    </row>
    <row r="2082" spans="9:9">
      <c r="I2082" s="4"/>
    </row>
    <row r="2083" spans="9:9">
      <c r="I2083" s="4"/>
    </row>
    <row r="2084" spans="9:9">
      <c r="I2084" s="4"/>
    </row>
    <row r="2085" spans="9:9">
      <c r="I2085" s="4"/>
    </row>
    <row r="2086" spans="9:9">
      <c r="I2086" s="4"/>
    </row>
    <row r="2087" spans="9:9">
      <c r="I2087" s="4"/>
    </row>
    <row r="2088" spans="9:9">
      <c r="I2088" s="4"/>
    </row>
    <row r="2089" spans="9:9">
      <c r="I2089" s="4"/>
    </row>
    <row r="2090" spans="9:9">
      <c r="I2090" s="4"/>
    </row>
    <row r="2091" spans="9:9">
      <c r="I2091" s="4"/>
    </row>
    <row r="2092" spans="9:9">
      <c r="I2092" s="4"/>
    </row>
    <row r="2093" spans="9:9">
      <c r="I2093" s="4"/>
    </row>
    <row r="2094" spans="9:9">
      <c r="I2094" s="4"/>
    </row>
    <row r="2095" spans="9:9">
      <c r="I2095" s="4"/>
    </row>
    <row r="2096" spans="9:9">
      <c r="I2096" s="4"/>
    </row>
    <row r="2097" spans="9:9">
      <c r="I2097" s="4"/>
    </row>
    <row r="2098" spans="9:9">
      <c r="I2098" s="4"/>
    </row>
    <row r="2099" spans="9:9">
      <c r="I2099" s="4"/>
    </row>
    <row r="2100" spans="9:9">
      <c r="I2100" s="4"/>
    </row>
    <row r="2101" spans="9:9">
      <c r="I2101" s="4"/>
    </row>
    <row r="2102" spans="9:9">
      <c r="I2102" s="4"/>
    </row>
    <row r="2103" spans="9:9">
      <c r="I2103" s="4"/>
    </row>
    <row r="2104" spans="9:9">
      <c r="I2104" s="4"/>
    </row>
    <row r="2105" spans="9:9">
      <c r="I2105" s="4"/>
    </row>
    <row r="2106" spans="9:9">
      <c r="I2106" s="4"/>
    </row>
    <row r="2107" spans="9:9">
      <c r="I2107" s="4"/>
    </row>
    <row r="2108" spans="9:9">
      <c r="I2108" s="4"/>
    </row>
    <row r="2109" spans="9:9">
      <c r="I2109" s="4"/>
    </row>
    <row r="2110" spans="9:9">
      <c r="I2110" s="4"/>
    </row>
    <row r="2111" spans="9:9">
      <c r="I2111" s="4"/>
    </row>
    <row r="2112" spans="9:9">
      <c r="I2112" s="4"/>
    </row>
    <row r="2113" spans="9:9">
      <c r="I2113" s="4"/>
    </row>
    <row r="2114" spans="9:9">
      <c r="I2114" s="4"/>
    </row>
    <row r="2115" spans="9:9">
      <c r="I2115" s="4"/>
    </row>
    <row r="2116" spans="9:9">
      <c r="I2116" s="4"/>
    </row>
    <row r="2117" spans="9:9">
      <c r="I2117" s="4"/>
    </row>
    <row r="2118" spans="9:9">
      <c r="I2118" s="4"/>
    </row>
    <row r="2119" spans="9:9">
      <c r="I2119" s="4"/>
    </row>
    <row r="2120" spans="9:9">
      <c r="I2120" s="4"/>
    </row>
    <row r="2121" spans="9:9">
      <c r="I2121" s="4"/>
    </row>
    <row r="2122" spans="9:9">
      <c r="I2122" s="4"/>
    </row>
    <row r="2123" spans="9:9">
      <c r="I2123" s="4"/>
    </row>
    <row r="2124" spans="9:9">
      <c r="I2124" s="4"/>
    </row>
    <row r="2125" spans="9:9">
      <c r="I2125" s="4"/>
    </row>
    <row r="2126" spans="9:9">
      <c r="I2126" s="4"/>
    </row>
    <row r="2127" spans="9:9">
      <c r="I2127" s="4"/>
    </row>
    <row r="2128" spans="9:9">
      <c r="I2128" s="4"/>
    </row>
    <row r="2129" spans="9:9">
      <c r="I2129" s="4"/>
    </row>
    <row r="2130" spans="9:9">
      <c r="I2130" s="4"/>
    </row>
    <row r="2131" spans="9:9">
      <c r="I2131" s="4"/>
    </row>
    <row r="2132" spans="9:9">
      <c r="I2132" s="4"/>
    </row>
    <row r="2133" spans="9:9">
      <c r="I2133" s="4"/>
    </row>
    <row r="2134" spans="9:9">
      <c r="I2134" s="4"/>
    </row>
    <row r="2135" spans="9:9">
      <c r="I2135" s="4"/>
    </row>
    <row r="2136" spans="9:9">
      <c r="I2136" s="4"/>
    </row>
    <row r="2137" spans="9:9">
      <c r="I2137" s="4"/>
    </row>
    <row r="2138" spans="9:9">
      <c r="I2138" s="4"/>
    </row>
    <row r="2139" spans="9:9">
      <c r="I2139" s="4"/>
    </row>
    <row r="2140" spans="9:9">
      <c r="I2140" s="4"/>
    </row>
    <row r="2141" spans="9:9">
      <c r="I2141" s="4"/>
    </row>
    <row r="2142" spans="9:9">
      <c r="I2142" s="4"/>
    </row>
    <row r="2143" spans="9:9">
      <c r="I2143" s="4"/>
    </row>
    <row r="2144" spans="9:9">
      <c r="I2144" s="4"/>
    </row>
    <row r="2145" spans="9:9">
      <c r="I2145" s="4"/>
    </row>
    <row r="2146" spans="9:9">
      <c r="I2146" s="4"/>
    </row>
    <row r="2147" spans="9:9">
      <c r="I2147" s="4"/>
    </row>
    <row r="2148" spans="9:9">
      <c r="I2148" s="4"/>
    </row>
    <row r="2149" spans="9:9">
      <c r="I2149" s="4"/>
    </row>
    <row r="2150" spans="9:9">
      <c r="I2150" s="4"/>
    </row>
    <row r="2151" spans="9:9">
      <c r="I2151" s="4"/>
    </row>
    <row r="2152" spans="9:9">
      <c r="I2152" s="4"/>
    </row>
    <row r="2153" spans="9:9">
      <c r="I2153" s="4"/>
    </row>
    <row r="2154" spans="9:9">
      <c r="I2154" s="4"/>
    </row>
    <row r="2155" spans="9:9">
      <c r="I2155" s="4"/>
    </row>
    <row r="2156" spans="9:9">
      <c r="I2156" s="4"/>
    </row>
    <row r="2157" spans="9:9">
      <c r="I2157" s="4"/>
    </row>
    <row r="2158" spans="9:9">
      <c r="I2158" s="4"/>
    </row>
    <row r="2159" spans="9:9">
      <c r="I2159" s="4"/>
    </row>
    <row r="2160" spans="9:9">
      <c r="I2160" s="4"/>
    </row>
    <row r="2161" spans="9:9">
      <c r="I2161" s="4"/>
    </row>
    <row r="2162" spans="9:9">
      <c r="I2162" s="4"/>
    </row>
    <row r="2163" spans="9:9">
      <c r="I2163" s="4"/>
    </row>
    <row r="2164" spans="9:9">
      <c r="I2164" s="4"/>
    </row>
    <row r="2165" spans="9:9">
      <c r="I2165" s="4"/>
    </row>
    <row r="2166" spans="9:9">
      <c r="I2166" s="4"/>
    </row>
    <row r="2167" spans="9:9">
      <c r="I2167" s="4"/>
    </row>
    <row r="2168" spans="9:9">
      <c r="I2168" s="4"/>
    </row>
    <row r="2169" spans="9:9">
      <c r="I2169" s="4"/>
    </row>
    <row r="2170" spans="9:9">
      <c r="I2170" s="4"/>
    </row>
    <row r="2171" spans="9:9">
      <c r="I2171" s="4"/>
    </row>
    <row r="2172" spans="9:9">
      <c r="I2172" s="4"/>
    </row>
    <row r="2173" spans="9:9">
      <c r="I2173" s="4"/>
    </row>
    <row r="2174" spans="9:9">
      <c r="I2174" s="4"/>
    </row>
    <row r="2175" spans="9:9">
      <c r="I2175" s="4"/>
    </row>
    <row r="2176" spans="9:9">
      <c r="I2176" s="4"/>
    </row>
    <row r="2177" spans="9:9">
      <c r="I2177" s="4"/>
    </row>
    <row r="2178" spans="9:9">
      <c r="I2178" s="4"/>
    </row>
    <row r="2179" spans="9:9">
      <c r="I2179" s="4"/>
    </row>
    <row r="2180" spans="9:9">
      <c r="I2180" s="4"/>
    </row>
    <row r="2181" spans="9:9">
      <c r="I2181" s="4"/>
    </row>
    <row r="2182" spans="9:9">
      <c r="I2182" s="4"/>
    </row>
    <row r="2183" spans="9:9">
      <c r="I2183" s="4"/>
    </row>
    <row r="2184" spans="9:9">
      <c r="I2184" s="4"/>
    </row>
    <row r="2185" spans="9:9">
      <c r="I2185" s="4"/>
    </row>
    <row r="2186" spans="9:9">
      <c r="I2186" s="4"/>
    </row>
    <row r="2187" spans="9:9">
      <c r="I2187" s="4"/>
    </row>
    <row r="2188" spans="9:9">
      <c r="I2188" s="4"/>
    </row>
    <row r="2189" spans="9:9">
      <c r="I2189" s="4"/>
    </row>
    <row r="2190" spans="9:9">
      <c r="I2190" s="4"/>
    </row>
    <row r="2191" spans="9:9">
      <c r="I2191" s="4"/>
    </row>
    <row r="2192" spans="9:9">
      <c r="I2192" s="4"/>
    </row>
    <row r="2193" spans="9:9">
      <c r="I2193" s="4"/>
    </row>
    <row r="2194" spans="9:9">
      <c r="I2194" s="4"/>
    </row>
    <row r="2195" spans="9:9">
      <c r="I2195" s="4"/>
    </row>
    <row r="2196" spans="9:9">
      <c r="I2196" s="4"/>
    </row>
    <row r="2197" spans="9:9">
      <c r="I2197" s="4"/>
    </row>
    <row r="2198" spans="9:9">
      <c r="I2198" s="4"/>
    </row>
    <row r="2199" spans="9:9">
      <c r="I2199" s="4"/>
    </row>
    <row r="2200" spans="9:9">
      <c r="I2200" s="4"/>
    </row>
    <row r="2201" spans="9:9">
      <c r="I2201" s="4"/>
    </row>
    <row r="2202" spans="9:9">
      <c r="I2202" s="4"/>
    </row>
    <row r="2203" spans="9:9">
      <c r="I2203" s="4"/>
    </row>
    <row r="2204" spans="9:9">
      <c r="I2204" s="4"/>
    </row>
    <row r="2205" spans="9:9">
      <c r="I2205" s="4"/>
    </row>
    <row r="2206" spans="9:9">
      <c r="I2206" s="4"/>
    </row>
    <row r="2207" spans="9:9">
      <c r="I2207" s="4"/>
    </row>
    <row r="2208" spans="9:9">
      <c r="I2208" s="4"/>
    </row>
    <row r="2209" spans="9:9">
      <c r="I2209" s="4"/>
    </row>
    <row r="2210" spans="9:9">
      <c r="I2210" s="4"/>
    </row>
    <row r="2211" spans="9:9">
      <c r="I2211" s="4"/>
    </row>
    <row r="2212" spans="9:9">
      <c r="I2212" s="4"/>
    </row>
    <row r="2213" spans="9:9">
      <c r="I2213" s="4"/>
    </row>
    <row r="2214" spans="9:9">
      <c r="I2214" s="4"/>
    </row>
    <row r="2215" spans="9:9">
      <c r="I2215" s="4"/>
    </row>
    <row r="2216" spans="9:9">
      <c r="I2216" s="4"/>
    </row>
    <row r="2217" spans="9:9">
      <c r="I2217" s="4"/>
    </row>
    <row r="2218" spans="9:9">
      <c r="I2218" s="4"/>
    </row>
    <row r="2219" spans="9:9">
      <c r="I2219" s="4"/>
    </row>
    <row r="2220" spans="9:9">
      <c r="I2220" s="4"/>
    </row>
    <row r="2221" spans="9:9">
      <c r="I2221" s="4"/>
    </row>
    <row r="2222" spans="9:9">
      <c r="I2222" s="4"/>
    </row>
    <row r="2223" spans="9:9">
      <c r="I2223" s="4"/>
    </row>
    <row r="2224" spans="9:9">
      <c r="I2224" s="4"/>
    </row>
    <row r="2225" spans="9:9">
      <c r="I2225" s="4"/>
    </row>
    <row r="2226" spans="9:9">
      <c r="I2226" s="4"/>
    </row>
    <row r="2227" spans="9:9">
      <c r="I2227" s="4"/>
    </row>
    <row r="2228" spans="9:9">
      <c r="I2228" s="4"/>
    </row>
    <row r="2229" spans="9:9">
      <c r="I2229" s="4"/>
    </row>
    <row r="2230" spans="9:9">
      <c r="I2230" s="4"/>
    </row>
    <row r="2231" spans="9:9">
      <c r="I2231" s="4"/>
    </row>
    <row r="2232" spans="9:9">
      <c r="I2232" s="4"/>
    </row>
    <row r="2233" spans="9:9">
      <c r="I2233" s="4"/>
    </row>
    <row r="2234" spans="9:9">
      <c r="I2234" s="4"/>
    </row>
    <row r="2235" spans="9:9">
      <c r="I2235" s="4"/>
    </row>
    <row r="2236" spans="9:9">
      <c r="I2236" s="4"/>
    </row>
    <row r="2237" spans="9:9">
      <c r="I2237" s="4"/>
    </row>
    <row r="2238" spans="9:9">
      <c r="I2238" s="4"/>
    </row>
    <row r="2239" spans="9:9">
      <c r="I2239" s="4"/>
    </row>
    <row r="2240" spans="9:9">
      <c r="I2240" s="4"/>
    </row>
    <row r="2241" spans="9:9">
      <c r="I2241" s="4"/>
    </row>
    <row r="2242" spans="9:9">
      <c r="I2242" s="4"/>
    </row>
    <row r="2243" spans="9:9">
      <c r="I2243" s="4"/>
    </row>
    <row r="2244" spans="9:9">
      <c r="I2244" s="4"/>
    </row>
    <row r="2245" spans="9:9">
      <c r="I2245" s="4"/>
    </row>
    <row r="2246" spans="9:9">
      <c r="I2246" s="4"/>
    </row>
    <row r="2247" spans="9:9">
      <c r="I2247" s="4"/>
    </row>
    <row r="2248" spans="9:9">
      <c r="I2248" s="4"/>
    </row>
    <row r="2249" spans="9:9">
      <c r="I2249" s="4"/>
    </row>
    <row r="2250" spans="9:9">
      <c r="I2250" s="4"/>
    </row>
    <row r="2251" spans="9:9">
      <c r="I2251" s="4"/>
    </row>
    <row r="2252" spans="9:9">
      <c r="I2252" s="4"/>
    </row>
    <row r="2253" spans="9:9">
      <c r="I2253" s="4"/>
    </row>
    <row r="2254" spans="9:9">
      <c r="I2254" s="4"/>
    </row>
    <row r="2255" spans="9:9">
      <c r="I2255" s="4"/>
    </row>
    <row r="2256" spans="9:9">
      <c r="I2256" s="4"/>
    </row>
    <row r="2257" spans="9:9">
      <c r="I2257" s="4"/>
    </row>
    <row r="2258" spans="9:9">
      <c r="I2258" s="4"/>
    </row>
    <row r="2259" spans="9:9">
      <c r="I2259" s="4"/>
    </row>
    <row r="2260" spans="9:9">
      <c r="I2260" s="4"/>
    </row>
    <row r="2261" spans="9:9">
      <c r="I2261" s="4"/>
    </row>
    <row r="2262" spans="9:9">
      <c r="I2262" s="4"/>
    </row>
    <row r="2263" spans="9:9">
      <c r="I2263" s="4"/>
    </row>
    <row r="2264" spans="9:9">
      <c r="I2264" s="4"/>
    </row>
    <row r="2265" spans="9:9">
      <c r="I2265" s="4"/>
    </row>
    <row r="2266" spans="9:9">
      <c r="I2266" s="4"/>
    </row>
    <row r="2267" spans="9:9">
      <c r="I2267" s="4"/>
    </row>
    <row r="2268" spans="9:9">
      <c r="I2268" s="4"/>
    </row>
    <row r="2269" spans="9:9">
      <c r="I2269" s="4"/>
    </row>
    <row r="2270" spans="9:9">
      <c r="I2270" s="4"/>
    </row>
    <row r="2271" spans="9:9">
      <c r="I2271" s="4"/>
    </row>
    <row r="2272" spans="9:9">
      <c r="I2272" s="4"/>
    </row>
    <row r="2273" spans="9:9">
      <c r="I2273" s="4"/>
    </row>
    <row r="2274" spans="9:9">
      <c r="I2274" s="4"/>
    </row>
    <row r="2275" spans="9:9">
      <c r="I2275" s="4"/>
    </row>
    <row r="2276" spans="9:9">
      <c r="I2276" s="4"/>
    </row>
    <row r="2277" spans="9:9">
      <c r="I2277" s="4"/>
    </row>
    <row r="2278" spans="9:9">
      <c r="I2278" s="4"/>
    </row>
    <row r="2279" spans="9:9">
      <c r="I2279" s="4"/>
    </row>
    <row r="2280" spans="9:9">
      <c r="I2280" s="4"/>
    </row>
    <row r="2281" spans="9:9">
      <c r="I2281" s="4"/>
    </row>
    <row r="2282" spans="9:9">
      <c r="I2282" s="4"/>
    </row>
    <row r="2283" spans="9:9">
      <c r="I2283" s="4"/>
    </row>
    <row r="2284" spans="9:9">
      <c r="I2284" s="4"/>
    </row>
    <row r="2285" spans="9:9">
      <c r="I2285" s="4"/>
    </row>
    <row r="2286" spans="9:9">
      <c r="I2286" s="4"/>
    </row>
    <row r="2287" spans="9:9">
      <c r="I2287" s="4"/>
    </row>
    <row r="2288" spans="9:9">
      <c r="I2288" s="4"/>
    </row>
    <row r="2289" spans="9:9">
      <c r="I2289" s="4"/>
    </row>
    <row r="2290" spans="9:9">
      <c r="I2290" s="4"/>
    </row>
    <row r="2291" spans="9:9">
      <c r="I2291" s="4"/>
    </row>
    <row r="2292" spans="9:9">
      <c r="I2292" s="4"/>
    </row>
    <row r="2293" spans="9:9">
      <c r="I2293" s="4"/>
    </row>
    <row r="2294" spans="9:9">
      <c r="I2294" s="4"/>
    </row>
    <row r="2295" spans="9:9">
      <c r="I2295" s="4"/>
    </row>
    <row r="2296" spans="9:9">
      <c r="I2296" s="4"/>
    </row>
    <row r="2297" spans="9:9">
      <c r="I2297" s="4"/>
    </row>
    <row r="2298" spans="9:9">
      <c r="I2298" s="4"/>
    </row>
    <row r="2299" spans="9:9">
      <c r="I2299" s="4"/>
    </row>
    <row r="2300" spans="9:9">
      <c r="I2300" s="4"/>
    </row>
    <row r="2301" spans="9:9">
      <c r="I2301" s="4"/>
    </row>
    <row r="2302" spans="9:9">
      <c r="I2302" s="4"/>
    </row>
    <row r="2303" spans="9:9">
      <c r="I2303" s="4"/>
    </row>
    <row r="2304" spans="9:9">
      <c r="I2304" s="4"/>
    </row>
    <row r="2305" spans="9:9">
      <c r="I2305" s="4"/>
    </row>
    <row r="2306" spans="9:9">
      <c r="I2306" s="4"/>
    </row>
    <row r="2307" spans="9:9">
      <c r="I2307" s="4"/>
    </row>
    <row r="2308" spans="9:9">
      <c r="I2308" s="4"/>
    </row>
    <row r="2309" spans="9:9">
      <c r="I2309" s="4"/>
    </row>
    <row r="2310" spans="9:9">
      <c r="I2310" s="4"/>
    </row>
    <row r="2311" spans="9:9">
      <c r="I2311" s="4"/>
    </row>
    <row r="2312" spans="9:9">
      <c r="I2312" s="4"/>
    </row>
    <row r="2313" spans="9:9">
      <c r="I2313" s="4"/>
    </row>
    <row r="2314" spans="9:9">
      <c r="I2314" s="4"/>
    </row>
    <row r="2315" spans="9:9">
      <c r="I2315" s="4"/>
    </row>
    <row r="2316" spans="9:9">
      <c r="I2316" s="4"/>
    </row>
    <row r="2317" spans="9:9">
      <c r="I2317" s="4"/>
    </row>
    <row r="2318" spans="9:9">
      <c r="I2318" s="4"/>
    </row>
    <row r="2319" spans="9:9">
      <c r="I2319" s="4"/>
    </row>
    <row r="2320" spans="9:9">
      <c r="I2320" s="4"/>
    </row>
    <row r="2321" spans="9:9">
      <c r="I2321" s="4"/>
    </row>
    <row r="2322" spans="9:9">
      <c r="I2322" s="4"/>
    </row>
    <row r="2323" spans="9:9">
      <c r="I2323" s="4"/>
    </row>
    <row r="2324" spans="9:9">
      <c r="I2324" s="4"/>
    </row>
    <row r="2325" spans="9:9">
      <c r="I2325" s="4"/>
    </row>
    <row r="2326" spans="9:9">
      <c r="I2326" s="4"/>
    </row>
    <row r="2327" spans="9:9">
      <c r="I2327" s="4"/>
    </row>
    <row r="2328" spans="9:9">
      <c r="I2328" s="4"/>
    </row>
    <row r="2329" spans="9:9">
      <c r="I2329" s="4"/>
    </row>
    <row r="2330" spans="9:9">
      <c r="I2330" s="4"/>
    </row>
    <row r="2331" spans="9:9">
      <c r="I2331" s="4"/>
    </row>
    <row r="2332" spans="9:9">
      <c r="I2332" s="4"/>
    </row>
    <row r="2333" spans="9:9">
      <c r="I2333" s="4"/>
    </row>
    <row r="2334" spans="9:9">
      <c r="I2334" s="4"/>
    </row>
    <row r="2335" spans="9:9">
      <c r="I2335" s="4"/>
    </row>
    <row r="2336" spans="9:9">
      <c r="I2336" s="4"/>
    </row>
    <row r="2337" spans="9:9">
      <c r="I2337" s="4"/>
    </row>
    <row r="2338" spans="9:9">
      <c r="I2338" s="4"/>
    </row>
    <row r="2339" spans="9:9">
      <c r="I2339" s="4"/>
    </row>
    <row r="2340" spans="9:9">
      <c r="I2340" s="4"/>
    </row>
    <row r="2341" spans="9:9">
      <c r="I2341" s="4"/>
    </row>
    <row r="2342" spans="9:9">
      <c r="I2342" s="4"/>
    </row>
    <row r="2343" spans="9:9">
      <c r="I2343" s="4"/>
    </row>
    <row r="2344" spans="9:9">
      <c r="I2344" s="4"/>
    </row>
    <row r="2345" spans="9:9">
      <c r="I2345" s="4"/>
    </row>
    <row r="2346" spans="9:9">
      <c r="I2346" s="4"/>
    </row>
    <row r="2347" spans="9:9">
      <c r="I2347" s="4"/>
    </row>
    <row r="2348" spans="9:9">
      <c r="I2348" s="4"/>
    </row>
    <row r="2349" spans="9:9">
      <c r="I2349" s="4"/>
    </row>
    <row r="2350" spans="9:9">
      <c r="I2350" s="4"/>
    </row>
    <row r="2351" spans="9:9">
      <c r="I2351" s="4"/>
    </row>
    <row r="2352" spans="9:9">
      <c r="I2352" s="4"/>
    </row>
    <row r="2353" spans="9:9">
      <c r="I2353" s="4"/>
    </row>
    <row r="2354" spans="9:9">
      <c r="I2354" s="4"/>
    </row>
    <row r="2355" spans="9:9">
      <c r="I2355" s="4"/>
    </row>
    <row r="2356" spans="9:9">
      <c r="I2356" s="4"/>
    </row>
    <row r="2357" spans="9:9">
      <c r="I2357" s="4"/>
    </row>
    <row r="2358" spans="9:9">
      <c r="I2358" s="4"/>
    </row>
    <row r="2359" spans="9:9">
      <c r="I2359" s="4"/>
    </row>
    <row r="2360" spans="9:9">
      <c r="I2360" s="4"/>
    </row>
    <row r="2361" spans="9:9">
      <c r="I2361" s="4"/>
    </row>
    <row r="2362" spans="9:9">
      <c r="I2362" s="4"/>
    </row>
    <row r="2363" spans="9:9">
      <c r="I2363" s="4"/>
    </row>
    <row r="2364" spans="9:9">
      <c r="I2364" s="4"/>
    </row>
    <row r="2365" spans="9:9">
      <c r="I2365" s="4"/>
    </row>
    <row r="2366" spans="9:9">
      <c r="I2366" s="4"/>
    </row>
    <row r="2367" spans="9:9">
      <c r="I2367" s="4"/>
    </row>
    <row r="2368" spans="9:9">
      <c r="I2368" s="4"/>
    </row>
    <row r="2369" spans="9:9">
      <c r="I2369" s="4"/>
    </row>
    <row r="2370" spans="9:9">
      <c r="I2370" s="4"/>
    </row>
    <row r="2371" spans="9:9">
      <c r="I2371" s="4"/>
    </row>
    <row r="2372" spans="9:9">
      <c r="I2372" s="4"/>
    </row>
    <row r="2373" spans="9:9">
      <c r="I2373" s="4"/>
    </row>
    <row r="2374" spans="9:9">
      <c r="I2374" s="4"/>
    </row>
    <row r="2375" spans="9:9">
      <c r="I2375" s="4"/>
    </row>
    <row r="2376" spans="9:9">
      <c r="I2376" s="4"/>
    </row>
    <row r="2377" spans="9:9">
      <c r="I2377" s="4"/>
    </row>
    <row r="2378" spans="9:9">
      <c r="I2378" s="4"/>
    </row>
    <row r="2379" spans="9:9">
      <c r="I2379" s="4"/>
    </row>
    <row r="2380" spans="9:9">
      <c r="I2380" s="4"/>
    </row>
    <row r="2381" spans="9:9">
      <c r="I2381" s="4"/>
    </row>
    <row r="2382" spans="9:9">
      <c r="I2382" s="4"/>
    </row>
    <row r="2383" spans="9:9">
      <c r="I2383" s="4"/>
    </row>
    <row r="2384" spans="9:9">
      <c r="I2384" s="4"/>
    </row>
    <row r="2385" spans="9:9">
      <c r="I2385" s="4"/>
    </row>
    <row r="2386" spans="9:9">
      <c r="I2386" s="4"/>
    </row>
    <row r="2387" spans="9:9">
      <c r="I2387" s="4"/>
    </row>
    <row r="2388" spans="9:9">
      <c r="I2388" s="4"/>
    </row>
    <row r="2389" spans="9:9">
      <c r="I2389" s="4"/>
    </row>
    <row r="2390" spans="9:9">
      <c r="I2390" s="4"/>
    </row>
    <row r="2391" spans="9:9">
      <c r="I2391" s="4"/>
    </row>
    <row r="2392" spans="9:9">
      <c r="I2392" s="4"/>
    </row>
    <row r="2393" spans="9:9">
      <c r="I2393" s="4"/>
    </row>
    <row r="2394" spans="9:9">
      <c r="I2394" s="4"/>
    </row>
    <row r="2395" spans="9:9">
      <c r="I2395" s="4"/>
    </row>
    <row r="2396" spans="9:9">
      <c r="I2396" s="4"/>
    </row>
    <row r="2397" spans="9:9">
      <c r="I2397" s="4"/>
    </row>
    <row r="2398" spans="9:9">
      <c r="I2398" s="4"/>
    </row>
    <row r="2399" spans="9:9">
      <c r="I2399" s="4"/>
    </row>
    <row r="2400" spans="9:9">
      <c r="I2400" s="4"/>
    </row>
    <row r="2401" spans="9:9">
      <c r="I2401" s="4"/>
    </row>
    <row r="2402" spans="9:9">
      <c r="I2402" s="4"/>
    </row>
    <row r="2403" spans="9:9">
      <c r="I2403" s="4"/>
    </row>
    <row r="2404" spans="9:9">
      <c r="I2404" s="4"/>
    </row>
    <row r="2405" spans="9:9">
      <c r="I2405" s="4"/>
    </row>
    <row r="2406" spans="9:9">
      <c r="I2406" s="4"/>
    </row>
    <row r="2407" spans="9:9">
      <c r="I2407" s="4"/>
    </row>
    <row r="2408" spans="9:9">
      <c r="I2408" s="4"/>
    </row>
    <row r="2409" spans="9:9">
      <c r="I2409" s="4"/>
    </row>
    <row r="2410" spans="9:9">
      <c r="I2410" s="4"/>
    </row>
    <row r="2411" spans="9:9">
      <c r="I2411" s="4"/>
    </row>
    <row r="2412" spans="9:9">
      <c r="I2412" s="4"/>
    </row>
    <row r="2413" spans="9:9">
      <c r="I2413" s="4"/>
    </row>
    <row r="2414" spans="9:9">
      <c r="I2414" s="4"/>
    </row>
    <row r="2415" spans="9:9">
      <c r="I2415" s="4"/>
    </row>
    <row r="2416" spans="9:9">
      <c r="I2416" s="4"/>
    </row>
    <row r="2417" spans="9:9">
      <c r="I2417" s="4"/>
    </row>
    <row r="2418" spans="9:9">
      <c r="I2418" s="4"/>
    </row>
    <row r="2419" spans="9:9">
      <c r="I2419" s="4"/>
    </row>
    <row r="2420" spans="9:9">
      <c r="I2420" s="4"/>
    </row>
    <row r="2421" spans="9:9">
      <c r="I2421" s="4"/>
    </row>
    <row r="2422" spans="9:9">
      <c r="I2422" s="4"/>
    </row>
    <row r="2423" spans="9:9">
      <c r="I2423" s="4"/>
    </row>
    <row r="2424" spans="9:9">
      <c r="I2424" s="4"/>
    </row>
    <row r="2425" spans="9:9">
      <c r="I2425" s="4"/>
    </row>
    <row r="2426" spans="9:9">
      <c r="I2426" s="4"/>
    </row>
    <row r="2427" spans="9:9">
      <c r="I2427" s="4"/>
    </row>
    <row r="2428" spans="9:9">
      <c r="I2428" s="4"/>
    </row>
    <row r="2429" spans="9:9">
      <c r="I2429" s="4"/>
    </row>
    <row r="2430" spans="9:9">
      <c r="I2430" s="4"/>
    </row>
    <row r="2431" spans="9:9">
      <c r="I2431" s="4"/>
    </row>
    <row r="2432" spans="9:9">
      <c r="I2432" s="4"/>
    </row>
    <row r="2433" spans="9:9">
      <c r="I2433" s="4"/>
    </row>
    <row r="2434" spans="9:9">
      <c r="I2434" s="4"/>
    </row>
    <row r="2435" spans="9:9">
      <c r="I2435" s="4"/>
    </row>
    <row r="2436" spans="9:9">
      <c r="I2436" s="4"/>
    </row>
    <row r="2437" spans="9:9">
      <c r="I2437" s="4"/>
    </row>
    <row r="2438" spans="9:9">
      <c r="I2438" s="4"/>
    </row>
    <row r="2439" spans="9:9">
      <c r="I2439" s="4"/>
    </row>
    <row r="2440" spans="9:9">
      <c r="I2440" s="4"/>
    </row>
    <row r="2441" spans="9:9">
      <c r="I2441" s="4"/>
    </row>
    <row r="2442" spans="9:9">
      <c r="I2442" s="4"/>
    </row>
    <row r="2443" spans="9:9">
      <c r="I2443" s="4"/>
    </row>
    <row r="2444" spans="9:9">
      <c r="I2444" s="4"/>
    </row>
    <row r="2445" spans="9:9">
      <c r="I2445" s="4"/>
    </row>
    <row r="2446" spans="9:9">
      <c r="I2446" s="4"/>
    </row>
    <row r="2447" spans="9:9">
      <c r="I2447" s="4"/>
    </row>
    <row r="2448" spans="9:9">
      <c r="I2448" s="4"/>
    </row>
    <row r="2449" spans="9:9">
      <c r="I2449" s="4"/>
    </row>
    <row r="2450" spans="9:9">
      <c r="I2450" s="4"/>
    </row>
    <row r="2451" spans="9:9">
      <c r="I2451" s="4"/>
    </row>
    <row r="2452" spans="9:9">
      <c r="I2452" s="4"/>
    </row>
    <row r="2453" spans="9:9">
      <c r="I2453" s="4"/>
    </row>
    <row r="2454" spans="9:9">
      <c r="I2454" s="4"/>
    </row>
    <row r="2455" spans="9:9">
      <c r="I2455" s="4"/>
    </row>
    <row r="2456" spans="9:9">
      <c r="I2456" s="4"/>
    </row>
    <row r="2457" spans="9:9">
      <c r="I2457" s="4"/>
    </row>
    <row r="2458" spans="9:9">
      <c r="I2458" s="4"/>
    </row>
    <row r="2459" spans="9:9">
      <c r="I2459" s="4"/>
    </row>
    <row r="2460" spans="9:9">
      <c r="I2460" s="4"/>
    </row>
    <row r="2461" spans="9:9">
      <c r="I2461" s="4"/>
    </row>
    <row r="2462" spans="9:9">
      <c r="I2462" s="4"/>
    </row>
    <row r="2463" spans="9:9">
      <c r="I2463" s="4"/>
    </row>
    <row r="2464" spans="9:9">
      <c r="I2464" s="4"/>
    </row>
    <row r="2465" spans="9:9">
      <c r="I2465" s="4"/>
    </row>
    <row r="2466" spans="9:9">
      <c r="I2466" s="4"/>
    </row>
    <row r="2467" spans="9:9">
      <c r="I2467" s="4"/>
    </row>
    <row r="2468" spans="9:9">
      <c r="I2468" s="4"/>
    </row>
    <row r="2469" spans="9:9">
      <c r="I2469" s="4"/>
    </row>
    <row r="2470" spans="9:9">
      <c r="I2470" s="4"/>
    </row>
    <row r="2471" spans="9:9">
      <c r="I2471" s="4"/>
    </row>
    <row r="2472" spans="9:9">
      <c r="I2472" s="4"/>
    </row>
    <row r="2473" spans="9:9">
      <c r="I2473" s="4"/>
    </row>
    <row r="2474" spans="9:9">
      <c r="I2474" s="4"/>
    </row>
    <row r="2475" spans="9:9">
      <c r="I2475" s="4"/>
    </row>
    <row r="2476" spans="9:9">
      <c r="I2476" s="4"/>
    </row>
    <row r="2477" spans="9:9">
      <c r="I2477" s="4"/>
    </row>
    <row r="2478" spans="9:9">
      <c r="I2478" s="4"/>
    </row>
    <row r="2479" spans="9:9">
      <c r="I2479" s="4"/>
    </row>
    <row r="2480" spans="9:9">
      <c r="I2480" s="4"/>
    </row>
    <row r="2481" spans="9:9">
      <c r="I2481" s="4"/>
    </row>
    <row r="2482" spans="9:9">
      <c r="I2482" s="4"/>
    </row>
    <row r="2483" spans="9:9">
      <c r="I2483" s="4"/>
    </row>
    <row r="2484" spans="9:9">
      <c r="I2484" s="4"/>
    </row>
    <row r="2485" spans="9:9">
      <c r="I2485" s="4"/>
    </row>
    <row r="2486" spans="9:9">
      <c r="I2486" s="4"/>
    </row>
    <row r="2487" spans="9:9">
      <c r="I2487" s="4"/>
    </row>
    <row r="2488" spans="9:9">
      <c r="I2488" s="4"/>
    </row>
    <row r="2489" spans="9:9">
      <c r="I2489" s="4"/>
    </row>
    <row r="2490" spans="9:9">
      <c r="I2490" s="4"/>
    </row>
    <row r="2491" spans="9:9">
      <c r="I2491" s="4"/>
    </row>
    <row r="2492" spans="9:9">
      <c r="I2492" s="4"/>
    </row>
    <row r="2493" spans="9:9">
      <c r="I2493" s="4"/>
    </row>
    <row r="2494" spans="9:9">
      <c r="I2494" s="4"/>
    </row>
    <row r="2495" spans="9:9">
      <c r="I2495" s="4"/>
    </row>
    <row r="2496" spans="9:9">
      <c r="I2496" s="4"/>
    </row>
    <row r="2497" spans="9:9">
      <c r="I2497" s="4"/>
    </row>
    <row r="2498" spans="9:9">
      <c r="I2498" s="4"/>
    </row>
    <row r="2499" spans="9:9">
      <c r="I2499" s="4"/>
    </row>
    <row r="2500" spans="9:9">
      <c r="I2500" s="4"/>
    </row>
    <row r="2501" spans="9:9">
      <c r="I2501" s="4"/>
    </row>
    <row r="2502" spans="9:9">
      <c r="I2502" s="4"/>
    </row>
    <row r="2503" spans="9:9">
      <c r="I2503" s="4"/>
    </row>
    <row r="2504" spans="9:9">
      <c r="I2504" s="4"/>
    </row>
    <row r="2505" spans="9:9">
      <c r="I2505" s="4"/>
    </row>
    <row r="2506" spans="9:9">
      <c r="I2506" s="4"/>
    </row>
    <row r="2507" spans="9:9">
      <c r="I2507" s="4"/>
    </row>
    <row r="2508" spans="9:9">
      <c r="I2508" s="4"/>
    </row>
    <row r="2509" spans="9:9">
      <c r="I2509" s="4"/>
    </row>
    <row r="2510" spans="9:9">
      <c r="I2510" s="4"/>
    </row>
    <row r="2511" spans="9:9">
      <c r="I2511" s="4"/>
    </row>
    <row r="2512" spans="9:9">
      <c r="I2512" s="4"/>
    </row>
    <row r="2513" spans="9:9">
      <c r="I2513" s="4"/>
    </row>
    <row r="2514" spans="9:9">
      <c r="I2514" s="4"/>
    </row>
    <row r="2515" spans="9:9">
      <c r="I2515" s="4"/>
    </row>
    <row r="2516" spans="9:9">
      <c r="I2516" s="4"/>
    </row>
    <row r="2517" spans="9:9">
      <c r="I2517" s="4"/>
    </row>
    <row r="2518" spans="9:9">
      <c r="I2518" s="4"/>
    </row>
    <row r="2519" spans="9:9">
      <c r="I2519" s="4"/>
    </row>
    <row r="2520" spans="9:9">
      <c r="I2520" s="4"/>
    </row>
    <row r="2521" spans="9:9">
      <c r="I2521" s="4"/>
    </row>
    <row r="2522" spans="9:9">
      <c r="I2522" s="4"/>
    </row>
    <row r="2523" spans="9:9">
      <c r="I2523" s="4"/>
    </row>
    <row r="2524" spans="9:9">
      <c r="I2524" s="4"/>
    </row>
    <row r="2525" spans="9:9">
      <c r="I2525" s="4"/>
    </row>
    <row r="2526" spans="9:9">
      <c r="I2526" s="4"/>
    </row>
    <row r="2527" spans="9:9">
      <c r="I2527" s="4"/>
    </row>
    <row r="2528" spans="9:9">
      <c r="I2528" s="4"/>
    </row>
    <row r="2529" spans="9:9">
      <c r="I2529" s="4"/>
    </row>
    <row r="2530" spans="9:9">
      <c r="I2530" s="4"/>
    </row>
    <row r="2531" spans="9:9">
      <c r="I2531" s="4"/>
    </row>
    <row r="2532" spans="9:9">
      <c r="I2532" s="4"/>
    </row>
    <row r="2533" spans="9:9">
      <c r="I2533" s="4"/>
    </row>
    <row r="2534" spans="9:9">
      <c r="I2534" s="4"/>
    </row>
    <row r="2535" spans="9:9">
      <c r="I2535" s="4"/>
    </row>
    <row r="2536" spans="9:9">
      <c r="I2536" s="4"/>
    </row>
    <row r="2537" spans="9:9">
      <c r="I2537" s="4"/>
    </row>
    <row r="2538" spans="9:9">
      <c r="I2538" s="4"/>
    </row>
    <row r="2539" spans="9:9">
      <c r="I2539" s="4"/>
    </row>
    <row r="2540" spans="9:9">
      <c r="I2540" s="4"/>
    </row>
    <row r="2541" spans="9:9">
      <c r="I2541" s="4"/>
    </row>
    <row r="2542" spans="9:9">
      <c r="I2542" s="4"/>
    </row>
    <row r="2543" spans="9:9">
      <c r="I2543" s="4"/>
    </row>
    <row r="2544" spans="9:9">
      <c r="I2544" s="4"/>
    </row>
    <row r="2545" spans="9:9">
      <c r="I2545" s="4"/>
    </row>
    <row r="2546" spans="9:9">
      <c r="I2546" s="4"/>
    </row>
    <row r="2547" spans="9:9">
      <c r="I2547" s="4"/>
    </row>
    <row r="2548" spans="9:9">
      <c r="I2548" s="4"/>
    </row>
    <row r="2549" spans="9:9">
      <c r="I2549" s="4"/>
    </row>
    <row r="2550" spans="9:9">
      <c r="I2550" s="4"/>
    </row>
    <row r="2551" spans="9:9">
      <c r="I2551" s="4"/>
    </row>
    <row r="2552" spans="9:9">
      <c r="I2552" s="4"/>
    </row>
    <row r="2553" spans="9:9">
      <c r="I2553" s="4"/>
    </row>
    <row r="2554" spans="9:9">
      <c r="I2554" s="4"/>
    </row>
    <row r="2555" spans="9:9">
      <c r="I2555" s="4"/>
    </row>
    <row r="2556" spans="9:9">
      <c r="I2556" s="4"/>
    </row>
    <row r="2557" spans="9:9">
      <c r="I2557" s="4"/>
    </row>
    <row r="2558" spans="9:9">
      <c r="I2558" s="4"/>
    </row>
    <row r="2559" spans="9:9">
      <c r="I2559" s="4"/>
    </row>
    <row r="2560" spans="9:9">
      <c r="I2560" s="4"/>
    </row>
    <row r="2561" spans="9:9">
      <c r="I2561" s="4"/>
    </row>
    <row r="2562" spans="9:9">
      <c r="I2562" s="4"/>
    </row>
    <row r="2563" spans="9:9">
      <c r="I2563" s="4"/>
    </row>
    <row r="2564" spans="9:9">
      <c r="I2564" s="4"/>
    </row>
    <row r="2565" spans="9:9">
      <c r="I2565" s="4"/>
    </row>
    <row r="2566" spans="9:9">
      <c r="I2566" s="4"/>
    </row>
    <row r="2567" spans="9:9">
      <c r="I2567" s="4"/>
    </row>
    <row r="2568" spans="9:9">
      <c r="I2568" s="4"/>
    </row>
    <row r="2569" spans="9:9">
      <c r="I2569" s="4"/>
    </row>
    <row r="2570" spans="9:9">
      <c r="I2570" s="4"/>
    </row>
    <row r="2571" spans="9:9">
      <c r="I2571" s="4"/>
    </row>
    <row r="2572" spans="9:9">
      <c r="I2572" s="4"/>
    </row>
    <row r="2573" spans="9:9">
      <c r="I2573" s="4"/>
    </row>
    <row r="2574" spans="9:9">
      <c r="I2574" s="4"/>
    </row>
    <row r="2575" spans="9:9">
      <c r="I2575" s="4"/>
    </row>
    <row r="2576" spans="9:9">
      <c r="I2576" s="4"/>
    </row>
    <row r="2577" spans="9:9">
      <c r="I2577" s="4"/>
    </row>
    <row r="2578" spans="9:9">
      <c r="I2578" s="4"/>
    </row>
    <row r="2579" spans="9:9">
      <c r="I2579" s="4"/>
    </row>
    <row r="2580" spans="9:9">
      <c r="I2580" s="4"/>
    </row>
    <row r="2581" spans="9:9">
      <c r="I2581" s="4"/>
    </row>
    <row r="2582" spans="9:9">
      <c r="I2582" s="4"/>
    </row>
    <row r="2583" spans="9:9">
      <c r="I2583" s="4"/>
    </row>
    <row r="2584" spans="9:9">
      <c r="I2584" s="4"/>
    </row>
    <row r="2585" spans="9:9">
      <c r="I2585" s="4"/>
    </row>
    <row r="2586" spans="9:9">
      <c r="I2586" s="4"/>
    </row>
    <row r="2587" spans="9:9">
      <c r="I2587" s="4"/>
    </row>
    <row r="2588" spans="9:9">
      <c r="I2588" s="4"/>
    </row>
    <row r="2589" spans="9:9">
      <c r="I2589" s="4"/>
    </row>
    <row r="2590" spans="9:9">
      <c r="I2590" s="4"/>
    </row>
    <row r="2591" spans="9:9">
      <c r="I2591" s="4"/>
    </row>
    <row r="2592" spans="9:9">
      <c r="I2592" s="4"/>
    </row>
    <row r="2593" spans="9:9">
      <c r="I2593" s="4"/>
    </row>
    <row r="2594" spans="9:9">
      <c r="I2594" s="4"/>
    </row>
    <row r="2595" spans="9:9">
      <c r="I2595" s="4"/>
    </row>
    <row r="2596" spans="9:9">
      <c r="I2596" s="4"/>
    </row>
    <row r="2597" spans="9:9">
      <c r="I2597" s="4"/>
    </row>
    <row r="2598" spans="9:9">
      <c r="I2598" s="4"/>
    </row>
    <row r="2599" spans="9:9">
      <c r="I2599" s="4"/>
    </row>
    <row r="2600" spans="9:9">
      <c r="I2600" s="4"/>
    </row>
    <row r="2601" spans="9:9">
      <c r="I2601" s="4"/>
    </row>
    <row r="2602" spans="9:9">
      <c r="I2602" s="4"/>
    </row>
    <row r="2603" spans="9:9">
      <c r="I2603" s="4"/>
    </row>
    <row r="2604" spans="9:9">
      <c r="I2604" s="4"/>
    </row>
    <row r="2605" spans="9:9">
      <c r="I2605" s="4"/>
    </row>
    <row r="2606" spans="9:9">
      <c r="I2606" s="4"/>
    </row>
    <row r="2607" spans="9:9">
      <c r="I2607" s="4"/>
    </row>
    <row r="2608" spans="9:9">
      <c r="I2608" s="4"/>
    </row>
    <row r="2609" spans="9:9">
      <c r="I2609" s="4"/>
    </row>
    <row r="2610" spans="9:9">
      <c r="I2610" s="4"/>
    </row>
    <row r="2611" spans="9:9">
      <c r="I2611" s="4"/>
    </row>
    <row r="2612" spans="9:9">
      <c r="I2612" s="4"/>
    </row>
    <row r="2613" spans="9:9">
      <c r="I2613" s="4"/>
    </row>
    <row r="2614" spans="9:9">
      <c r="I2614" s="4"/>
    </row>
    <row r="2615" spans="9:9">
      <c r="I2615" s="4"/>
    </row>
    <row r="2616" spans="9:9">
      <c r="I2616" s="4"/>
    </row>
    <row r="2617" spans="9:9">
      <c r="I2617" s="4"/>
    </row>
    <row r="2618" spans="9:9">
      <c r="I2618" s="4"/>
    </row>
    <row r="2619" spans="9:9">
      <c r="I2619" s="4"/>
    </row>
    <row r="2620" spans="9:9">
      <c r="I2620" s="4"/>
    </row>
    <row r="2621" spans="9:9">
      <c r="I2621" s="4"/>
    </row>
    <row r="2622" spans="9:9">
      <c r="I2622" s="4"/>
    </row>
    <row r="2623" spans="9:9">
      <c r="I2623" s="4"/>
    </row>
    <row r="2624" spans="9:9">
      <c r="I2624" s="4"/>
    </row>
    <row r="2625" spans="9:9">
      <c r="I2625" s="4"/>
    </row>
    <row r="2626" spans="9:9">
      <c r="I2626" s="4"/>
    </row>
    <row r="2627" spans="9:9">
      <c r="I2627" s="4"/>
    </row>
    <row r="2628" spans="9:9">
      <c r="I2628" s="4"/>
    </row>
    <row r="2629" spans="9:9">
      <c r="I2629" s="4"/>
    </row>
    <row r="2630" spans="9:9">
      <c r="I2630" s="4"/>
    </row>
    <row r="2631" spans="9:9">
      <c r="I2631" s="4"/>
    </row>
    <row r="2632" spans="9:9">
      <c r="I2632" s="4"/>
    </row>
    <row r="2633" spans="9:9">
      <c r="I2633" s="4"/>
    </row>
    <row r="2634" spans="9:9">
      <c r="I2634" s="4"/>
    </row>
    <row r="2635" spans="9:9">
      <c r="I2635" s="4"/>
    </row>
    <row r="2636" spans="9:9">
      <c r="I2636" s="4"/>
    </row>
    <row r="2637" spans="9:9">
      <c r="I2637" s="4"/>
    </row>
    <row r="2638" spans="9:9">
      <c r="I2638" s="4"/>
    </row>
    <row r="2639" spans="9:9">
      <c r="I2639" s="4"/>
    </row>
    <row r="2640" spans="9:9">
      <c r="I2640" s="4"/>
    </row>
    <row r="2641" spans="9:9">
      <c r="I2641" s="4"/>
    </row>
    <row r="2642" spans="9:9">
      <c r="I2642" s="4"/>
    </row>
    <row r="2643" spans="9:9">
      <c r="I2643" s="4"/>
    </row>
    <row r="2644" spans="9:9">
      <c r="I2644" s="4"/>
    </row>
    <row r="2645" spans="9:9">
      <c r="I2645" s="4"/>
    </row>
    <row r="2646" spans="9:9">
      <c r="I2646" s="4"/>
    </row>
    <row r="2647" spans="9:9">
      <c r="I2647" s="4"/>
    </row>
    <row r="2648" spans="9:9">
      <c r="I2648" s="4"/>
    </row>
    <row r="2649" spans="9:9">
      <c r="I2649" s="4"/>
    </row>
    <row r="2650" spans="9:9">
      <c r="I2650" s="4"/>
    </row>
    <row r="2651" spans="9:9">
      <c r="I2651" s="4"/>
    </row>
    <row r="2652" spans="9:9">
      <c r="I2652" s="4"/>
    </row>
    <row r="2653" spans="9:9">
      <c r="I2653" s="4"/>
    </row>
    <row r="2654" spans="9:9">
      <c r="I2654" s="4"/>
    </row>
    <row r="2655" spans="9:9">
      <c r="I2655" s="4"/>
    </row>
    <row r="2656" spans="9:9">
      <c r="I2656" s="4"/>
    </row>
    <row r="2657" spans="9:9">
      <c r="I2657" s="4"/>
    </row>
    <row r="2658" spans="9:9">
      <c r="I2658" s="4"/>
    </row>
    <row r="2659" spans="9:9">
      <c r="I2659" s="4"/>
    </row>
    <row r="2660" spans="9:9">
      <c r="I2660" s="4"/>
    </row>
    <row r="2661" spans="9:9">
      <c r="I2661" s="4"/>
    </row>
    <row r="2662" spans="9:9">
      <c r="I2662" s="4"/>
    </row>
    <row r="2663" spans="9:9">
      <c r="I2663" s="4"/>
    </row>
    <row r="2664" spans="9:9">
      <c r="I2664" s="4"/>
    </row>
    <row r="2665" spans="9:9">
      <c r="I2665" s="4"/>
    </row>
    <row r="2666" spans="9:9">
      <c r="I2666" s="4"/>
    </row>
    <row r="2667" spans="9:9">
      <c r="I2667" s="4"/>
    </row>
    <row r="2668" spans="9:9">
      <c r="I2668" s="4"/>
    </row>
    <row r="2669" spans="9:9">
      <c r="I2669" s="4"/>
    </row>
    <row r="2670" spans="9:9">
      <c r="I2670" s="4"/>
    </row>
    <row r="2671" spans="9:9">
      <c r="I2671" s="4"/>
    </row>
    <row r="2672" spans="9:9">
      <c r="I2672" s="4"/>
    </row>
    <row r="2673" spans="9:9">
      <c r="I2673" s="4"/>
    </row>
    <row r="2674" spans="9:9">
      <c r="I2674" s="4"/>
    </row>
    <row r="2675" spans="9:9">
      <c r="I2675" s="4"/>
    </row>
    <row r="2676" spans="9:9">
      <c r="I2676" s="4"/>
    </row>
    <row r="2677" spans="9:9">
      <c r="I2677" s="4"/>
    </row>
    <row r="2678" spans="9:9">
      <c r="I2678" s="4"/>
    </row>
    <row r="2679" spans="9:9">
      <c r="I2679" s="4"/>
    </row>
    <row r="2680" spans="9:9">
      <c r="I2680" s="4"/>
    </row>
    <row r="2681" spans="9:9">
      <c r="I2681" s="4"/>
    </row>
    <row r="2682" spans="9:9">
      <c r="I2682" s="4"/>
    </row>
    <row r="2683" spans="9:9">
      <c r="I2683" s="4"/>
    </row>
    <row r="2684" spans="9:9">
      <c r="I2684" s="4"/>
    </row>
    <row r="2685" spans="9:9">
      <c r="I2685" s="4"/>
    </row>
    <row r="2686" spans="9:9">
      <c r="I2686" s="4"/>
    </row>
    <row r="2687" spans="9:9">
      <c r="I2687" s="4"/>
    </row>
    <row r="2688" spans="9:9">
      <c r="I2688" s="4"/>
    </row>
    <row r="2689" spans="9:9">
      <c r="I2689" s="4"/>
    </row>
    <row r="2690" spans="9:9">
      <c r="I2690" s="4"/>
    </row>
    <row r="2691" spans="9:9">
      <c r="I2691" s="4"/>
    </row>
    <row r="2692" spans="9:9">
      <c r="I2692" s="4"/>
    </row>
    <row r="2693" spans="9:9">
      <c r="I2693" s="4"/>
    </row>
    <row r="2694" spans="9:9">
      <c r="I2694" s="4"/>
    </row>
    <row r="2695" spans="9:9">
      <c r="I2695" s="4"/>
    </row>
    <row r="2696" spans="9:9">
      <c r="I2696" s="4"/>
    </row>
    <row r="2697" spans="9:9">
      <c r="I2697" s="4"/>
    </row>
    <row r="2698" spans="9:9">
      <c r="I2698" s="4"/>
    </row>
    <row r="2699" spans="9:9">
      <c r="I2699" s="4"/>
    </row>
    <row r="2700" spans="9:9">
      <c r="I2700" s="4"/>
    </row>
    <row r="2701" spans="9:9">
      <c r="I2701" s="4"/>
    </row>
    <row r="2702" spans="9:9">
      <c r="I2702" s="4"/>
    </row>
    <row r="2703" spans="9:9">
      <c r="I2703" s="4"/>
    </row>
    <row r="2704" spans="9:9">
      <c r="I2704" s="4"/>
    </row>
    <row r="2705" spans="9:9">
      <c r="I2705" s="4"/>
    </row>
    <row r="2706" spans="9:9">
      <c r="I2706" s="4"/>
    </row>
    <row r="2707" spans="9:9">
      <c r="I2707" s="4"/>
    </row>
    <row r="2708" spans="9:9">
      <c r="I2708" s="4"/>
    </row>
    <row r="2709" spans="9:9">
      <c r="I2709" s="4"/>
    </row>
    <row r="2710" spans="9:9">
      <c r="I2710" s="4"/>
    </row>
    <row r="2711" spans="9:9">
      <c r="I2711" s="4"/>
    </row>
    <row r="2712" spans="9:9">
      <c r="I2712" s="4"/>
    </row>
    <row r="2713" spans="9:9">
      <c r="I2713" s="4"/>
    </row>
    <row r="2714" spans="9:9">
      <c r="I2714" s="4"/>
    </row>
    <row r="2715" spans="9:9">
      <c r="I2715" s="4"/>
    </row>
    <row r="2716" spans="9:9">
      <c r="I2716" s="4"/>
    </row>
    <row r="2717" spans="9:9">
      <c r="I2717" s="4"/>
    </row>
    <row r="2718" spans="9:9">
      <c r="I2718" s="4"/>
    </row>
    <row r="2719" spans="9:9">
      <c r="I2719" s="4"/>
    </row>
    <row r="2720" spans="9:9">
      <c r="I2720" s="4"/>
    </row>
    <row r="2721" spans="9:9">
      <c r="I2721" s="4"/>
    </row>
    <row r="2722" spans="9:9">
      <c r="I2722" s="4"/>
    </row>
    <row r="2723" spans="9:9">
      <c r="I2723" s="4"/>
    </row>
    <row r="2724" spans="9:9">
      <c r="I2724" s="4"/>
    </row>
    <row r="2725" spans="9:9">
      <c r="I2725" s="4"/>
    </row>
    <row r="2726" spans="9:9">
      <c r="I2726" s="4"/>
    </row>
    <row r="2727" spans="9:9">
      <c r="I2727" s="4"/>
    </row>
    <row r="2728" spans="9:9">
      <c r="I2728" s="4"/>
    </row>
    <row r="2729" spans="9:9">
      <c r="I2729" s="4"/>
    </row>
    <row r="2730" spans="9:9">
      <c r="I2730" s="4"/>
    </row>
    <row r="2731" spans="9:9">
      <c r="I2731" s="4"/>
    </row>
    <row r="2732" spans="9:9">
      <c r="I2732" s="4"/>
    </row>
    <row r="2733" spans="9:9">
      <c r="I2733" s="4"/>
    </row>
    <row r="2734" spans="9:9">
      <c r="I2734" s="4"/>
    </row>
    <row r="2735" spans="9:9">
      <c r="I2735" s="4"/>
    </row>
    <row r="2736" spans="9:9">
      <c r="I2736" s="4"/>
    </row>
    <row r="2737" spans="9:9">
      <c r="I2737" s="4"/>
    </row>
    <row r="2738" spans="9:9">
      <c r="I2738" s="4"/>
    </row>
    <row r="2739" spans="9:9">
      <c r="I2739" s="4"/>
    </row>
    <row r="2740" spans="9:9">
      <c r="I2740" s="4"/>
    </row>
    <row r="2741" spans="9:9">
      <c r="I2741" s="4"/>
    </row>
    <row r="2742" spans="9:9">
      <c r="I2742" s="4"/>
    </row>
    <row r="2743" spans="9:9">
      <c r="I2743" s="4"/>
    </row>
    <row r="2744" spans="9:9">
      <c r="I2744" s="4"/>
    </row>
    <row r="2745" spans="9:9">
      <c r="I2745" s="4"/>
    </row>
    <row r="2746" spans="9:9">
      <c r="I2746" s="4"/>
    </row>
    <row r="2747" spans="9:9">
      <c r="I2747" s="4"/>
    </row>
    <row r="2748" spans="9:9">
      <c r="I2748" s="4"/>
    </row>
    <row r="2749" spans="9:9">
      <c r="I2749" s="4"/>
    </row>
    <row r="2750" spans="9:9">
      <c r="I2750" s="4"/>
    </row>
    <row r="2751" spans="9:9">
      <c r="I2751" s="4"/>
    </row>
    <row r="2752" spans="9:9">
      <c r="I2752" s="4"/>
    </row>
    <row r="2753" spans="9:9">
      <c r="I2753" s="4"/>
    </row>
    <row r="2754" spans="9:9">
      <c r="I2754" s="4"/>
    </row>
    <row r="2755" spans="9:9">
      <c r="I2755" s="4"/>
    </row>
    <row r="2756" spans="9:9">
      <c r="I2756" s="4"/>
    </row>
    <row r="2757" spans="9:9">
      <c r="I2757" s="4"/>
    </row>
    <row r="2758" spans="9:9">
      <c r="I2758" s="4"/>
    </row>
    <row r="2759" spans="9:9">
      <c r="I2759" s="4"/>
    </row>
    <row r="2760" spans="9:9">
      <c r="I2760" s="4"/>
    </row>
    <row r="2761" spans="9:9">
      <c r="I2761" s="4"/>
    </row>
    <row r="2762" spans="9:9">
      <c r="I2762" s="4"/>
    </row>
    <row r="2763" spans="9:9">
      <c r="I2763" s="4"/>
    </row>
    <row r="2764" spans="9:9">
      <c r="I2764" s="4"/>
    </row>
    <row r="2765" spans="9:9">
      <c r="I2765" s="4"/>
    </row>
    <row r="2766" spans="9:9">
      <c r="I2766" s="4"/>
    </row>
    <row r="2767" spans="9:9">
      <c r="I2767" s="4"/>
    </row>
    <row r="2768" spans="9:9">
      <c r="I2768" s="4"/>
    </row>
    <row r="2769" spans="9:9">
      <c r="I2769" s="4"/>
    </row>
    <row r="2770" spans="9:9">
      <c r="I2770" s="4"/>
    </row>
    <row r="2771" spans="9:9">
      <c r="I2771" s="4"/>
    </row>
    <row r="2772" spans="9:9">
      <c r="I2772" s="4"/>
    </row>
    <row r="2773" spans="9:9">
      <c r="I2773" s="4"/>
    </row>
    <row r="2774" spans="9:9">
      <c r="I2774" s="4"/>
    </row>
    <row r="2775" spans="9:9">
      <c r="I2775" s="4"/>
    </row>
    <row r="2776" spans="9:9">
      <c r="I2776" s="4"/>
    </row>
    <row r="2777" spans="9:9">
      <c r="I2777" s="4"/>
    </row>
    <row r="2778" spans="9:9">
      <c r="I2778" s="4"/>
    </row>
    <row r="2779" spans="9:9">
      <c r="I2779" s="4"/>
    </row>
    <row r="2780" spans="9:9">
      <c r="I2780" s="4"/>
    </row>
    <row r="2781" spans="9:9">
      <c r="I2781" s="4"/>
    </row>
    <row r="2782" spans="9:9">
      <c r="I2782" s="4"/>
    </row>
    <row r="2783" spans="9:9">
      <c r="I2783" s="4"/>
    </row>
    <row r="2784" spans="9:9">
      <c r="I2784" s="4"/>
    </row>
    <row r="2785" spans="9:9">
      <c r="I2785" s="4"/>
    </row>
    <row r="2786" spans="9:9">
      <c r="I2786" s="4"/>
    </row>
    <row r="2787" spans="9:9">
      <c r="I2787" s="4"/>
    </row>
    <row r="2788" spans="9:9">
      <c r="I2788" s="4"/>
    </row>
    <row r="2789" spans="9:9">
      <c r="I2789" s="4"/>
    </row>
    <row r="2790" spans="9:9">
      <c r="I2790" s="4"/>
    </row>
    <row r="2791" spans="9:9">
      <c r="I2791" s="4"/>
    </row>
    <row r="2792" spans="9:9">
      <c r="I2792" s="4"/>
    </row>
    <row r="2793" spans="9:9">
      <c r="I2793" s="4"/>
    </row>
    <row r="2794" spans="9:9">
      <c r="I2794" s="4"/>
    </row>
    <row r="2795" spans="9:9">
      <c r="I2795" s="4"/>
    </row>
    <row r="2796" spans="9:9">
      <c r="I2796" s="4"/>
    </row>
    <row r="2797" spans="9:9">
      <c r="I2797" s="4"/>
    </row>
    <row r="2798" spans="9:9">
      <c r="I2798" s="4"/>
    </row>
    <row r="2799" spans="9:9">
      <c r="I2799" s="4"/>
    </row>
    <row r="2800" spans="9:9">
      <c r="I2800" s="4"/>
    </row>
    <row r="2801" spans="9:9">
      <c r="I2801" s="4"/>
    </row>
    <row r="2802" spans="9:9">
      <c r="I2802" s="4"/>
    </row>
    <row r="2803" spans="9:9">
      <c r="I2803" s="4"/>
    </row>
    <row r="2804" spans="9:9">
      <c r="I2804" s="4"/>
    </row>
    <row r="2805" spans="9:9">
      <c r="I2805" s="4"/>
    </row>
    <row r="2806" spans="9:9">
      <c r="I2806" s="4"/>
    </row>
    <row r="2807" spans="9:9">
      <c r="I2807" s="4"/>
    </row>
    <row r="2808" spans="9:9">
      <c r="I2808" s="4"/>
    </row>
    <row r="2809" spans="9:9">
      <c r="I2809" s="4"/>
    </row>
    <row r="2810" spans="9:9">
      <c r="I2810" s="4"/>
    </row>
    <row r="2811" spans="9:9">
      <c r="I2811" s="4"/>
    </row>
    <row r="2812" spans="9:9">
      <c r="I2812" s="4"/>
    </row>
    <row r="2813" spans="9:9">
      <c r="I2813" s="4"/>
    </row>
    <row r="2814" spans="9:9">
      <c r="I2814" s="4"/>
    </row>
    <row r="2815" spans="9:9">
      <c r="I2815" s="4"/>
    </row>
    <row r="2816" spans="9:9">
      <c r="I2816" s="4"/>
    </row>
    <row r="2817" spans="9:9">
      <c r="I2817" s="4"/>
    </row>
    <row r="2818" spans="9:9">
      <c r="I2818" s="4"/>
    </row>
    <row r="2819" spans="9:9">
      <c r="I2819" s="4"/>
    </row>
    <row r="2820" spans="9:9">
      <c r="I2820" s="4"/>
    </row>
    <row r="2821" spans="9:9">
      <c r="I2821" s="4"/>
    </row>
    <row r="2822" spans="9:9">
      <c r="I2822" s="4"/>
    </row>
    <row r="2823" spans="9:9">
      <c r="I2823" s="4"/>
    </row>
    <row r="2824" spans="9:9">
      <c r="I2824" s="4"/>
    </row>
    <row r="2825" spans="9:9">
      <c r="I2825" s="4"/>
    </row>
    <row r="2826" spans="9:9">
      <c r="I2826" s="4"/>
    </row>
    <row r="2827" spans="9:9">
      <c r="I2827" s="4"/>
    </row>
    <row r="2828" spans="9:9">
      <c r="I2828" s="4"/>
    </row>
    <row r="2829" spans="9:9">
      <c r="I2829" s="4"/>
    </row>
    <row r="2830" spans="9:9">
      <c r="I2830" s="4"/>
    </row>
    <row r="2831" spans="9:9">
      <c r="I2831" s="4"/>
    </row>
    <row r="2832" spans="9:9">
      <c r="I2832" s="4"/>
    </row>
    <row r="2833" spans="9:9">
      <c r="I2833" s="4"/>
    </row>
    <row r="2834" spans="9:9">
      <c r="I2834" s="4"/>
    </row>
    <row r="2835" spans="9:9">
      <c r="I2835" s="4"/>
    </row>
    <row r="2836" spans="9:9">
      <c r="I2836" s="4"/>
    </row>
    <row r="2837" spans="9:9">
      <c r="I2837" s="4"/>
    </row>
    <row r="2838" spans="9:9">
      <c r="I2838" s="4"/>
    </row>
    <row r="2839" spans="9:9">
      <c r="I2839" s="4"/>
    </row>
    <row r="2840" spans="9:9">
      <c r="I2840" s="4"/>
    </row>
    <row r="2841" spans="9:9">
      <c r="I2841" s="4"/>
    </row>
    <row r="2842" spans="9:9">
      <c r="I2842" s="4"/>
    </row>
    <row r="2843" spans="9:9">
      <c r="I2843" s="4"/>
    </row>
    <row r="2844" spans="9:9">
      <c r="I2844" s="4"/>
    </row>
    <row r="2845" spans="9:9">
      <c r="I2845" s="4"/>
    </row>
    <row r="2846" spans="9:9">
      <c r="I2846" s="4"/>
    </row>
    <row r="2847" spans="9:9">
      <c r="I2847" s="4"/>
    </row>
    <row r="2848" spans="9:9">
      <c r="I2848" s="4"/>
    </row>
    <row r="2849" spans="9:9">
      <c r="I2849" s="4"/>
    </row>
    <row r="2850" spans="9:9">
      <c r="I2850" s="4"/>
    </row>
    <row r="2851" spans="9:9">
      <c r="I2851" s="4"/>
    </row>
    <row r="2852" spans="9:9">
      <c r="I2852" s="4"/>
    </row>
    <row r="2853" spans="9:9">
      <c r="I2853" s="4"/>
    </row>
    <row r="2854" spans="9:9">
      <c r="I2854" s="4"/>
    </row>
    <row r="2855" spans="9:9">
      <c r="I2855" s="4"/>
    </row>
    <row r="2856" spans="9:9">
      <c r="I2856" s="4"/>
    </row>
    <row r="2857" spans="9:9">
      <c r="I2857" s="4"/>
    </row>
    <row r="2858" spans="9:9">
      <c r="I2858" s="4"/>
    </row>
    <row r="2859" spans="9:9">
      <c r="I2859" s="4"/>
    </row>
    <row r="2860" spans="9:9">
      <c r="I2860" s="4"/>
    </row>
    <row r="2861" spans="9:9">
      <c r="I2861" s="4"/>
    </row>
    <row r="2862" spans="9:9">
      <c r="I2862" s="4"/>
    </row>
    <row r="2863" spans="9:9">
      <c r="I2863" s="4"/>
    </row>
    <row r="2864" spans="9:9">
      <c r="I2864" s="4"/>
    </row>
    <row r="2865" spans="9:9">
      <c r="I2865" s="4"/>
    </row>
    <row r="2866" spans="9:9">
      <c r="I2866" s="4"/>
    </row>
    <row r="2867" spans="9:9">
      <c r="I2867" s="4"/>
    </row>
    <row r="2868" spans="9:9">
      <c r="I2868" s="4"/>
    </row>
    <row r="2869" spans="9:9">
      <c r="I2869" s="4"/>
    </row>
    <row r="2870" spans="9:9">
      <c r="I2870" s="4"/>
    </row>
    <row r="2871" spans="9:9">
      <c r="I2871" s="4"/>
    </row>
    <row r="2872" spans="9:9">
      <c r="I2872" s="4"/>
    </row>
    <row r="2873" spans="9:9">
      <c r="I2873" s="4"/>
    </row>
    <row r="2874" spans="9:9">
      <c r="I2874" s="4"/>
    </row>
    <row r="2875" spans="9:9">
      <c r="I2875" s="4"/>
    </row>
    <row r="2876" spans="9:9">
      <c r="I2876" s="4"/>
    </row>
    <row r="2877" spans="9:9">
      <c r="I2877" s="4"/>
    </row>
    <row r="2878" spans="9:9">
      <c r="I2878" s="4"/>
    </row>
    <row r="2879" spans="9:9">
      <c r="I2879" s="4"/>
    </row>
    <row r="2880" spans="9:9">
      <c r="I2880" s="4"/>
    </row>
    <row r="2881" spans="9:9">
      <c r="I2881" s="4"/>
    </row>
    <row r="2882" spans="9:9">
      <c r="I2882" s="4"/>
    </row>
    <row r="2883" spans="9:9">
      <c r="I2883" s="4"/>
    </row>
    <row r="2884" spans="9:9">
      <c r="I2884" s="4"/>
    </row>
    <row r="2885" spans="9:9">
      <c r="I2885" s="4"/>
    </row>
    <row r="2886" spans="9:9">
      <c r="I2886" s="4"/>
    </row>
    <row r="2887" spans="9:9">
      <c r="I2887" s="4"/>
    </row>
    <row r="2888" spans="9:9">
      <c r="I2888" s="4"/>
    </row>
    <row r="2889" spans="9:9">
      <c r="I2889" s="4"/>
    </row>
    <row r="2890" spans="9:9">
      <c r="I2890" s="4"/>
    </row>
    <row r="2891" spans="9:9">
      <c r="I2891" s="4"/>
    </row>
    <row r="2892" spans="9:9">
      <c r="I2892" s="4"/>
    </row>
    <row r="2893" spans="9:9">
      <c r="I2893" s="4"/>
    </row>
    <row r="2894" spans="9:9">
      <c r="I2894" s="4"/>
    </row>
    <row r="2895" spans="9:9">
      <c r="I2895" s="4"/>
    </row>
    <row r="2896" spans="9:9">
      <c r="I2896" s="4"/>
    </row>
    <row r="2897" spans="9:9">
      <c r="I2897" s="4"/>
    </row>
    <row r="2898" spans="9:9">
      <c r="I2898" s="4"/>
    </row>
    <row r="2899" spans="9:9">
      <c r="I2899" s="4"/>
    </row>
    <row r="2900" spans="9:9">
      <c r="I2900" s="4"/>
    </row>
    <row r="2901" spans="9:9">
      <c r="I2901" s="4"/>
    </row>
    <row r="2902" spans="9:9">
      <c r="I2902" s="4"/>
    </row>
    <row r="2903" spans="9:9">
      <c r="I2903" s="4"/>
    </row>
    <row r="2904" spans="9:9">
      <c r="I2904" s="4"/>
    </row>
    <row r="2905" spans="9:9">
      <c r="I2905" s="4"/>
    </row>
    <row r="2906" spans="9:9">
      <c r="I2906" s="4"/>
    </row>
    <row r="2907" spans="9:9">
      <c r="I2907" s="4"/>
    </row>
    <row r="2908" spans="9:9">
      <c r="I2908" s="4"/>
    </row>
    <row r="2909" spans="9:9">
      <c r="I2909" s="4"/>
    </row>
    <row r="2910" spans="9:9">
      <c r="I2910" s="4"/>
    </row>
    <row r="2911" spans="9:9">
      <c r="I2911" s="4"/>
    </row>
    <row r="2912" spans="9:9">
      <c r="I2912" s="4"/>
    </row>
    <row r="2913" spans="9:9">
      <c r="I2913" s="4"/>
    </row>
    <row r="2914" spans="9:9">
      <c r="I2914" s="4"/>
    </row>
    <row r="2915" spans="9:9">
      <c r="I2915" s="4"/>
    </row>
    <row r="2916" spans="9:9">
      <c r="I2916" s="4"/>
    </row>
    <row r="2917" spans="9:9">
      <c r="I2917" s="4"/>
    </row>
    <row r="2918" spans="9:9">
      <c r="I2918" s="4"/>
    </row>
    <row r="2919" spans="9:9">
      <c r="I2919" s="4"/>
    </row>
    <row r="2920" spans="9:9">
      <c r="I2920" s="4"/>
    </row>
    <row r="2921" spans="9:9">
      <c r="I2921" s="4"/>
    </row>
    <row r="2922" spans="9:9">
      <c r="I2922" s="4"/>
    </row>
    <row r="2923" spans="9:9">
      <c r="I2923" s="4"/>
    </row>
    <row r="2924" spans="9:9">
      <c r="I2924" s="4"/>
    </row>
    <row r="2925" spans="9:9">
      <c r="I2925" s="4"/>
    </row>
    <row r="2926" spans="9:9">
      <c r="I2926" s="4"/>
    </row>
    <row r="2927" spans="9:9">
      <c r="I2927" s="4"/>
    </row>
    <row r="2928" spans="9:9">
      <c r="I2928" s="4"/>
    </row>
    <row r="2929" spans="9:9">
      <c r="I2929" s="4"/>
    </row>
    <row r="2930" spans="9:9">
      <c r="I2930" s="4"/>
    </row>
    <row r="2931" spans="9:9">
      <c r="I2931" s="4"/>
    </row>
    <row r="2932" spans="9:9">
      <c r="I2932" s="4"/>
    </row>
    <row r="2933" spans="9:9">
      <c r="I2933" s="4"/>
    </row>
    <row r="2934" spans="9:9">
      <c r="I2934" s="4"/>
    </row>
    <row r="2935" spans="9:9">
      <c r="I2935" s="4"/>
    </row>
    <row r="2936" spans="9:9">
      <c r="I2936" s="4"/>
    </row>
    <row r="2937" spans="9:9">
      <c r="I2937" s="4"/>
    </row>
    <row r="2938" spans="9:9">
      <c r="I2938" s="4"/>
    </row>
    <row r="2939" spans="9:9">
      <c r="I2939" s="4"/>
    </row>
    <row r="2940" spans="9:9">
      <c r="I2940" s="4"/>
    </row>
    <row r="2941" spans="9:9">
      <c r="I2941" s="4"/>
    </row>
    <row r="2942" spans="9:9">
      <c r="I2942" s="4"/>
    </row>
    <row r="2943" spans="9:9">
      <c r="I2943" s="4"/>
    </row>
    <row r="2944" spans="9:9">
      <c r="I2944" s="4"/>
    </row>
    <row r="2945" spans="9:9">
      <c r="I2945" s="4"/>
    </row>
    <row r="2946" spans="9:9">
      <c r="I2946" s="4"/>
    </row>
    <row r="2947" spans="9:9">
      <c r="I2947" s="4"/>
    </row>
    <row r="2948" spans="9:9">
      <c r="I2948" s="4"/>
    </row>
    <row r="2949" spans="9:9">
      <c r="I2949" s="4"/>
    </row>
    <row r="2950" spans="9:9">
      <c r="I2950" s="4"/>
    </row>
    <row r="2951" spans="9:9">
      <c r="I2951" s="4"/>
    </row>
    <row r="2952" spans="9:9">
      <c r="I2952" s="4"/>
    </row>
    <row r="2953" spans="9:9">
      <c r="I2953" s="4"/>
    </row>
    <row r="2954" spans="9:9">
      <c r="I2954" s="4"/>
    </row>
    <row r="2955" spans="9:9">
      <c r="I2955" s="4"/>
    </row>
    <row r="2956" spans="9:9">
      <c r="I2956" s="4"/>
    </row>
    <row r="2957" spans="9:9">
      <c r="I2957" s="4"/>
    </row>
    <row r="2958" spans="9:9">
      <c r="I2958" s="4"/>
    </row>
    <row r="2959" spans="9:9">
      <c r="I2959" s="4"/>
    </row>
    <row r="2960" spans="9:9">
      <c r="I2960" s="4"/>
    </row>
    <row r="2961" spans="9:9">
      <c r="I2961" s="4"/>
    </row>
    <row r="2962" spans="9:9">
      <c r="I2962" s="4"/>
    </row>
    <row r="2963" spans="9:9">
      <c r="I2963" s="4"/>
    </row>
    <row r="2964" spans="9:9">
      <c r="I2964" s="4"/>
    </row>
    <row r="2965" spans="9:9">
      <c r="I2965" s="4"/>
    </row>
    <row r="2966" spans="9:9">
      <c r="I2966" s="4"/>
    </row>
    <row r="2967" spans="9:9">
      <c r="I2967" s="4"/>
    </row>
    <row r="2968" spans="9:9">
      <c r="I2968" s="4"/>
    </row>
    <row r="2969" spans="9:9">
      <c r="I2969" s="4"/>
    </row>
    <row r="2970" spans="9:9">
      <c r="I2970" s="4"/>
    </row>
    <row r="2971" spans="9:9">
      <c r="I2971" s="4"/>
    </row>
    <row r="2972" spans="9:9">
      <c r="I2972" s="4"/>
    </row>
    <row r="2973" spans="9:9">
      <c r="I2973" s="4"/>
    </row>
    <row r="2974" spans="9:9">
      <c r="I2974" s="4"/>
    </row>
    <row r="2975" spans="9:9">
      <c r="I2975" s="4"/>
    </row>
    <row r="2976" spans="9:9">
      <c r="I2976" s="4"/>
    </row>
    <row r="2977" spans="9:9">
      <c r="I2977" s="4"/>
    </row>
    <row r="2978" spans="9:9">
      <c r="I2978" s="4"/>
    </row>
    <row r="2979" spans="9:9">
      <c r="I2979" s="4"/>
    </row>
    <row r="2980" spans="9:9">
      <c r="I2980" s="4"/>
    </row>
    <row r="2981" spans="9:9">
      <c r="I2981" s="4"/>
    </row>
    <row r="2982" spans="9:9">
      <c r="I2982" s="4"/>
    </row>
    <row r="2983" spans="9:9">
      <c r="I2983" s="4"/>
    </row>
    <row r="2984" spans="9:9">
      <c r="I2984" s="4"/>
    </row>
    <row r="2985" spans="9:9">
      <c r="I2985" s="4"/>
    </row>
    <row r="2986" spans="9:9">
      <c r="I2986" s="4"/>
    </row>
    <row r="2987" spans="9:9">
      <c r="I2987" s="4"/>
    </row>
    <row r="2988" spans="9:9">
      <c r="I2988" s="4"/>
    </row>
    <row r="2989" spans="9:9">
      <c r="I2989" s="4"/>
    </row>
    <row r="2990" spans="9:9">
      <c r="I2990" s="4"/>
    </row>
    <row r="2991" spans="9:9">
      <c r="I2991" s="4"/>
    </row>
    <row r="2992" spans="9:9">
      <c r="I2992" s="4"/>
    </row>
    <row r="2993" spans="9:9">
      <c r="I2993" s="4"/>
    </row>
    <row r="2994" spans="9:9">
      <c r="I2994" s="4"/>
    </row>
    <row r="2995" spans="9:9">
      <c r="I2995" s="4"/>
    </row>
    <row r="2996" spans="9:9">
      <c r="I2996" s="4"/>
    </row>
    <row r="2997" spans="9:9">
      <c r="I2997" s="4"/>
    </row>
    <row r="2998" spans="9:9">
      <c r="I2998" s="4"/>
    </row>
    <row r="2999" spans="9:9">
      <c r="I2999" s="4"/>
    </row>
    <row r="3000" spans="9:9">
      <c r="I3000" s="4"/>
    </row>
    <row r="3001" spans="9:9">
      <c r="I3001" s="4"/>
    </row>
    <row r="3002" spans="9:9">
      <c r="I3002" s="4"/>
    </row>
    <row r="3003" spans="9:9">
      <c r="I3003" s="4"/>
    </row>
    <row r="3004" spans="9:9">
      <c r="I3004" s="4"/>
    </row>
    <row r="3005" spans="9:9">
      <c r="I3005" s="4"/>
    </row>
    <row r="3006" spans="9:9">
      <c r="I3006" s="4"/>
    </row>
    <row r="3007" spans="9:9">
      <c r="I3007" s="4"/>
    </row>
    <row r="3008" spans="9:9">
      <c r="I3008" s="4"/>
    </row>
    <row r="3009" spans="9:9">
      <c r="I3009" s="4"/>
    </row>
    <row r="3010" spans="9:9">
      <c r="I3010" s="4"/>
    </row>
    <row r="3011" spans="9:9">
      <c r="I3011" s="4"/>
    </row>
    <row r="3012" spans="9:9">
      <c r="I3012" s="4"/>
    </row>
    <row r="3013" spans="9:9">
      <c r="I3013" s="4"/>
    </row>
    <row r="3014" spans="9:9">
      <c r="I3014" s="4"/>
    </row>
    <row r="3015" spans="9:9">
      <c r="I3015" s="4"/>
    </row>
    <row r="3016" spans="9:9">
      <c r="I3016" s="4"/>
    </row>
    <row r="3017" spans="9:9">
      <c r="I3017" s="4"/>
    </row>
    <row r="3018" spans="9:9">
      <c r="I3018" s="4"/>
    </row>
    <row r="3019" spans="9:9">
      <c r="I3019" s="4"/>
    </row>
    <row r="3020" spans="9:9">
      <c r="I3020" s="4"/>
    </row>
    <row r="3021" spans="9:9">
      <c r="I3021" s="4"/>
    </row>
    <row r="3022" spans="9:9">
      <c r="I3022" s="4"/>
    </row>
    <row r="3023" spans="9:9">
      <c r="I3023" s="4"/>
    </row>
    <row r="3024" spans="9:9">
      <c r="I3024" s="4"/>
    </row>
    <row r="3025" spans="9:9">
      <c r="I3025" s="4"/>
    </row>
    <row r="3026" spans="9:9">
      <c r="I3026" s="4"/>
    </row>
    <row r="3027" spans="9:9">
      <c r="I3027" s="4"/>
    </row>
    <row r="3028" spans="9:9">
      <c r="I3028" s="4"/>
    </row>
    <row r="3029" spans="9:9">
      <c r="I3029" s="4"/>
    </row>
    <row r="3030" spans="9:9">
      <c r="I3030" s="4"/>
    </row>
    <row r="3031" spans="9:9">
      <c r="I3031" s="4"/>
    </row>
    <row r="3032" spans="9:9">
      <c r="I3032" s="4"/>
    </row>
    <row r="3033" spans="9:9">
      <c r="I3033" s="4"/>
    </row>
    <row r="3034" spans="9:9">
      <c r="I3034" s="4"/>
    </row>
    <row r="3035" spans="9:9">
      <c r="I3035" s="4"/>
    </row>
    <row r="3036" spans="9:9">
      <c r="I3036" s="4"/>
    </row>
    <row r="3037" spans="9:9">
      <c r="I3037" s="4"/>
    </row>
    <row r="3038" spans="9:9">
      <c r="I3038" s="4"/>
    </row>
    <row r="3039" spans="9:9">
      <c r="I3039" s="4"/>
    </row>
    <row r="3040" spans="9:9">
      <c r="I3040" s="4"/>
    </row>
    <row r="3041" spans="9:9">
      <c r="I3041" s="4"/>
    </row>
    <row r="3042" spans="9:9">
      <c r="I3042" s="4"/>
    </row>
    <row r="3043" spans="9:9">
      <c r="I3043" s="4"/>
    </row>
    <row r="3044" spans="9:9">
      <c r="I3044" s="4"/>
    </row>
    <row r="3045" spans="9:9">
      <c r="I3045" s="4"/>
    </row>
    <row r="3046" spans="9:9">
      <c r="I3046" s="4"/>
    </row>
    <row r="3047" spans="9:9">
      <c r="I3047" s="4"/>
    </row>
    <row r="3048" spans="9:9">
      <c r="I3048" s="4"/>
    </row>
    <row r="3049" spans="9:9">
      <c r="I3049" s="4"/>
    </row>
    <row r="3050" spans="9:9">
      <c r="I3050" s="4"/>
    </row>
    <row r="3051" spans="9:9">
      <c r="I3051" s="4"/>
    </row>
    <row r="3052" spans="9:9">
      <c r="I3052" s="4"/>
    </row>
    <row r="3053" spans="9:9">
      <c r="I3053" s="4"/>
    </row>
    <row r="3054" spans="9:9">
      <c r="I3054" s="4"/>
    </row>
    <row r="3055" spans="9:9">
      <c r="I3055" s="4"/>
    </row>
    <row r="3056" spans="9:9">
      <c r="I3056" s="4"/>
    </row>
    <row r="3057" spans="9:9">
      <c r="I3057" s="4"/>
    </row>
    <row r="3058" spans="9:9">
      <c r="I3058" s="4"/>
    </row>
    <row r="3059" spans="9:9">
      <c r="I3059" s="4"/>
    </row>
    <row r="3060" spans="9:9">
      <c r="I3060" s="4"/>
    </row>
    <row r="3061" spans="9:9">
      <c r="I3061" s="4"/>
    </row>
    <row r="3062" spans="9:9">
      <c r="I3062" s="4"/>
    </row>
    <row r="3063" spans="9:9">
      <c r="I3063" s="4"/>
    </row>
    <row r="3064" spans="9:9">
      <c r="I3064" s="4"/>
    </row>
    <row r="3065" spans="9:9">
      <c r="I3065" s="4"/>
    </row>
    <row r="3066" spans="9:9">
      <c r="I3066" s="4"/>
    </row>
    <row r="3067" spans="9:9">
      <c r="I3067" s="4"/>
    </row>
    <row r="3068" spans="9:9">
      <c r="I3068" s="4"/>
    </row>
    <row r="3069" spans="9:9">
      <c r="I3069" s="4"/>
    </row>
    <row r="3070" spans="9:9">
      <c r="I3070" s="4"/>
    </row>
    <row r="3071" spans="9:9">
      <c r="I3071" s="4"/>
    </row>
    <row r="3072" spans="9:9">
      <c r="I3072" s="4"/>
    </row>
    <row r="3073" spans="9:9">
      <c r="I3073" s="4"/>
    </row>
    <row r="3074" spans="9:9">
      <c r="I3074" s="4"/>
    </row>
    <row r="3075" spans="9:9">
      <c r="I3075" s="4"/>
    </row>
    <row r="3076" spans="9:9">
      <c r="I3076" s="4"/>
    </row>
    <row r="3077" spans="9:9">
      <c r="I3077" s="4"/>
    </row>
    <row r="3078" spans="9:9">
      <c r="I3078" s="4"/>
    </row>
    <row r="3079" spans="9:9">
      <c r="I3079" s="4"/>
    </row>
    <row r="3080" spans="9:9">
      <c r="I3080" s="4"/>
    </row>
    <row r="3081" spans="9:9">
      <c r="I3081" s="4"/>
    </row>
    <row r="3082" spans="9:9">
      <c r="I3082" s="4"/>
    </row>
    <row r="3083" spans="9:9">
      <c r="I3083" s="4"/>
    </row>
    <row r="3084" spans="9:9">
      <c r="I3084" s="4"/>
    </row>
    <row r="3085" spans="9:9">
      <c r="I3085" s="4"/>
    </row>
    <row r="3086" spans="9:9">
      <c r="I3086" s="4"/>
    </row>
    <row r="3087" spans="9:9">
      <c r="I3087" s="4"/>
    </row>
    <row r="3088" spans="9:9">
      <c r="I3088" s="4"/>
    </row>
    <row r="3089" spans="9:9">
      <c r="I3089" s="4"/>
    </row>
    <row r="3090" spans="9:9">
      <c r="I3090" s="4"/>
    </row>
    <row r="3091" spans="9:9">
      <c r="I3091" s="4"/>
    </row>
    <row r="3092" spans="9:9">
      <c r="I3092" s="4"/>
    </row>
    <row r="3093" spans="9:9">
      <c r="I3093" s="4"/>
    </row>
    <row r="3094" spans="9:9">
      <c r="I3094" s="4"/>
    </row>
    <row r="3095" spans="9:9">
      <c r="I3095" s="4"/>
    </row>
    <row r="3096" spans="9:9">
      <c r="I3096" s="4"/>
    </row>
    <row r="3097" spans="9:9">
      <c r="I3097" s="4"/>
    </row>
    <row r="3098" spans="9:9">
      <c r="I3098" s="4"/>
    </row>
    <row r="3099" spans="9:9">
      <c r="I3099" s="4"/>
    </row>
    <row r="3100" spans="9:9">
      <c r="I3100" s="4"/>
    </row>
    <row r="3101" spans="9:9">
      <c r="I3101" s="4"/>
    </row>
    <row r="3102" spans="9:9">
      <c r="I3102" s="4"/>
    </row>
    <row r="3103" spans="9:9">
      <c r="I3103" s="4"/>
    </row>
    <row r="3104" spans="9:9">
      <c r="I3104" s="4"/>
    </row>
    <row r="3105" spans="9:9">
      <c r="I3105" s="4"/>
    </row>
    <row r="3106" spans="9:9">
      <c r="I3106" s="4"/>
    </row>
    <row r="3107" spans="9:9">
      <c r="I3107" s="4"/>
    </row>
    <row r="3108" spans="9:9">
      <c r="I3108" s="4"/>
    </row>
    <row r="3109" spans="9:9">
      <c r="I3109" s="4"/>
    </row>
    <row r="3110" spans="9:9">
      <c r="I3110" s="4"/>
    </row>
    <row r="3111" spans="9:9">
      <c r="I3111" s="4"/>
    </row>
    <row r="3112" spans="9:9">
      <c r="I3112" s="4"/>
    </row>
    <row r="3113" spans="9:9">
      <c r="I3113" s="4"/>
    </row>
    <row r="3114" spans="9:9">
      <c r="I3114" s="4"/>
    </row>
    <row r="3115" spans="9:9">
      <c r="I3115" s="4"/>
    </row>
    <row r="3116" spans="9:9">
      <c r="I3116" s="4"/>
    </row>
    <row r="3117" spans="9:9">
      <c r="I3117" s="4"/>
    </row>
    <row r="3118" spans="9:9">
      <c r="I3118" s="4"/>
    </row>
    <row r="3119" spans="9:9">
      <c r="I3119" s="4"/>
    </row>
    <row r="3120" spans="9:9">
      <c r="I3120" s="4"/>
    </row>
    <row r="3121" spans="9:9">
      <c r="I3121" s="4"/>
    </row>
    <row r="3122" spans="9:9">
      <c r="I3122" s="4"/>
    </row>
    <row r="3123" spans="9:9">
      <c r="I3123" s="4"/>
    </row>
    <row r="3124" spans="9:9">
      <c r="I3124" s="4"/>
    </row>
    <row r="3125" spans="9:9">
      <c r="I3125" s="4"/>
    </row>
    <row r="3126" spans="9:9">
      <c r="I3126" s="4"/>
    </row>
    <row r="3127" spans="9:9">
      <c r="I3127" s="4"/>
    </row>
    <row r="3128" spans="9:9">
      <c r="I3128" s="4"/>
    </row>
    <row r="3129" spans="9:9">
      <c r="I3129" s="4"/>
    </row>
    <row r="3130" spans="9:9">
      <c r="I3130" s="4"/>
    </row>
    <row r="3131" spans="9:9">
      <c r="I3131" s="4"/>
    </row>
    <row r="3132" spans="9:9">
      <c r="I3132" s="4"/>
    </row>
    <row r="3133" spans="9:9">
      <c r="I3133" s="4"/>
    </row>
    <row r="3134" spans="9:9">
      <c r="I3134" s="4"/>
    </row>
    <row r="3135" spans="9:9">
      <c r="I3135" s="4"/>
    </row>
    <row r="3136" spans="9:9">
      <c r="I3136" s="4"/>
    </row>
    <row r="3137" spans="9:9">
      <c r="I3137" s="4"/>
    </row>
    <row r="3138" spans="9:9">
      <c r="I3138" s="4"/>
    </row>
    <row r="3139" spans="9:9">
      <c r="I3139" s="4"/>
    </row>
    <row r="3140" spans="9:9">
      <c r="I3140" s="4"/>
    </row>
    <row r="3141" spans="9:9">
      <c r="I3141" s="4"/>
    </row>
    <row r="3142" spans="9:9">
      <c r="I3142" s="4"/>
    </row>
    <row r="3143" spans="9:9">
      <c r="I3143" s="4"/>
    </row>
    <row r="3144" spans="9:9">
      <c r="I3144" s="4"/>
    </row>
    <row r="3145" spans="9:9">
      <c r="I3145" s="4"/>
    </row>
    <row r="3146" spans="9:9">
      <c r="I3146" s="4"/>
    </row>
    <row r="3147" spans="9:9">
      <c r="I3147" s="4"/>
    </row>
    <row r="3148" spans="9:9">
      <c r="I3148" s="4"/>
    </row>
    <row r="3149" spans="9:9">
      <c r="I3149" s="4"/>
    </row>
    <row r="3150" spans="9:9">
      <c r="I3150" s="4"/>
    </row>
    <row r="3151" spans="9:9">
      <c r="I3151" s="4"/>
    </row>
    <row r="3152" spans="9:9">
      <c r="I3152" s="4"/>
    </row>
    <row r="3153" spans="9:9">
      <c r="I3153" s="4"/>
    </row>
    <row r="3154" spans="9:9">
      <c r="I3154" s="4"/>
    </row>
    <row r="3155" spans="9:9">
      <c r="I3155" s="4"/>
    </row>
    <row r="3156" spans="9:9">
      <c r="I3156" s="4"/>
    </row>
    <row r="3157" spans="9:9">
      <c r="I3157" s="4"/>
    </row>
    <row r="3158" spans="9:9">
      <c r="I3158" s="4"/>
    </row>
    <row r="3159" spans="9:9">
      <c r="I3159" s="4"/>
    </row>
    <row r="3160" spans="9:9">
      <c r="I3160" s="4"/>
    </row>
    <row r="3161" spans="9:9">
      <c r="I3161" s="4"/>
    </row>
    <row r="3162" spans="9:9">
      <c r="I3162" s="4"/>
    </row>
    <row r="3163" spans="9:9">
      <c r="I3163" s="4"/>
    </row>
    <row r="3164" spans="9:9">
      <c r="I3164" s="4"/>
    </row>
    <row r="3165" spans="9:9">
      <c r="I3165" s="4"/>
    </row>
    <row r="3166" spans="9:9">
      <c r="I3166" s="4"/>
    </row>
    <row r="3167" spans="9:9">
      <c r="I3167" s="4"/>
    </row>
    <row r="3168" spans="9:9">
      <c r="I3168" s="4"/>
    </row>
    <row r="3169" spans="9:9">
      <c r="I3169" s="4"/>
    </row>
    <row r="3170" spans="9:9">
      <c r="I3170" s="4"/>
    </row>
    <row r="3171" spans="9:9">
      <c r="I3171" s="4"/>
    </row>
    <row r="3172" spans="9:9">
      <c r="I3172" s="4"/>
    </row>
    <row r="3173" spans="9:9">
      <c r="I3173" s="4"/>
    </row>
    <row r="3174" spans="9:9">
      <c r="I3174" s="4"/>
    </row>
    <row r="3175" spans="9:9">
      <c r="I3175" s="4"/>
    </row>
    <row r="3176" spans="9:9">
      <c r="I3176" s="4"/>
    </row>
    <row r="3177" spans="9:9">
      <c r="I3177" s="4"/>
    </row>
    <row r="3178" spans="9:9">
      <c r="I3178" s="4"/>
    </row>
    <row r="3179" spans="9:9">
      <c r="I3179" s="4"/>
    </row>
    <row r="3180" spans="9:9">
      <c r="I3180" s="4"/>
    </row>
    <row r="3181" spans="9:9">
      <c r="I3181" s="4"/>
    </row>
    <row r="3182" spans="9:9">
      <c r="I3182" s="4"/>
    </row>
    <row r="3183" spans="9:9">
      <c r="I3183" s="4"/>
    </row>
    <row r="3184" spans="9:9">
      <c r="I3184" s="4"/>
    </row>
    <row r="3185" spans="9:9">
      <c r="I3185" s="4"/>
    </row>
    <row r="3186" spans="9:9">
      <c r="I3186" s="4"/>
    </row>
    <row r="3187" spans="9:9">
      <c r="I3187" s="4"/>
    </row>
    <row r="3188" spans="9:9">
      <c r="I3188" s="4"/>
    </row>
    <row r="3189" spans="9:9">
      <c r="I3189" s="4"/>
    </row>
    <row r="3190" spans="9:9">
      <c r="I3190" s="4"/>
    </row>
    <row r="3191" spans="9:9">
      <c r="I3191" s="4"/>
    </row>
    <row r="3192" spans="9:9">
      <c r="I3192" s="4"/>
    </row>
    <row r="3193" spans="9:9">
      <c r="I3193" s="4"/>
    </row>
    <row r="3194" spans="9:9">
      <c r="I3194" s="4"/>
    </row>
    <row r="3195" spans="9:9">
      <c r="I3195" s="4"/>
    </row>
    <row r="3196" spans="9:9">
      <c r="I3196" s="4"/>
    </row>
    <row r="3197" spans="9:9">
      <c r="I3197" s="4"/>
    </row>
    <row r="3198" spans="9:9">
      <c r="I3198" s="4"/>
    </row>
    <row r="3199" spans="9:9">
      <c r="I3199" s="4"/>
    </row>
    <row r="3200" spans="9:9">
      <c r="I3200" s="4"/>
    </row>
    <row r="3201" spans="9:9">
      <c r="I3201" s="4"/>
    </row>
    <row r="3202" spans="9:9">
      <c r="I3202" s="4"/>
    </row>
    <row r="3203" spans="9:9">
      <c r="I3203" s="4"/>
    </row>
    <row r="3204" spans="9:9">
      <c r="I3204" s="4"/>
    </row>
    <row r="3205" spans="9:9">
      <c r="I3205" s="4"/>
    </row>
    <row r="3206" spans="9:9">
      <c r="I3206" s="4"/>
    </row>
    <row r="3207" spans="9:9">
      <c r="I3207" s="4"/>
    </row>
    <row r="3208" spans="9:9">
      <c r="I3208" s="4"/>
    </row>
    <row r="3209" spans="9:9">
      <c r="I3209" s="4"/>
    </row>
    <row r="3210" spans="9:9">
      <c r="I3210" s="4"/>
    </row>
    <row r="3211" spans="9:9">
      <c r="I3211" s="4"/>
    </row>
    <row r="3212" spans="9:9">
      <c r="I3212" s="4"/>
    </row>
    <row r="3213" spans="9:9">
      <c r="I3213" s="4"/>
    </row>
    <row r="3214" spans="9:9">
      <c r="I3214" s="4"/>
    </row>
    <row r="3215" spans="9:9">
      <c r="I3215" s="4"/>
    </row>
    <row r="3216" spans="9:9">
      <c r="I3216" s="4"/>
    </row>
    <row r="3217" spans="9:9">
      <c r="I3217" s="4"/>
    </row>
    <row r="3218" spans="9:9">
      <c r="I3218" s="4"/>
    </row>
    <row r="3219" spans="9:9">
      <c r="I3219" s="4"/>
    </row>
    <row r="3220" spans="9:9">
      <c r="I3220" s="4"/>
    </row>
    <row r="3221" spans="9:9">
      <c r="I3221" s="4"/>
    </row>
    <row r="3222" spans="9:9">
      <c r="I3222" s="4"/>
    </row>
    <row r="3223" spans="9:9">
      <c r="I3223" s="4"/>
    </row>
    <row r="3224" spans="9:9">
      <c r="I3224" s="4"/>
    </row>
    <row r="3225" spans="9:9">
      <c r="I3225" s="4"/>
    </row>
    <row r="3226" spans="9:9">
      <c r="I3226" s="4"/>
    </row>
    <row r="3227" spans="9:9">
      <c r="I3227" s="4"/>
    </row>
    <row r="3228" spans="9:9">
      <c r="I3228" s="4"/>
    </row>
    <row r="3229" spans="9:9">
      <c r="I3229" s="4"/>
    </row>
    <row r="3230" spans="9:9">
      <c r="I3230" s="4"/>
    </row>
    <row r="3231" spans="9:9">
      <c r="I3231" s="4"/>
    </row>
    <row r="3232" spans="9:9">
      <c r="I3232" s="4"/>
    </row>
    <row r="3233" spans="9:9">
      <c r="I3233" s="4"/>
    </row>
    <row r="3234" spans="9:9">
      <c r="I3234" s="4"/>
    </row>
    <row r="3235" spans="9:9">
      <c r="I3235" s="4"/>
    </row>
    <row r="3236" spans="9:9">
      <c r="I3236" s="4"/>
    </row>
    <row r="3237" spans="9:9">
      <c r="I3237" s="4"/>
    </row>
    <row r="3238" spans="9:9">
      <c r="I3238" s="4"/>
    </row>
    <row r="3239" spans="9:9">
      <c r="I3239" s="4"/>
    </row>
    <row r="3240" spans="9:9">
      <c r="I3240" s="4"/>
    </row>
    <row r="3241" spans="9:9">
      <c r="I3241" s="4"/>
    </row>
    <row r="3242" spans="9:9">
      <c r="I3242" s="4"/>
    </row>
    <row r="3243" spans="9:9">
      <c r="I3243" s="4"/>
    </row>
    <row r="3244" spans="9:9">
      <c r="I3244" s="4"/>
    </row>
    <row r="3245" spans="9:9">
      <c r="I3245" s="4"/>
    </row>
    <row r="3246" spans="9:9">
      <c r="I3246" s="4"/>
    </row>
    <row r="3247" spans="9:9">
      <c r="I3247" s="4"/>
    </row>
    <row r="3248" spans="9:9">
      <c r="I3248" s="4"/>
    </row>
    <row r="3249" spans="9:9">
      <c r="I3249" s="4"/>
    </row>
    <row r="3250" spans="9:9">
      <c r="I3250" s="4"/>
    </row>
    <row r="3251" spans="9:9">
      <c r="I3251" s="4"/>
    </row>
    <row r="3252" spans="9:9">
      <c r="I3252" s="4"/>
    </row>
    <row r="3253" spans="9:9">
      <c r="I3253" s="4"/>
    </row>
    <row r="3254" spans="9:9">
      <c r="I3254" s="4"/>
    </row>
    <row r="3255" spans="9:9">
      <c r="I3255" s="4"/>
    </row>
    <row r="3256" spans="9:9">
      <c r="I3256" s="4"/>
    </row>
    <row r="3257" spans="9:9">
      <c r="I3257" s="4"/>
    </row>
    <row r="3258" spans="9:9">
      <c r="I3258" s="4"/>
    </row>
    <row r="3259" spans="9:9">
      <c r="I3259" s="4"/>
    </row>
    <row r="3260" spans="9:9">
      <c r="I3260" s="4"/>
    </row>
    <row r="3261" spans="9:9">
      <c r="I3261" s="4"/>
    </row>
    <row r="3262" spans="9:9">
      <c r="I3262" s="4"/>
    </row>
    <row r="3263" spans="9:9">
      <c r="I3263" s="4"/>
    </row>
    <row r="3264" spans="9:9">
      <c r="I3264" s="4"/>
    </row>
    <row r="3265" spans="9:9">
      <c r="I3265" s="4"/>
    </row>
    <row r="3266" spans="9:9">
      <c r="I3266" s="4"/>
    </row>
    <row r="3267" spans="9:9">
      <c r="I3267" s="4"/>
    </row>
    <row r="3268" spans="9:9">
      <c r="I3268" s="4"/>
    </row>
    <row r="3269" spans="9:9">
      <c r="I3269" s="4"/>
    </row>
    <row r="3270" spans="9:9">
      <c r="I3270" s="4"/>
    </row>
    <row r="3271" spans="9:9">
      <c r="I3271" s="4"/>
    </row>
    <row r="3272" spans="9:9">
      <c r="I3272" s="4"/>
    </row>
    <row r="3273" spans="9:9">
      <c r="I3273" s="4"/>
    </row>
    <row r="3274" spans="9:9">
      <c r="I3274" s="4"/>
    </row>
    <row r="3275" spans="9:9">
      <c r="I3275" s="4"/>
    </row>
    <row r="3276" spans="9:9">
      <c r="I3276" s="4"/>
    </row>
    <row r="3277" spans="9:9">
      <c r="I3277" s="4"/>
    </row>
    <row r="3278" spans="9:9">
      <c r="I3278" s="4"/>
    </row>
    <row r="3279" spans="9:9">
      <c r="I3279" s="4"/>
    </row>
    <row r="3280" spans="9:9">
      <c r="I3280" s="4"/>
    </row>
    <row r="3281" spans="9:9">
      <c r="I3281" s="4"/>
    </row>
    <row r="3282" spans="9:9">
      <c r="I3282" s="4"/>
    </row>
    <row r="3283" spans="9:9">
      <c r="I3283" s="4"/>
    </row>
    <row r="3284" spans="9:9">
      <c r="I3284" s="4"/>
    </row>
    <row r="3285" spans="9:9">
      <c r="I3285" s="4"/>
    </row>
    <row r="3286" spans="9:9">
      <c r="I3286" s="4"/>
    </row>
    <row r="3287" spans="9:9">
      <c r="I3287" s="4"/>
    </row>
    <row r="3288" spans="9:9">
      <c r="I3288" s="4"/>
    </row>
    <row r="3289" spans="9:9">
      <c r="I3289" s="4"/>
    </row>
    <row r="3290" spans="9:9">
      <c r="I3290" s="4"/>
    </row>
    <row r="3291" spans="9:9">
      <c r="I3291" s="4"/>
    </row>
    <row r="3292" spans="9:9">
      <c r="I3292" s="4"/>
    </row>
    <row r="3293" spans="9:9">
      <c r="I3293" s="4"/>
    </row>
    <row r="3294" spans="9:9">
      <c r="I3294" s="4"/>
    </row>
    <row r="3295" spans="9:9">
      <c r="I3295" s="4"/>
    </row>
    <row r="3296" spans="9:9">
      <c r="I3296" s="4"/>
    </row>
    <row r="3297" spans="9:9">
      <c r="I3297" s="4"/>
    </row>
    <row r="3298" spans="9:9">
      <c r="I3298" s="4"/>
    </row>
    <row r="3299" spans="9:9">
      <c r="I3299" s="4"/>
    </row>
    <row r="3300" spans="9:9">
      <c r="I3300" s="4"/>
    </row>
    <row r="3301" spans="9:9">
      <c r="I3301" s="4"/>
    </row>
    <row r="3302" spans="9:9">
      <c r="I3302" s="4"/>
    </row>
    <row r="3303" spans="9:9">
      <c r="I3303" s="4"/>
    </row>
    <row r="3304" spans="9:9">
      <c r="I3304" s="4"/>
    </row>
    <row r="3305" spans="9:9">
      <c r="I3305" s="4"/>
    </row>
    <row r="3306" spans="9:9">
      <c r="I3306" s="4"/>
    </row>
    <row r="3307" spans="9:9">
      <c r="I3307" s="4"/>
    </row>
    <row r="3308" spans="9:9">
      <c r="I3308" s="4"/>
    </row>
    <row r="3309" spans="9:9">
      <c r="I3309" s="4"/>
    </row>
    <row r="3310" spans="9:9">
      <c r="I3310" s="4"/>
    </row>
    <row r="3311" spans="9:9">
      <c r="I3311" s="4"/>
    </row>
    <row r="3312" spans="9:9">
      <c r="I3312" s="4"/>
    </row>
    <row r="3313" spans="9:9">
      <c r="I3313" s="4"/>
    </row>
    <row r="3314" spans="9:9">
      <c r="I3314" s="4"/>
    </row>
    <row r="3315" spans="9:9">
      <c r="I3315" s="4"/>
    </row>
    <row r="3316" spans="9:9">
      <c r="I3316" s="4"/>
    </row>
    <row r="3317" spans="9:9">
      <c r="I3317" s="4"/>
    </row>
    <row r="3318" spans="9:9">
      <c r="I3318" s="4"/>
    </row>
    <row r="3319" spans="9:9">
      <c r="I3319" s="4"/>
    </row>
    <row r="3320" spans="9:9">
      <c r="I3320" s="4"/>
    </row>
    <row r="3321" spans="9:9">
      <c r="I3321" s="4"/>
    </row>
    <row r="3322" spans="9:9">
      <c r="I3322" s="4"/>
    </row>
    <row r="3323" spans="9:9">
      <c r="I3323" s="4"/>
    </row>
    <row r="3324" spans="9:9">
      <c r="I3324" s="4"/>
    </row>
    <row r="3325" spans="9:9">
      <c r="I3325" s="4"/>
    </row>
    <row r="3326" spans="9:9">
      <c r="I3326" s="4"/>
    </row>
    <row r="3327" spans="9:9">
      <c r="I3327" s="4"/>
    </row>
    <row r="3328" spans="9:9">
      <c r="I3328" s="4"/>
    </row>
    <row r="3329" spans="9:9">
      <c r="I3329" s="4"/>
    </row>
    <row r="3330" spans="9:9">
      <c r="I3330" s="4"/>
    </row>
    <row r="3331" spans="9:9">
      <c r="I3331" s="4"/>
    </row>
    <row r="3332" spans="9:9">
      <c r="I3332" s="4"/>
    </row>
    <row r="3333" spans="9:9">
      <c r="I3333" s="4"/>
    </row>
    <row r="3334" spans="9:9">
      <c r="I3334" s="4"/>
    </row>
    <row r="3335" spans="9:9">
      <c r="I3335" s="4"/>
    </row>
    <row r="3336" spans="9:9">
      <c r="I3336" s="4"/>
    </row>
    <row r="3337" spans="9:9">
      <c r="I3337" s="4"/>
    </row>
    <row r="3338" spans="9:9">
      <c r="I3338" s="4"/>
    </row>
    <row r="3339" spans="9:9">
      <c r="I3339" s="4"/>
    </row>
    <row r="3340" spans="9:9">
      <c r="I3340" s="4"/>
    </row>
    <row r="3341" spans="9:9">
      <c r="I3341" s="4"/>
    </row>
    <row r="3342" spans="9:9">
      <c r="I3342" s="4"/>
    </row>
    <row r="3343" spans="9:9">
      <c r="I3343" s="4"/>
    </row>
    <row r="3344" spans="9:9">
      <c r="I3344" s="4"/>
    </row>
    <row r="3345" spans="9:9">
      <c r="I3345" s="4"/>
    </row>
    <row r="3346" spans="9:9">
      <c r="I3346" s="4"/>
    </row>
    <row r="3347" spans="9:9">
      <c r="I3347" s="4"/>
    </row>
    <row r="3348" spans="9:9">
      <c r="I3348" s="4"/>
    </row>
    <row r="3349" spans="9:9">
      <c r="I3349" s="4"/>
    </row>
    <row r="3350" spans="9:9">
      <c r="I3350" s="4"/>
    </row>
    <row r="3351" spans="9:9">
      <c r="I3351" s="4"/>
    </row>
    <row r="3352" spans="9:9">
      <c r="I3352" s="4"/>
    </row>
    <row r="3353" spans="9:9">
      <c r="I3353" s="4"/>
    </row>
    <row r="3354" spans="9:9">
      <c r="I3354" s="4"/>
    </row>
    <row r="3355" spans="9:9">
      <c r="I3355" s="4"/>
    </row>
    <row r="3356" spans="9:9">
      <c r="I3356" s="4"/>
    </row>
    <row r="3357" spans="9:9">
      <c r="I3357" s="4"/>
    </row>
    <row r="3358" spans="9:9">
      <c r="I3358" s="4"/>
    </row>
    <row r="3359" spans="9:9">
      <c r="I3359" s="4"/>
    </row>
    <row r="3360" spans="9:9">
      <c r="I3360" s="4"/>
    </row>
    <row r="3361" spans="9:9">
      <c r="I3361" s="4"/>
    </row>
    <row r="3362" spans="9:9">
      <c r="I3362" s="4"/>
    </row>
    <row r="3363" spans="9:9">
      <c r="I3363" s="4"/>
    </row>
    <row r="3364" spans="9:9">
      <c r="I3364" s="4"/>
    </row>
    <row r="3365" spans="9:9">
      <c r="I3365" s="4"/>
    </row>
    <row r="3366" spans="9:9">
      <c r="I3366" s="4"/>
    </row>
    <row r="3367" spans="9:9">
      <c r="I3367" s="4"/>
    </row>
    <row r="3368" spans="9:9">
      <c r="I3368" s="4"/>
    </row>
    <row r="3369" spans="9:9">
      <c r="I3369" s="4"/>
    </row>
    <row r="3370" spans="9:9">
      <c r="I3370" s="4"/>
    </row>
    <row r="3371" spans="9:9">
      <c r="I3371" s="4"/>
    </row>
    <row r="3372" spans="9:9">
      <c r="I3372" s="4"/>
    </row>
    <row r="3373" spans="9:9">
      <c r="I3373" s="4"/>
    </row>
    <row r="3374" spans="9:9">
      <c r="I3374" s="4"/>
    </row>
    <row r="3375" spans="9:9">
      <c r="I3375" s="4"/>
    </row>
    <row r="3376" spans="9:9">
      <c r="I3376" s="4"/>
    </row>
    <row r="3377" spans="9:9">
      <c r="I3377" s="4"/>
    </row>
    <row r="3378" spans="9:9">
      <c r="I3378" s="4"/>
    </row>
    <row r="3379" spans="9:9">
      <c r="I3379" s="4"/>
    </row>
    <row r="3380" spans="9:9">
      <c r="I3380" s="4"/>
    </row>
    <row r="3381" spans="9:9">
      <c r="I3381" s="4"/>
    </row>
    <row r="3382" spans="9:9">
      <c r="I3382" s="4"/>
    </row>
    <row r="3383" spans="9:9">
      <c r="I3383" s="4"/>
    </row>
    <row r="3384" spans="9:9">
      <c r="I3384" s="4"/>
    </row>
    <row r="3385" spans="9:9">
      <c r="I3385" s="4"/>
    </row>
    <row r="3386" spans="9:9">
      <c r="I3386" s="4"/>
    </row>
    <row r="3387" spans="9:9">
      <c r="I3387" s="4"/>
    </row>
    <row r="3388" spans="9:9">
      <c r="I3388" s="4"/>
    </row>
    <row r="3389" spans="9:9">
      <c r="I3389" s="4"/>
    </row>
    <row r="3390" spans="9:9">
      <c r="I3390" s="4"/>
    </row>
    <row r="3391" spans="9:9">
      <c r="I3391" s="4"/>
    </row>
    <row r="3392" spans="9:9">
      <c r="I3392" s="4"/>
    </row>
    <row r="3393" spans="9:9">
      <c r="I3393" s="4"/>
    </row>
    <row r="3394" spans="9:9">
      <c r="I3394" s="4"/>
    </row>
    <row r="3395" spans="9:9">
      <c r="I3395" s="4"/>
    </row>
    <row r="3396" spans="9:9">
      <c r="I3396" s="4"/>
    </row>
    <row r="3397" spans="9:9">
      <c r="I3397" s="4"/>
    </row>
    <row r="3398" spans="9:9">
      <c r="I3398" s="4"/>
    </row>
    <row r="3399" spans="9:9">
      <c r="I3399" s="4"/>
    </row>
    <row r="3400" spans="9:9">
      <c r="I3400" s="4"/>
    </row>
    <row r="3401" spans="9:9">
      <c r="I3401" s="4"/>
    </row>
    <row r="3402" spans="9:9">
      <c r="I3402" s="4"/>
    </row>
    <row r="3403" spans="9:9">
      <c r="I3403" s="4"/>
    </row>
    <row r="3404" spans="9:9">
      <c r="I3404" s="4"/>
    </row>
    <row r="3405" spans="9:9">
      <c r="I3405" s="4"/>
    </row>
    <row r="3406" spans="9:9">
      <c r="I3406" s="4"/>
    </row>
    <row r="3407" spans="9:9">
      <c r="I3407" s="4"/>
    </row>
    <row r="3408" spans="9:9">
      <c r="I3408" s="4"/>
    </row>
    <row r="3409" spans="9:9">
      <c r="I3409" s="4"/>
    </row>
    <row r="3410" spans="9:9">
      <c r="I3410" s="4"/>
    </row>
    <row r="3411" spans="9:9">
      <c r="I3411" s="4"/>
    </row>
    <row r="3412" spans="9:9">
      <c r="I3412" s="4"/>
    </row>
    <row r="3413" spans="9:9">
      <c r="I3413" s="4"/>
    </row>
    <row r="3414" spans="9:9">
      <c r="I3414" s="4"/>
    </row>
    <row r="3415" spans="9:9">
      <c r="I3415" s="4"/>
    </row>
    <row r="3416" spans="9:9">
      <c r="I3416" s="4"/>
    </row>
    <row r="3417" spans="9:9">
      <c r="I3417" s="4"/>
    </row>
    <row r="3418" spans="9:9">
      <c r="I3418" s="4"/>
    </row>
    <row r="3419" spans="9:9">
      <c r="I3419" s="4"/>
    </row>
    <row r="3420" spans="9:9">
      <c r="I3420" s="4"/>
    </row>
    <row r="3421" spans="9:9">
      <c r="I3421" s="4"/>
    </row>
    <row r="3422" spans="9:9">
      <c r="I3422" s="4"/>
    </row>
    <row r="3423" spans="9:9">
      <c r="I3423" s="4"/>
    </row>
    <row r="3424" spans="9:9">
      <c r="I3424" s="4"/>
    </row>
    <row r="3425" spans="9:9">
      <c r="I3425" s="4"/>
    </row>
    <row r="3426" spans="9:9">
      <c r="I3426" s="4"/>
    </row>
    <row r="3427" spans="9:9">
      <c r="I3427" s="4"/>
    </row>
    <row r="3428" spans="9:9">
      <c r="I3428" s="4"/>
    </row>
    <row r="3429" spans="9:9">
      <c r="I3429" s="4"/>
    </row>
    <row r="3430" spans="9:9">
      <c r="I3430" s="4"/>
    </row>
    <row r="3431" spans="9:9">
      <c r="I3431" s="4"/>
    </row>
    <row r="3432" spans="9:9">
      <c r="I3432" s="4"/>
    </row>
    <row r="3433" spans="9:9">
      <c r="I3433" s="4"/>
    </row>
    <row r="3434" spans="9:9">
      <c r="I3434" s="4"/>
    </row>
    <row r="3435" spans="9:9">
      <c r="I3435" s="4"/>
    </row>
    <row r="3436" spans="9:9">
      <c r="I3436" s="4"/>
    </row>
    <row r="3437" spans="9:9">
      <c r="I3437" s="4"/>
    </row>
    <row r="3438" spans="9:9">
      <c r="I3438" s="4"/>
    </row>
    <row r="3439" spans="9:9">
      <c r="I3439" s="4"/>
    </row>
    <row r="3440" spans="9:9">
      <c r="I3440" s="4"/>
    </row>
    <row r="3441" spans="9:9">
      <c r="I3441" s="4"/>
    </row>
    <row r="3442" spans="9:9">
      <c r="I3442" s="4"/>
    </row>
    <row r="3443" spans="9:9">
      <c r="I3443" s="4"/>
    </row>
    <row r="3444" spans="9:9">
      <c r="I3444" s="4"/>
    </row>
    <row r="3445" spans="9:9">
      <c r="I3445" s="4"/>
    </row>
    <row r="3446" spans="9:9">
      <c r="I3446" s="4"/>
    </row>
    <row r="3447" spans="9:9">
      <c r="I3447" s="4"/>
    </row>
    <row r="3448" spans="9:9">
      <c r="I3448" s="4"/>
    </row>
    <row r="3449" spans="9:9">
      <c r="I3449" s="4"/>
    </row>
    <row r="3450" spans="9:9">
      <c r="I3450" s="4"/>
    </row>
    <row r="3451" spans="9:9">
      <c r="I3451" s="4"/>
    </row>
    <row r="3452" spans="9:9">
      <c r="I3452" s="4"/>
    </row>
    <row r="3453" spans="9:9">
      <c r="I3453" s="4"/>
    </row>
    <row r="3454" spans="9:9">
      <c r="I3454" s="4"/>
    </row>
    <row r="3455" spans="9:9">
      <c r="I3455" s="4"/>
    </row>
    <row r="3456" spans="9:9">
      <c r="I3456" s="4"/>
    </row>
    <row r="3457" spans="9:9">
      <c r="I3457" s="4"/>
    </row>
    <row r="3458" spans="9:9">
      <c r="I3458" s="4"/>
    </row>
    <row r="3459" spans="9:9">
      <c r="I3459" s="4"/>
    </row>
    <row r="3460" spans="9:9">
      <c r="I3460" s="4"/>
    </row>
    <row r="3461" spans="9:9">
      <c r="I3461" s="4"/>
    </row>
    <row r="3462" spans="9:9">
      <c r="I3462" s="4"/>
    </row>
    <row r="3463" spans="9:9">
      <c r="I3463" s="4"/>
    </row>
    <row r="3464" spans="9:9">
      <c r="I3464" s="4"/>
    </row>
    <row r="3465" spans="9:9">
      <c r="I3465" s="4"/>
    </row>
    <row r="3466" spans="9:9">
      <c r="I3466" s="4"/>
    </row>
    <row r="3467" spans="9:9">
      <c r="I3467" s="4"/>
    </row>
    <row r="3468" spans="9:9">
      <c r="I3468" s="4"/>
    </row>
    <row r="3469" spans="9:9">
      <c r="I3469" s="4"/>
    </row>
    <row r="3470" spans="9:9">
      <c r="I3470" s="4"/>
    </row>
    <row r="3471" spans="9:9">
      <c r="I3471" s="4"/>
    </row>
    <row r="3472" spans="9:9">
      <c r="I3472" s="4"/>
    </row>
    <row r="3473" spans="9:9">
      <c r="I3473" s="4"/>
    </row>
    <row r="3474" spans="9:9">
      <c r="I3474" s="4"/>
    </row>
    <row r="3475" spans="9:9">
      <c r="I3475" s="4"/>
    </row>
    <row r="3476" spans="9:9">
      <c r="I3476" s="4"/>
    </row>
    <row r="3477" spans="9:9">
      <c r="I3477" s="4"/>
    </row>
    <row r="3478" spans="9:9">
      <c r="I3478" s="4"/>
    </row>
    <row r="3479" spans="9:9">
      <c r="I3479" s="4"/>
    </row>
    <row r="3480" spans="9:9">
      <c r="I3480" s="4"/>
    </row>
    <row r="3481" spans="9:9">
      <c r="I3481" s="4"/>
    </row>
    <row r="3482" spans="9:9">
      <c r="I3482" s="4"/>
    </row>
    <row r="3483" spans="9:9">
      <c r="I3483" s="4"/>
    </row>
    <row r="3484" spans="9:9">
      <c r="I3484" s="4"/>
    </row>
    <row r="3485" spans="9:9">
      <c r="I3485" s="4"/>
    </row>
    <row r="3486" spans="9:9">
      <c r="I3486" s="4"/>
    </row>
    <row r="3487" spans="9:9">
      <c r="I3487" s="4"/>
    </row>
    <row r="3488" spans="9:9">
      <c r="I3488" s="4"/>
    </row>
    <row r="3489" spans="9:9">
      <c r="I3489" s="4"/>
    </row>
    <row r="3490" spans="9:9">
      <c r="I3490" s="4"/>
    </row>
    <row r="3491" spans="9:9">
      <c r="I3491" s="4"/>
    </row>
    <row r="3492" spans="9:9">
      <c r="I3492" s="4"/>
    </row>
    <row r="3493" spans="9:9">
      <c r="I3493" s="4"/>
    </row>
    <row r="3494" spans="9:9">
      <c r="I3494" s="4"/>
    </row>
    <row r="3495" spans="9:9">
      <c r="I3495" s="4"/>
    </row>
    <row r="3496" spans="9:9">
      <c r="I3496" s="4"/>
    </row>
    <row r="3497" spans="9:9">
      <c r="I3497" s="4"/>
    </row>
    <row r="3498" spans="9:9">
      <c r="I3498" s="4"/>
    </row>
    <row r="3499" spans="9:9">
      <c r="I3499" s="4"/>
    </row>
    <row r="3500" spans="9:9">
      <c r="I3500" s="4"/>
    </row>
    <row r="3501" spans="9:9">
      <c r="I3501" s="4"/>
    </row>
    <row r="3502" spans="9:9">
      <c r="I3502" s="4"/>
    </row>
    <row r="3503" spans="9:9">
      <c r="I3503" s="4"/>
    </row>
    <row r="3504" spans="9:9">
      <c r="I3504" s="4"/>
    </row>
    <row r="3505" spans="9:9">
      <c r="I3505" s="4"/>
    </row>
    <row r="3506" spans="9:9">
      <c r="I3506" s="4"/>
    </row>
    <row r="3507" spans="9:9">
      <c r="I3507" s="4"/>
    </row>
    <row r="3508" spans="9:9">
      <c r="I3508" s="4"/>
    </row>
    <row r="3509" spans="9:9">
      <c r="I3509" s="4"/>
    </row>
    <row r="3510" spans="9:9">
      <c r="I3510" s="4"/>
    </row>
    <row r="3511" spans="9:9">
      <c r="I3511" s="4"/>
    </row>
    <row r="3512" spans="9:9">
      <c r="I3512" s="4"/>
    </row>
    <row r="3513" spans="9:9">
      <c r="I3513" s="4"/>
    </row>
    <row r="3514" spans="9:9">
      <c r="I3514" s="4"/>
    </row>
    <row r="3515" spans="9:9">
      <c r="I3515" s="4"/>
    </row>
    <row r="3516" spans="9:9">
      <c r="I3516" s="4"/>
    </row>
    <row r="3517" spans="9:9">
      <c r="I3517" s="4"/>
    </row>
    <row r="3518" spans="9:9">
      <c r="I3518" s="4"/>
    </row>
    <row r="3519" spans="9:9">
      <c r="I3519" s="4"/>
    </row>
    <row r="3520" spans="9:9">
      <c r="I3520" s="4"/>
    </row>
    <row r="3521" spans="9:9">
      <c r="I3521" s="4"/>
    </row>
    <row r="3522" spans="9:9">
      <c r="I3522" s="4"/>
    </row>
    <row r="3523" spans="9:9">
      <c r="I3523" s="4"/>
    </row>
    <row r="3524" spans="9:9">
      <c r="I3524" s="4"/>
    </row>
    <row r="3525" spans="9:9">
      <c r="I3525" s="4"/>
    </row>
    <row r="3526" spans="9:9">
      <c r="I3526" s="4"/>
    </row>
    <row r="3527" spans="9:9">
      <c r="I3527" s="4"/>
    </row>
    <row r="3528" spans="9:9">
      <c r="I3528" s="4"/>
    </row>
    <row r="3529" spans="9:9">
      <c r="I3529" s="4"/>
    </row>
    <row r="3530" spans="9:9">
      <c r="I3530" s="4"/>
    </row>
    <row r="3531" spans="9:9">
      <c r="I3531" s="4"/>
    </row>
    <row r="3532" spans="9:9">
      <c r="I3532" s="4"/>
    </row>
    <row r="3533" spans="9:9">
      <c r="I3533" s="4"/>
    </row>
    <row r="3534" spans="9:9">
      <c r="I3534" s="4"/>
    </row>
    <row r="3535" spans="9:9">
      <c r="I3535" s="4"/>
    </row>
    <row r="3536" spans="9:9">
      <c r="I3536" s="4"/>
    </row>
    <row r="3537" spans="9:9">
      <c r="I3537" s="4"/>
    </row>
    <row r="3538" spans="9:9">
      <c r="I3538" s="4"/>
    </row>
    <row r="3539" spans="9:9">
      <c r="I3539" s="4"/>
    </row>
    <row r="3540" spans="9:9">
      <c r="I3540" s="4"/>
    </row>
    <row r="3541" spans="9:9">
      <c r="I3541" s="4"/>
    </row>
    <row r="3542" spans="9:9">
      <c r="I3542" s="4"/>
    </row>
    <row r="3543" spans="9:9">
      <c r="I3543" s="4"/>
    </row>
    <row r="3544" spans="9:9">
      <c r="I3544" s="4"/>
    </row>
    <row r="3545" spans="9:9">
      <c r="I3545" s="4"/>
    </row>
    <row r="3546" spans="9:9">
      <c r="I3546" s="4"/>
    </row>
    <row r="3547" spans="9:9">
      <c r="I3547" s="4"/>
    </row>
    <row r="3548" spans="9:9">
      <c r="I3548" s="4"/>
    </row>
    <row r="3549" spans="9:9">
      <c r="I3549" s="4"/>
    </row>
    <row r="3550" spans="9:9">
      <c r="I3550" s="4"/>
    </row>
    <row r="3551" spans="9:9">
      <c r="I3551" s="4"/>
    </row>
    <row r="3552" spans="9:9">
      <c r="I3552" s="4"/>
    </row>
    <row r="3553" spans="9:9">
      <c r="I3553" s="4"/>
    </row>
    <row r="3554" spans="9:9">
      <c r="I3554" s="4"/>
    </row>
    <row r="3555" spans="9:9">
      <c r="I3555" s="4"/>
    </row>
    <row r="3556" spans="9:9">
      <c r="I3556" s="4"/>
    </row>
    <row r="3557" spans="9:9">
      <c r="I3557" s="4"/>
    </row>
    <row r="3558" spans="9:9">
      <c r="I3558" s="4"/>
    </row>
    <row r="3559" spans="9:9">
      <c r="I3559" s="4"/>
    </row>
    <row r="3560" spans="9:9">
      <c r="I3560" s="4"/>
    </row>
    <row r="3561" spans="9:9">
      <c r="I3561" s="4"/>
    </row>
    <row r="3562" spans="9:9">
      <c r="I3562" s="4"/>
    </row>
    <row r="3563" spans="9:9">
      <c r="I3563" s="4"/>
    </row>
    <row r="3564" spans="9:9">
      <c r="I3564" s="4"/>
    </row>
    <row r="3565" spans="9:9">
      <c r="I3565" s="4"/>
    </row>
    <row r="3566" spans="9:9">
      <c r="I3566" s="4"/>
    </row>
    <row r="3567" spans="9:9">
      <c r="I3567" s="4"/>
    </row>
    <row r="3568" spans="9:9">
      <c r="I3568" s="4"/>
    </row>
    <row r="3569" spans="9:9">
      <c r="I3569" s="4"/>
    </row>
    <row r="3570" spans="9:9">
      <c r="I3570" s="4"/>
    </row>
    <row r="3571" spans="9:9">
      <c r="I3571" s="4"/>
    </row>
    <row r="3572" spans="9:9">
      <c r="I3572" s="4"/>
    </row>
    <row r="3573" spans="9:9">
      <c r="I3573" s="4"/>
    </row>
    <row r="3574" spans="9:9">
      <c r="I3574" s="4"/>
    </row>
    <row r="3575" spans="9:9">
      <c r="I3575" s="4"/>
    </row>
    <row r="3576" spans="9:9">
      <c r="I3576" s="4"/>
    </row>
    <row r="3577" spans="9:9">
      <c r="I3577" s="4"/>
    </row>
    <row r="3578" spans="9:9">
      <c r="I3578" s="4"/>
    </row>
    <row r="3579" spans="9:9">
      <c r="I3579" s="4"/>
    </row>
    <row r="3580" spans="9:9">
      <c r="I3580" s="4"/>
    </row>
    <row r="3581" spans="9:9">
      <c r="I3581" s="4"/>
    </row>
    <row r="3582" spans="9:9">
      <c r="I3582" s="4"/>
    </row>
    <row r="3583" spans="9:9">
      <c r="I3583" s="4"/>
    </row>
    <row r="3584" spans="9:9">
      <c r="I3584" s="4"/>
    </row>
    <row r="3585" spans="9:9">
      <c r="I3585" s="4"/>
    </row>
    <row r="3586" spans="9:9">
      <c r="I3586" s="4"/>
    </row>
    <row r="3587" spans="9:9">
      <c r="I3587" s="4"/>
    </row>
    <row r="3588" spans="9:9">
      <c r="I3588" s="4"/>
    </row>
    <row r="3589" spans="9:9">
      <c r="I3589" s="4"/>
    </row>
    <row r="3590" spans="9:9">
      <c r="I3590" s="4"/>
    </row>
    <row r="3591" spans="9:9">
      <c r="I3591" s="4"/>
    </row>
    <row r="3592" spans="9:9">
      <c r="I3592" s="4"/>
    </row>
    <row r="3593" spans="9:9">
      <c r="I3593" s="4"/>
    </row>
    <row r="3594" spans="9:9">
      <c r="I3594" s="4"/>
    </row>
    <row r="3595" spans="9:9">
      <c r="I3595" s="4"/>
    </row>
    <row r="3596" spans="9:9">
      <c r="I3596" s="4"/>
    </row>
    <row r="3597" spans="9:9">
      <c r="I3597" s="4"/>
    </row>
    <row r="3598" spans="9:9">
      <c r="I3598" s="4"/>
    </row>
    <row r="3599" spans="9:9">
      <c r="I3599" s="4"/>
    </row>
    <row r="3600" spans="9:9">
      <c r="I3600" s="4"/>
    </row>
    <row r="3601" spans="9:9">
      <c r="I3601" s="4"/>
    </row>
    <row r="3602" spans="9:9">
      <c r="I3602" s="4"/>
    </row>
    <row r="3603" spans="9:9">
      <c r="I3603" s="4"/>
    </row>
    <row r="3604" spans="9:9">
      <c r="I3604" s="4"/>
    </row>
    <row r="3605" spans="9:9">
      <c r="I3605" s="4"/>
    </row>
    <row r="3606" spans="9:9">
      <c r="I3606" s="4"/>
    </row>
    <row r="3607" spans="9:9">
      <c r="I3607" s="4"/>
    </row>
    <row r="3608" spans="9:9">
      <c r="I3608" s="4"/>
    </row>
    <row r="3609" spans="9:9">
      <c r="I3609" s="4"/>
    </row>
    <row r="3610" spans="9:9">
      <c r="I3610" s="4"/>
    </row>
    <row r="3611" spans="9:9">
      <c r="I3611" s="4"/>
    </row>
    <row r="3612" spans="9:9">
      <c r="I3612" s="4"/>
    </row>
    <row r="3613" spans="9:9">
      <c r="I3613" s="4"/>
    </row>
    <row r="3614" spans="9:9">
      <c r="I3614" s="4"/>
    </row>
    <row r="3615" spans="9:9">
      <c r="I3615" s="4"/>
    </row>
    <row r="3616" spans="9:9">
      <c r="I3616" s="4"/>
    </row>
    <row r="3617" spans="9:9">
      <c r="I3617" s="4"/>
    </row>
    <row r="3618" spans="9:9">
      <c r="I3618" s="4"/>
    </row>
    <row r="3619" spans="9:9">
      <c r="I3619" s="4"/>
    </row>
    <row r="3620" spans="9:9">
      <c r="I3620" s="4"/>
    </row>
    <row r="3621" spans="9:9">
      <c r="I3621" s="4"/>
    </row>
    <row r="3622" spans="9:9">
      <c r="I3622" s="4"/>
    </row>
    <row r="3623" spans="9:9">
      <c r="I3623" s="4"/>
    </row>
    <row r="3624" spans="9:9">
      <c r="I3624" s="4"/>
    </row>
    <row r="3625" spans="9:9">
      <c r="I3625" s="4"/>
    </row>
    <row r="3626" spans="9:9">
      <c r="I3626" s="4"/>
    </row>
    <row r="3627" spans="9:9">
      <c r="I3627" s="4"/>
    </row>
    <row r="3628" spans="9:9">
      <c r="I3628" s="4"/>
    </row>
    <row r="3629" spans="9:9">
      <c r="I3629" s="4"/>
    </row>
    <row r="3630" spans="9:9">
      <c r="I3630" s="4"/>
    </row>
    <row r="3631" spans="9:9">
      <c r="I3631" s="4"/>
    </row>
    <row r="3632" spans="9:9">
      <c r="I3632" s="4"/>
    </row>
    <row r="3633" spans="9:9">
      <c r="I3633" s="4"/>
    </row>
    <row r="3634" spans="9:9">
      <c r="I3634" s="4"/>
    </row>
    <row r="3635" spans="9:9">
      <c r="I3635" s="4"/>
    </row>
    <row r="3636" spans="9:9">
      <c r="I3636" s="4"/>
    </row>
    <row r="3637" spans="9:9">
      <c r="I3637" s="4"/>
    </row>
    <row r="3638" spans="9:9">
      <c r="I3638" s="4"/>
    </row>
    <row r="3639" spans="9:9">
      <c r="I3639" s="4"/>
    </row>
    <row r="3640" spans="9:9">
      <c r="I3640" s="4"/>
    </row>
    <row r="3641" spans="9:9">
      <c r="I3641" s="4"/>
    </row>
    <row r="3642" spans="9:9">
      <c r="I3642" s="4"/>
    </row>
    <row r="3643" spans="9:9">
      <c r="I3643" s="4"/>
    </row>
    <row r="3644" spans="9:9">
      <c r="I3644" s="4"/>
    </row>
    <row r="3645" spans="9:9">
      <c r="I3645" s="4"/>
    </row>
    <row r="3646" spans="9:9">
      <c r="I3646" s="4"/>
    </row>
    <row r="3647" spans="9:9">
      <c r="I3647" s="4"/>
    </row>
    <row r="3648" spans="9:9">
      <c r="I3648" s="4"/>
    </row>
    <row r="3649" spans="9:9">
      <c r="I3649" s="4"/>
    </row>
    <row r="3650" spans="9:9">
      <c r="I3650" s="4"/>
    </row>
    <row r="3651" spans="9:9">
      <c r="I3651" s="4"/>
    </row>
    <row r="3652" spans="9:9">
      <c r="I3652" s="4"/>
    </row>
    <row r="3653" spans="9:9">
      <c r="I3653" s="4"/>
    </row>
    <row r="3654" spans="9:9">
      <c r="I3654" s="4"/>
    </row>
    <row r="3655" spans="9:9">
      <c r="I3655" s="4"/>
    </row>
    <row r="3656" spans="9:9">
      <c r="I3656" s="4"/>
    </row>
    <row r="3657" spans="9:9">
      <c r="I3657" s="4"/>
    </row>
    <row r="3658" spans="9:9">
      <c r="I3658" s="4"/>
    </row>
    <row r="3659" spans="9:9">
      <c r="I3659" s="4"/>
    </row>
    <row r="3660" spans="9:9">
      <c r="I3660" s="4"/>
    </row>
    <row r="3661" spans="9:9">
      <c r="I3661" s="4"/>
    </row>
    <row r="3662" spans="9:9">
      <c r="I3662" s="4"/>
    </row>
    <row r="3663" spans="9:9">
      <c r="I3663" s="4"/>
    </row>
    <row r="3664" spans="9:9">
      <c r="I3664" s="4"/>
    </row>
    <row r="3665" spans="9:9">
      <c r="I3665" s="4"/>
    </row>
    <row r="3666" spans="9:9">
      <c r="I3666" s="4"/>
    </row>
    <row r="3667" spans="9:9">
      <c r="I3667" s="4"/>
    </row>
    <row r="3668" spans="9:9">
      <c r="I3668" s="4"/>
    </row>
    <row r="3669" spans="9:9">
      <c r="I3669" s="4"/>
    </row>
    <row r="3670" spans="9:9">
      <c r="I3670" s="4"/>
    </row>
    <row r="3671" spans="9:9">
      <c r="I3671" s="4"/>
    </row>
    <row r="3672" spans="9:9">
      <c r="I3672" s="4"/>
    </row>
    <row r="3673" spans="9:9">
      <c r="I3673" s="4"/>
    </row>
    <row r="3674" spans="9:9">
      <c r="I3674" s="4"/>
    </row>
    <row r="3675" spans="9:9">
      <c r="I3675" s="4"/>
    </row>
    <row r="3676" spans="9:9">
      <c r="I3676" s="4"/>
    </row>
    <row r="3677" spans="9:9">
      <c r="I3677" s="4"/>
    </row>
    <row r="3678" spans="9:9">
      <c r="I3678" s="4"/>
    </row>
    <row r="3679" spans="9:9">
      <c r="I3679" s="4"/>
    </row>
    <row r="3680" spans="9:9">
      <c r="I3680" s="4"/>
    </row>
    <row r="3681" spans="9:9">
      <c r="I3681" s="4"/>
    </row>
    <row r="3682" spans="9:9">
      <c r="I3682" s="4"/>
    </row>
    <row r="3683" spans="9:9">
      <c r="I3683" s="4"/>
    </row>
    <row r="3684" spans="9:9">
      <c r="I3684" s="4"/>
    </row>
    <row r="3685" spans="9:9">
      <c r="I3685" s="4"/>
    </row>
    <row r="3686" spans="9:9">
      <c r="I3686" s="4"/>
    </row>
    <row r="3687" spans="9:9">
      <c r="I3687" s="4"/>
    </row>
    <row r="3688" spans="9:9">
      <c r="I3688" s="4"/>
    </row>
    <row r="3689" spans="9:9">
      <c r="I3689" s="4"/>
    </row>
    <row r="3690" spans="9:9">
      <c r="I3690" s="4"/>
    </row>
    <row r="3691" spans="9:9">
      <c r="I3691" s="4"/>
    </row>
    <row r="3692" spans="9:9">
      <c r="I3692" s="4"/>
    </row>
    <row r="3693" spans="9:9">
      <c r="I3693" s="4"/>
    </row>
    <row r="3694" spans="9:9">
      <c r="I3694" s="4"/>
    </row>
    <row r="3695" spans="9:9">
      <c r="I3695" s="4"/>
    </row>
    <row r="3696" spans="9:9">
      <c r="I3696" s="4"/>
    </row>
    <row r="3697" spans="9:9">
      <c r="I3697" s="4"/>
    </row>
    <row r="3698" spans="9:9">
      <c r="I3698" s="4"/>
    </row>
    <row r="3699" spans="9:9">
      <c r="I3699" s="4"/>
    </row>
    <row r="3700" spans="9:9">
      <c r="I3700" s="4"/>
    </row>
    <row r="3701" spans="9:9">
      <c r="I3701" s="4"/>
    </row>
    <row r="3702" spans="9:9">
      <c r="I3702" s="4"/>
    </row>
    <row r="3703" spans="9:9">
      <c r="I3703" s="4"/>
    </row>
    <row r="3704" spans="9:9">
      <c r="I3704" s="4"/>
    </row>
    <row r="3705" spans="9:9">
      <c r="I3705" s="4"/>
    </row>
    <row r="3706" spans="9:9">
      <c r="I3706" s="4"/>
    </row>
    <row r="3707" spans="9:9">
      <c r="I3707" s="4"/>
    </row>
    <row r="3708" spans="9:9">
      <c r="I3708" s="4"/>
    </row>
    <row r="3709" spans="9:9">
      <c r="I3709" s="4"/>
    </row>
    <row r="3710" spans="9:9">
      <c r="I3710" s="4"/>
    </row>
    <row r="3711" spans="9:9">
      <c r="I3711" s="4"/>
    </row>
    <row r="3712" spans="9:9">
      <c r="I3712" s="4"/>
    </row>
    <row r="3713" spans="9:9">
      <c r="I3713" s="4"/>
    </row>
    <row r="3714" spans="9:9">
      <c r="I3714" s="4"/>
    </row>
    <row r="3715" spans="9:9">
      <c r="I3715" s="4"/>
    </row>
    <row r="3716" spans="9:9">
      <c r="I3716" s="4"/>
    </row>
    <row r="3717" spans="9:9">
      <c r="I3717" s="4"/>
    </row>
    <row r="3718" spans="9:9">
      <c r="I3718" s="4"/>
    </row>
    <row r="3719" spans="9:9">
      <c r="I3719" s="4"/>
    </row>
    <row r="3720" spans="9:9">
      <c r="I3720" s="4"/>
    </row>
    <row r="3721" spans="9:9">
      <c r="I3721" s="4"/>
    </row>
    <row r="3722" spans="9:9">
      <c r="I3722" s="4"/>
    </row>
    <row r="3723" spans="9:9">
      <c r="I3723" s="4"/>
    </row>
    <row r="3724" spans="9:9">
      <c r="I3724" s="4"/>
    </row>
    <row r="3725" spans="9:9">
      <c r="I3725" s="4"/>
    </row>
    <row r="3726" spans="9:9">
      <c r="I3726" s="4"/>
    </row>
    <row r="3727" spans="9:9">
      <c r="I3727" s="4"/>
    </row>
    <row r="3728" spans="9:9">
      <c r="I3728" s="4"/>
    </row>
    <row r="3729" spans="9:9">
      <c r="I3729" s="4"/>
    </row>
    <row r="3730" spans="9:9">
      <c r="I3730" s="4"/>
    </row>
    <row r="3731" spans="9:9">
      <c r="I3731" s="4"/>
    </row>
    <row r="3732" spans="9:9">
      <c r="I3732" s="4"/>
    </row>
    <row r="3733" spans="9:9">
      <c r="I3733" s="4"/>
    </row>
    <row r="3734" spans="9:9">
      <c r="I3734" s="4"/>
    </row>
    <row r="3735" spans="9:9">
      <c r="I3735" s="4"/>
    </row>
    <row r="3736" spans="9:9">
      <c r="I3736" s="4"/>
    </row>
    <row r="3737" spans="9:9">
      <c r="I3737" s="4"/>
    </row>
    <row r="3738" spans="9:9">
      <c r="I3738" s="4"/>
    </row>
    <row r="3739" spans="9:9">
      <c r="I3739" s="4"/>
    </row>
    <row r="3740" spans="9:9">
      <c r="I3740" s="4"/>
    </row>
    <row r="3741" spans="9:9">
      <c r="I3741" s="4"/>
    </row>
    <row r="3742" spans="9:9">
      <c r="I3742" s="4"/>
    </row>
    <row r="3743" spans="9:9">
      <c r="I3743" s="4"/>
    </row>
    <row r="3744" spans="9:9">
      <c r="I3744" s="4"/>
    </row>
    <row r="3745" spans="9:9">
      <c r="I3745" s="4"/>
    </row>
    <row r="3746" spans="9:9">
      <c r="I3746" s="4"/>
    </row>
    <row r="3747" spans="9:9">
      <c r="I3747" s="4"/>
    </row>
    <row r="3748" spans="9:9">
      <c r="I3748" s="4"/>
    </row>
    <row r="3749" spans="9:9">
      <c r="I3749" s="4"/>
    </row>
    <row r="3750" spans="9:9">
      <c r="I3750" s="4"/>
    </row>
    <row r="3751" spans="9:9">
      <c r="I3751" s="4"/>
    </row>
    <row r="3752" spans="9:9">
      <c r="I3752" s="4"/>
    </row>
    <row r="3753" spans="9:9">
      <c r="I3753" s="4"/>
    </row>
    <row r="3754" spans="9:9">
      <c r="I3754" s="4"/>
    </row>
    <row r="3755" spans="9:9">
      <c r="I3755" s="4"/>
    </row>
    <row r="3756" spans="9:9">
      <c r="I3756" s="4"/>
    </row>
    <row r="3757" spans="9:9">
      <c r="I3757" s="4"/>
    </row>
    <row r="3758" spans="9:9">
      <c r="I3758" s="4"/>
    </row>
    <row r="3759" spans="9:9">
      <c r="I3759" s="4"/>
    </row>
    <row r="3760" spans="9:9">
      <c r="I3760" s="4"/>
    </row>
    <row r="3761" spans="9:9">
      <c r="I3761" s="4"/>
    </row>
    <row r="3762" spans="9:9">
      <c r="I3762" s="4"/>
    </row>
    <row r="3763" spans="9:9">
      <c r="I3763" s="4"/>
    </row>
    <row r="3764" spans="9:9">
      <c r="I3764" s="4"/>
    </row>
    <row r="3765" spans="9:9">
      <c r="I3765" s="4"/>
    </row>
    <row r="3766" spans="9:9">
      <c r="I3766" s="4"/>
    </row>
    <row r="3767" spans="9:9">
      <c r="I3767" s="4"/>
    </row>
    <row r="3768" spans="9:9">
      <c r="I3768" s="4"/>
    </row>
    <row r="3769" spans="9:9">
      <c r="I3769" s="4"/>
    </row>
    <row r="3770" spans="9:9">
      <c r="I3770" s="4"/>
    </row>
    <row r="3771" spans="9:9">
      <c r="I3771" s="4"/>
    </row>
    <row r="3772" spans="9:9">
      <c r="I3772" s="4"/>
    </row>
    <row r="3773" spans="9:9">
      <c r="I3773" s="4"/>
    </row>
    <row r="3774" spans="9:9">
      <c r="I3774" s="4"/>
    </row>
    <row r="3775" spans="9:9">
      <c r="I3775" s="4"/>
    </row>
    <row r="3776" spans="9:9">
      <c r="I3776" s="4"/>
    </row>
    <row r="3777" spans="9:9">
      <c r="I3777" s="4"/>
    </row>
    <row r="3778" spans="9:9">
      <c r="I3778" s="4"/>
    </row>
    <row r="3779" spans="9:9">
      <c r="I3779" s="4"/>
    </row>
    <row r="3780" spans="9:9">
      <c r="I3780" s="4"/>
    </row>
    <row r="3781" spans="9:9">
      <c r="I3781" s="4"/>
    </row>
    <row r="3782" spans="9:9">
      <c r="I3782" s="4"/>
    </row>
    <row r="3783" spans="9:9">
      <c r="I3783" s="4"/>
    </row>
    <row r="3784" spans="9:9">
      <c r="I3784" s="4"/>
    </row>
    <row r="3785" spans="9:9">
      <c r="I3785" s="4"/>
    </row>
    <row r="3786" spans="9:9">
      <c r="I3786" s="4"/>
    </row>
    <row r="3787" spans="9:9">
      <c r="I3787" s="4"/>
    </row>
    <row r="3788" spans="9:9">
      <c r="I3788" s="4"/>
    </row>
    <row r="3789" spans="9:9">
      <c r="I3789" s="4"/>
    </row>
    <row r="3790" spans="9:9">
      <c r="I3790" s="4"/>
    </row>
    <row r="3791" spans="9:9">
      <c r="I3791" s="4"/>
    </row>
    <row r="3792" spans="9:9">
      <c r="I3792" s="4"/>
    </row>
    <row r="3793" spans="9:9">
      <c r="I3793" s="4"/>
    </row>
    <row r="3794" spans="9:9">
      <c r="I3794" s="4"/>
    </row>
    <row r="3795" spans="9:9">
      <c r="I3795" s="4"/>
    </row>
    <row r="3796" spans="9:9">
      <c r="I3796" s="4"/>
    </row>
    <row r="3797" spans="9:9">
      <c r="I3797" s="4"/>
    </row>
    <row r="3798" spans="9:9">
      <c r="I3798" s="4"/>
    </row>
    <row r="3799" spans="9:9">
      <c r="I3799" s="4"/>
    </row>
    <row r="3800" spans="9:9">
      <c r="I3800" s="4"/>
    </row>
    <row r="3801" spans="9:9">
      <c r="I3801" s="4"/>
    </row>
    <row r="3802" spans="9:9">
      <c r="I3802" s="4"/>
    </row>
    <row r="3803" spans="9:9">
      <c r="I3803" s="4"/>
    </row>
    <row r="3804" spans="9:9">
      <c r="I3804" s="4"/>
    </row>
    <row r="3805" spans="9:9">
      <c r="I3805" s="4"/>
    </row>
    <row r="3806" spans="9:9">
      <c r="I3806" s="4"/>
    </row>
    <row r="3807" spans="9:9">
      <c r="I3807" s="4"/>
    </row>
    <row r="3808" spans="9:9">
      <c r="I3808" s="4"/>
    </row>
    <row r="3809" spans="9:9">
      <c r="I3809" s="4"/>
    </row>
    <row r="3810" spans="9:9">
      <c r="I3810" s="4"/>
    </row>
    <row r="3811" spans="9:9">
      <c r="I3811" s="4"/>
    </row>
    <row r="3812" spans="9:9">
      <c r="I3812" s="4"/>
    </row>
    <row r="3813" spans="9:9">
      <c r="I3813" s="4"/>
    </row>
    <row r="3814" spans="9:9">
      <c r="I3814" s="4"/>
    </row>
    <row r="3815" spans="9:9">
      <c r="I3815" s="4"/>
    </row>
    <row r="3816" spans="9:9">
      <c r="I3816" s="4"/>
    </row>
    <row r="3817" spans="9:9">
      <c r="I3817" s="4"/>
    </row>
    <row r="3818" spans="9:9">
      <c r="I3818" s="4"/>
    </row>
    <row r="3819" spans="9:9">
      <c r="I3819" s="4"/>
    </row>
    <row r="3820" spans="9:9">
      <c r="I3820" s="4"/>
    </row>
    <row r="3821" spans="9:9">
      <c r="I3821" s="4"/>
    </row>
    <row r="3822" spans="9:9">
      <c r="I3822" s="4"/>
    </row>
    <row r="3823" spans="9:9">
      <c r="I3823" s="4"/>
    </row>
    <row r="3824" spans="9:9">
      <c r="I3824" s="4"/>
    </row>
    <row r="3825" spans="9:9">
      <c r="I3825" s="4"/>
    </row>
    <row r="3826" spans="9:9">
      <c r="I3826" s="4"/>
    </row>
    <row r="3827" spans="9:9">
      <c r="I3827" s="4"/>
    </row>
    <row r="3828" spans="9:9">
      <c r="I3828" s="4"/>
    </row>
    <row r="3829" spans="9:9">
      <c r="I3829" s="4"/>
    </row>
    <row r="3830" spans="9:9">
      <c r="I3830" s="4"/>
    </row>
    <row r="3831" spans="9:9">
      <c r="I3831" s="4"/>
    </row>
    <row r="3832" spans="9:9">
      <c r="I3832" s="4"/>
    </row>
    <row r="3833" spans="9:9">
      <c r="I3833" s="4"/>
    </row>
    <row r="3834" spans="9:9">
      <c r="I3834" s="4"/>
    </row>
    <row r="3835" spans="9:9">
      <c r="I3835" s="4"/>
    </row>
    <row r="3836" spans="9:9">
      <c r="I3836" s="4"/>
    </row>
    <row r="3837" spans="9:9">
      <c r="I3837" s="4"/>
    </row>
    <row r="3838" spans="9:9">
      <c r="I3838" s="4"/>
    </row>
    <row r="3839" spans="9:9">
      <c r="I3839" s="4"/>
    </row>
    <row r="3840" spans="9:9">
      <c r="I3840" s="4"/>
    </row>
    <row r="3841" spans="9:9">
      <c r="I3841" s="4"/>
    </row>
    <row r="3842" spans="9:9">
      <c r="I3842" s="4"/>
    </row>
    <row r="3843" spans="9:9">
      <c r="I3843" s="4"/>
    </row>
    <row r="3844" spans="9:9">
      <c r="I3844" s="4"/>
    </row>
    <row r="3845" spans="9:9">
      <c r="I3845" s="4"/>
    </row>
    <row r="3846" spans="9:9">
      <c r="I3846" s="4"/>
    </row>
    <row r="3847" spans="9:9">
      <c r="I3847" s="4"/>
    </row>
    <row r="3848" spans="9:9">
      <c r="I3848" s="4"/>
    </row>
    <row r="3849" spans="9:9">
      <c r="I3849" s="4"/>
    </row>
    <row r="3850" spans="9:9">
      <c r="I3850" s="4"/>
    </row>
    <row r="3851" spans="9:9">
      <c r="I3851" s="4"/>
    </row>
    <row r="3852" spans="9:9">
      <c r="I3852" s="4"/>
    </row>
    <row r="3853" spans="9:9">
      <c r="I3853" s="4"/>
    </row>
    <row r="3854" spans="9:9">
      <c r="I3854" s="4"/>
    </row>
    <row r="3855" spans="9:9">
      <c r="I3855" s="4"/>
    </row>
    <row r="3856" spans="9:9">
      <c r="I3856" s="4"/>
    </row>
    <row r="3857" spans="9:9">
      <c r="I3857" s="4"/>
    </row>
    <row r="3858" spans="9:9">
      <c r="I3858" s="4"/>
    </row>
    <row r="3859" spans="9:9">
      <c r="I3859" s="4"/>
    </row>
    <row r="3860" spans="9:9">
      <c r="I3860" s="4"/>
    </row>
    <row r="3861" spans="9:9">
      <c r="I3861" s="4"/>
    </row>
    <row r="3862" spans="9:9">
      <c r="I3862" s="4"/>
    </row>
    <row r="3863" spans="9:9">
      <c r="I3863" s="4"/>
    </row>
    <row r="3864" spans="9:9">
      <c r="I3864" s="4"/>
    </row>
    <row r="3865" spans="9:9">
      <c r="I3865" s="4"/>
    </row>
    <row r="3866" spans="9:9">
      <c r="I3866" s="4"/>
    </row>
    <row r="3867" spans="9:9">
      <c r="I3867" s="4"/>
    </row>
    <row r="3868" spans="9:9">
      <c r="I3868" s="4"/>
    </row>
    <row r="3869" spans="9:9">
      <c r="I3869" s="4"/>
    </row>
    <row r="3870" spans="9:9">
      <c r="I3870" s="4"/>
    </row>
    <row r="3871" spans="9:9">
      <c r="I3871" s="4"/>
    </row>
    <row r="3872" spans="9:9">
      <c r="I3872" s="4"/>
    </row>
    <row r="3873" spans="9:9">
      <c r="I3873" s="4"/>
    </row>
    <row r="3874" spans="9:9">
      <c r="I3874" s="4"/>
    </row>
    <row r="3875" spans="9:9">
      <c r="I3875" s="4"/>
    </row>
    <row r="3876" spans="9:9">
      <c r="I3876" s="4"/>
    </row>
    <row r="3877" spans="9:9">
      <c r="I3877" s="4"/>
    </row>
    <row r="3878" spans="9:9">
      <c r="I3878" s="4"/>
    </row>
    <row r="3879" spans="9:9">
      <c r="I3879" s="4"/>
    </row>
    <row r="3880" spans="9:9">
      <c r="I3880" s="4"/>
    </row>
    <row r="3881" spans="9:9">
      <c r="I3881" s="4"/>
    </row>
    <row r="3882" spans="9:9">
      <c r="I3882" s="4"/>
    </row>
    <row r="3883" spans="9:9">
      <c r="I3883" s="4"/>
    </row>
    <row r="3884" spans="9:9">
      <c r="I3884" s="4"/>
    </row>
    <row r="3885" spans="9:9">
      <c r="I3885" s="4"/>
    </row>
    <row r="3886" spans="9:9">
      <c r="I3886" s="4"/>
    </row>
    <row r="3887" spans="9:9">
      <c r="I3887" s="4"/>
    </row>
    <row r="3888" spans="9:9">
      <c r="I3888" s="4"/>
    </row>
    <row r="3889" spans="9:9">
      <c r="I3889" s="4"/>
    </row>
    <row r="3890" spans="9:9">
      <c r="I3890" s="4"/>
    </row>
    <row r="3891" spans="9:9">
      <c r="I3891" s="4"/>
    </row>
    <row r="3892" spans="9:9">
      <c r="I3892" s="4"/>
    </row>
    <row r="3893" spans="9:9">
      <c r="I3893" s="4"/>
    </row>
    <row r="3894" spans="9:9">
      <c r="I3894" s="4"/>
    </row>
    <row r="3895" spans="9:9">
      <c r="I3895" s="4"/>
    </row>
    <row r="3896" spans="9:9">
      <c r="I3896" s="4"/>
    </row>
    <row r="3897" spans="9:9">
      <c r="I3897" s="4"/>
    </row>
    <row r="3898" spans="9:9">
      <c r="I3898" s="4"/>
    </row>
    <row r="3899" spans="9:9">
      <c r="I3899" s="4"/>
    </row>
    <row r="3900" spans="9:9">
      <c r="I3900" s="4"/>
    </row>
    <row r="3901" spans="9:9">
      <c r="I3901" s="4"/>
    </row>
    <row r="3902" spans="9:9">
      <c r="I3902" s="4"/>
    </row>
    <row r="3903" spans="9:9">
      <c r="I3903" s="4"/>
    </row>
    <row r="3904" spans="9:9">
      <c r="I3904" s="4"/>
    </row>
    <row r="3905" spans="9:9">
      <c r="I3905" s="4"/>
    </row>
    <row r="3906" spans="9:9">
      <c r="I3906" s="4"/>
    </row>
    <row r="3907" spans="9:9">
      <c r="I3907" s="4"/>
    </row>
    <row r="3908" spans="9:9">
      <c r="I3908" s="4"/>
    </row>
    <row r="3909" spans="9:9">
      <c r="I3909" s="4"/>
    </row>
    <row r="3910" spans="9:9">
      <c r="I3910" s="4"/>
    </row>
    <row r="3911" spans="9:9">
      <c r="I3911" s="4"/>
    </row>
    <row r="3912" spans="9:9">
      <c r="I3912" s="4"/>
    </row>
    <row r="3913" spans="9:9">
      <c r="I3913" s="4"/>
    </row>
    <row r="3914" spans="9:9">
      <c r="I3914" s="4"/>
    </row>
    <row r="3915" spans="9:9">
      <c r="I3915" s="4"/>
    </row>
    <row r="3916" spans="9:9">
      <c r="I3916" s="4"/>
    </row>
    <row r="3917" spans="9:9">
      <c r="I3917" s="4"/>
    </row>
    <row r="3918" spans="9:9">
      <c r="I3918" s="4"/>
    </row>
    <row r="3919" spans="9:9">
      <c r="I3919" s="4"/>
    </row>
    <row r="3920" spans="9:9">
      <c r="I3920" s="4"/>
    </row>
    <row r="3921" spans="9:9">
      <c r="I3921" s="4"/>
    </row>
    <row r="3922" spans="9:9">
      <c r="I3922" s="4"/>
    </row>
    <row r="3923" spans="9:9">
      <c r="I3923" s="4"/>
    </row>
    <row r="3924" spans="9:9">
      <c r="I3924" s="4"/>
    </row>
    <row r="3925" spans="9:9">
      <c r="I3925" s="4"/>
    </row>
    <row r="3926" spans="9:9">
      <c r="I3926" s="4"/>
    </row>
    <row r="3927" spans="9:9">
      <c r="I3927" s="4"/>
    </row>
    <row r="3928" spans="9:9">
      <c r="I3928" s="4"/>
    </row>
    <row r="3929" spans="9:9">
      <c r="I3929" s="4"/>
    </row>
    <row r="3930" spans="9:9">
      <c r="I3930" s="4"/>
    </row>
    <row r="3931" spans="9:9">
      <c r="I3931" s="4"/>
    </row>
    <row r="3932" spans="9:9">
      <c r="I3932" s="4"/>
    </row>
    <row r="3933" spans="9:9">
      <c r="I3933" s="4"/>
    </row>
    <row r="3934" spans="9:9">
      <c r="I3934" s="4"/>
    </row>
    <row r="3935" spans="9:9">
      <c r="I3935" s="4"/>
    </row>
    <row r="3936" spans="9:9">
      <c r="I3936" s="4"/>
    </row>
    <row r="3937" spans="9:9">
      <c r="I3937" s="4"/>
    </row>
    <row r="3938" spans="9:9">
      <c r="I3938" s="4"/>
    </row>
    <row r="3939" spans="9:9">
      <c r="I3939" s="4"/>
    </row>
    <row r="3940" spans="9:9">
      <c r="I3940" s="4"/>
    </row>
    <row r="3941" spans="9:9">
      <c r="I3941" s="4"/>
    </row>
    <row r="3942" spans="9:9">
      <c r="I3942" s="4"/>
    </row>
    <row r="3943" spans="9:9">
      <c r="I3943" s="4"/>
    </row>
    <row r="3944" spans="9:9">
      <c r="I3944" s="4"/>
    </row>
    <row r="3945" spans="9:9">
      <c r="I3945" s="4"/>
    </row>
    <row r="3946" spans="9:9">
      <c r="I3946" s="4"/>
    </row>
    <row r="3947" spans="9:9">
      <c r="I3947" s="4"/>
    </row>
    <row r="3948" spans="9:9">
      <c r="I3948" s="4"/>
    </row>
    <row r="3949" spans="9:9">
      <c r="I3949" s="4"/>
    </row>
    <row r="3950" spans="9:9">
      <c r="I3950" s="4"/>
    </row>
    <row r="3951" spans="9:9">
      <c r="I3951" s="4"/>
    </row>
    <row r="3952" spans="9:9">
      <c r="I3952" s="4"/>
    </row>
    <row r="3953" spans="9:9">
      <c r="I3953" s="4"/>
    </row>
    <row r="3954" spans="9:9">
      <c r="I3954" s="4"/>
    </row>
    <row r="3955" spans="9:9">
      <c r="I3955" s="4"/>
    </row>
    <row r="3956" spans="9:9">
      <c r="I3956" s="4"/>
    </row>
    <row r="3957" spans="9:9">
      <c r="I3957" s="4"/>
    </row>
    <row r="3958" spans="9:9">
      <c r="I3958" s="4"/>
    </row>
    <row r="3959" spans="9:9">
      <c r="I3959" s="4"/>
    </row>
    <row r="3960" spans="9:9">
      <c r="I3960" s="4"/>
    </row>
    <row r="3961" spans="9:9">
      <c r="I3961" s="4"/>
    </row>
    <row r="3962" spans="9:9">
      <c r="I3962" s="4"/>
    </row>
    <row r="3963" spans="9:9">
      <c r="I3963" s="4"/>
    </row>
    <row r="3964" spans="9:9">
      <c r="I3964" s="4"/>
    </row>
    <row r="3965" spans="9:9">
      <c r="I3965" s="4"/>
    </row>
    <row r="3966" spans="9:9">
      <c r="I3966" s="4"/>
    </row>
    <row r="3967" spans="9:9">
      <c r="I3967" s="4"/>
    </row>
    <row r="3968" spans="9:9">
      <c r="I3968" s="4"/>
    </row>
    <row r="3969" spans="9:9">
      <c r="I3969" s="4"/>
    </row>
    <row r="3970" spans="9:9">
      <c r="I3970" s="4"/>
    </row>
    <row r="3971" spans="9:9">
      <c r="I3971" s="4"/>
    </row>
    <row r="3972" spans="9:9">
      <c r="I3972" s="4"/>
    </row>
    <row r="3973" spans="9:9">
      <c r="I3973" s="4"/>
    </row>
    <row r="3974" spans="9:9">
      <c r="I3974" s="4"/>
    </row>
    <row r="3975" spans="9:9">
      <c r="I3975" s="4"/>
    </row>
    <row r="3976" spans="9:9">
      <c r="I3976" s="4"/>
    </row>
    <row r="3977" spans="9:9">
      <c r="I3977" s="4"/>
    </row>
    <row r="3978" spans="9:9">
      <c r="I3978" s="4"/>
    </row>
    <row r="3979" spans="9:9">
      <c r="I3979" s="4"/>
    </row>
    <row r="3980" spans="9:9">
      <c r="I3980" s="4"/>
    </row>
    <row r="3981" spans="9:9">
      <c r="I3981" s="4"/>
    </row>
    <row r="3982" spans="9:9">
      <c r="I3982" s="4"/>
    </row>
    <row r="3983" spans="9:9">
      <c r="I3983" s="4"/>
    </row>
    <row r="3984" spans="9:9">
      <c r="I3984" s="4"/>
    </row>
    <row r="3985" spans="9:9">
      <c r="I3985" s="4"/>
    </row>
    <row r="3986" spans="9:9">
      <c r="I3986" s="4"/>
    </row>
    <row r="3987" spans="9:9">
      <c r="I3987" s="4"/>
    </row>
    <row r="3988" spans="9:9">
      <c r="I3988" s="4"/>
    </row>
    <row r="3989" spans="9:9">
      <c r="I3989" s="4"/>
    </row>
    <row r="3990" spans="9:9">
      <c r="I3990" s="4"/>
    </row>
    <row r="3991" spans="9:9">
      <c r="I3991" s="4"/>
    </row>
    <row r="3992" spans="9:9">
      <c r="I3992" s="4"/>
    </row>
    <row r="3993" spans="9:9">
      <c r="I3993" s="4"/>
    </row>
    <row r="3994" spans="9:9">
      <c r="I3994" s="4"/>
    </row>
    <row r="3995" spans="9:9">
      <c r="I3995" s="4"/>
    </row>
    <row r="3996" spans="9:9">
      <c r="I3996" s="4"/>
    </row>
    <row r="3997" spans="9:9">
      <c r="I3997" s="4"/>
    </row>
    <row r="3998" spans="9:9">
      <c r="I3998" s="4"/>
    </row>
    <row r="3999" spans="9:9">
      <c r="I3999" s="4"/>
    </row>
    <row r="4000" spans="9:9">
      <c r="I4000" s="4"/>
    </row>
    <row r="4001" spans="9:9">
      <c r="I4001" s="4"/>
    </row>
    <row r="4002" spans="9:9">
      <c r="I4002" s="4"/>
    </row>
    <row r="4003" spans="9:9">
      <c r="I4003" s="4"/>
    </row>
    <row r="4004" spans="9:9">
      <c r="I4004" s="4"/>
    </row>
    <row r="4005" spans="9:9">
      <c r="I4005" s="4"/>
    </row>
    <row r="4006" spans="9:9">
      <c r="I4006" s="4"/>
    </row>
    <row r="4007" spans="9:9">
      <c r="I4007" s="4"/>
    </row>
    <row r="4008" spans="9:9">
      <c r="I4008" s="4"/>
    </row>
    <row r="4009" spans="9:9">
      <c r="I4009" s="4"/>
    </row>
    <row r="4010" spans="9:9">
      <c r="I4010" s="4"/>
    </row>
    <row r="4011" spans="9:9">
      <c r="I4011" s="4"/>
    </row>
    <row r="4012" spans="9:9">
      <c r="I4012" s="4"/>
    </row>
    <row r="4013" spans="9:9">
      <c r="I4013" s="4"/>
    </row>
    <row r="4014" spans="9:9">
      <c r="I4014" s="4"/>
    </row>
    <row r="4015" spans="9:9">
      <c r="I4015" s="4"/>
    </row>
    <row r="4016" spans="9:9">
      <c r="I4016" s="4"/>
    </row>
    <row r="4017" spans="9:9">
      <c r="I4017" s="4"/>
    </row>
    <row r="4018" spans="9:9">
      <c r="I4018" s="4"/>
    </row>
    <row r="4019" spans="9:9">
      <c r="I4019" s="4"/>
    </row>
    <row r="4020" spans="9:9">
      <c r="I4020" s="4"/>
    </row>
    <row r="4021" spans="9:9">
      <c r="I4021" s="4"/>
    </row>
    <row r="4022" spans="9:9">
      <c r="I4022" s="4"/>
    </row>
    <row r="4023" spans="9:9">
      <c r="I4023" s="4"/>
    </row>
    <row r="4024" spans="9:9">
      <c r="I4024" s="4"/>
    </row>
    <row r="4025" spans="9:9">
      <c r="I4025" s="4"/>
    </row>
    <row r="4026" spans="9:9">
      <c r="I4026" s="4"/>
    </row>
    <row r="4027" spans="9:9">
      <c r="I4027" s="4"/>
    </row>
    <row r="4028" spans="9:9">
      <c r="I4028" s="4"/>
    </row>
    <row r="4029" spans="9:9">
      <c r="I4029" s="4"/>
    </row>
    <row r="4030" spans="9:9">
      <c r="I4030" s="4"/>
    </row>
    <row r="4031" spans="9:9">
      <c r="I4031" s="4"/>
    </row>
    <row r="4032" spans="9:9">
      <c r="I4032" s="4"/>
    </row>
    <row r="4033" spans="9:9">
      <c r="I4033" s="4"/>
    </row>
    <row r="4034" spans="9:9">
      <c r="I4034" s="4"/>
    </row>
    <row r="4035" spans="9:9">
      <c r="I4035" s="4"/>
    </row>
    <row r="4036" spans="9:9">
      <c r="I4036" s="4"/>
    </row>
    <row r="4037" spans="9:9">
      <c r="I4037" s="4"/>
    </row>
    <row r="4038" spans="9:9">
      <c r="I4038" s="4"/>
    </row>
    <row r="4039" spans="9:9">
      <c r="I4039" s="4"/>
    </row>
    <row r="4040" spans="9:9">
      <c r="I4040" s="4"/>
    </row>
    <row r="4041" spans="9:9">
      <c r="I4041" s="4"/>
    </row>
    <row r="4042" spans="9:9">
      <c r="I4042" s="4"/>
    </row>
    <row r="4043" spans="9:9">
      <c r="I4043" s="4"/>
    </row>
    <row r="4044" spans="9:9">
      <c r="I4044" s="4"/>
    </row>
    <row r="4045" spans="9:9">
      <c r="I4045" s="4"/>
    </row>
    <row r="4046" spans="9:9">
      <c r="I4046" s="4"/>
    </row>
    <row r="4047" spans="9:9">
      <c r="I4047" s="4"/>
    </row>
    <row r="4048" spans="9:9">
      <c r="I4048" s="4"/>
    </row>
    <row r="4049" spans="9:9">
      <c r="I4049" s="4"/>
    </row>
    <row r="4050" spans="9:9">
      <c r="I4050" s="4"/>
    </row>
    <row r="4051" spans="9:9">
      <c r="I4051" s="4"/>
    </row>
    <row r="4052" spans="9:9">
      <c r="I4052" s="4"/>
    </row>
    <row r="4053" spans="9:9">
      <c r="I4053" s="4"/>
    </row>
    <row r="4054" spans="9:9">
      <c r="I4054" s="4"/>
    </row>
    <row r="4055" spans="9:9">
      <c r="I4055" s="4"/>
    </row>
    <row r="4056" spans="9:9">
      <c r="I4056" s="4"/>
    </row>
    <row r="4057" spans="9:9">
      <c r="I4057" s="4"/>
    </row>
    <row r="4058" spans="9:9">
      <c r="I4058" s="4"/>
    </row>
    <row r="4059" spans="9:9">
      <c r="I4059" s="4"/>
    </row>
    <row r="4060" spans="9:9">
      <c r="I4060" s="4"/>
    </row>
    <row r="4061" spans="9:9">
      <c r="I4061" s="4"/>
    </row>
    <row r="4062" spans="9:9">
      <c r="I4062" s="4"/>
    </row>
    <row r="4063" spans="9:9">
      <c r="I4063" s="4"/>
    </row>
    <row r="4064" spans="9:9">
      <c r="I4064" s="4"/>
    </row>
    <row r="4065" spans="9:9">
      <c r="I4065" s="4"/>
    </row>
    <row r="4066" spans="9:9">
      <c r="I4066" s="4"/>
    </row>
    <row r="4067" spans="9:9">
      <c r="I4067" s="4"/>
    </row>
    <row r="4068" spans="9:9">
      <c r="I4068" s="4"/>
    </row>
    <row r="4069" spans="9:9">
      <c r="I4069" s="4"/>
    </row>
    <row r="4070" spans="9:9">
      <c r="I4070" s="4"/>
    </row>
    <row r="4071" spans="9:9">
      <c r="I4071" s="4"/>
    </row>
    <row r="4072" spans="9:9">
      <c r="I4072" s="4"/>
    </row>
    <row r="4073" spans="9:9">
      <c r="I4073" s="4"/>
    </row>
    <row r="4074" spans="9:9">
      <c r="I4074" s="4"/>
    </row>
    <row r="4075" spans="9:9">
      <c r="I4075" s="4"/>
    </row>
    <row r="4076" spans="9:9">
      <c r="I4076" s="4"/>
    </row>
    <row r="4077" spans="9:9">
      <c r="I4077" s="4"/>
    </row>
    <row r="4078" spans="9:9">
      <c r="I4078" s="4"/>
    </row>
    <row r="4079" spans="9:9">
      <c r="I4079" s="4"/>
    </row>
    <row r="4080" spans="9:9">
      <c r="I4080" s="4"/>
    </row>
    <row r="4081" spans="9:9">
      <c r="I4081" s="4"/>
    </row>
    <row r="4082" spans="9:9">
      <c r="I4082" s="4"/>
    </row>
    <row r="4083" spans="9:9">
      <c r="I4083" s="4"/>
    </row>
    <row r="4084" spans="9:9">
      <c r="I4084" s="4"/>
    </row>
    <row r="4085" spans="9:9">
      <c r="I4085" s="4"/>
    </row>
    <row r="4086" spans="9:9">
      <c r="I4086" s="4"/>
    </row>
    <row r="4087" spans="9:9">
      <c r="I4087" s="4"/>
    </row>
    <row r="4088" spans="9:9">
      <c r="I4088" s="4"/>
    </row>
    <row r="4089" spans="9:9">
      <c r="I4089" s="4"/>
    </row>
    <row r="4090" spans="9:9">
      <c r="I4090" s="4"/>
    </row>
    <row r="4091" spans="9:9">
      <c r="I4091" s="4"/>
    </row>
    <row r="4092" spans="9:9">
      <c r="I4092" s="4"/>
    </row>
    <row r="4093" spans="9:9">
      <c r="I4093" s="4"/>
    </row>
    <row r="4094" spans="9:9">
      <c r="I4094" s="4"/>
    </row>
    <row r="4095" spans="9:9">
      <c r="I4095" s="4"/>
    </row>
    <row r="4096" spans="9:9">
      <c r="I4096" s="4"/>
    </row>
    <row r="4097" spans="9:9">
      <c r="I4097" s="4"/>
    </row>
    <row r="4098" spans="9:9">
      <c r="I4098" s="4"/>
    </row>
    <row r="4099" spans="9:9">
      <c r="I4099" s="4"/>
    </row>
    <row r="4100" spans="9:9">
      <c r="I4100" s="4"/>
    </row>
    <row r="4101" spans="9:9">
      <c r="I4101" s="4"/>
    </row>
    <row r="4102" spans="9:9">
      <c r="I4102" s="4"/>
    </row>
    <row r="4103" spans="9:9">
      <c r="I4103" s="4"/>
    </row>
    <row r="4104" spans="9:9">
      <c r="I4104" s="4"/>
    </row>
    <row r="4105" spans="9:9">
      <c r="I4105" s="4"/>
    </row>
    <row r="4106" spans="9:9">
      <c r="I4106" s="4"/>
    </row>
    <row r="4107" spans="9:9">
      <c r="I4107" s="4"/>
    </row>
    <row r="4108" spans="9:9">
      <c r="I4108" s="4"/>
    </row>
    <row r="4109" spans="9:9">
      <c r="I4109" s="4"/>
    </row>
    <row r="4110" spans="9:9">
      <c r="I4110" s="4"/>
    </row>
    <row r="4111" spans="9:9">
      <c r="I4111" s="4"/>
    </row>
    <row r="4112" spans="9:9">
      <c r="I4112" s="4"/>
    </row>
    <row r="4113" spans="9:9">
      <c r="I4113" s="4"/>
    </row>
    <row r="4114" spans="9:9">
      <c r="I4114" s="4"/>
    </row>
    <row r="4115" spans="9:9">
      <c r="I4115" s="4"/>
    </row>
    <row r="4116" spans="9:9">
      <c r="I4116" s="4"/>
    </row>
    <row r="4117" spans="9:9">
      <c r="I4117" s="4"/>
    </row>
    <row r="4118" spans="9:9">
      <c r="I4118" s="4"/>
    </row>
    <row r="4119" spans="9:9">
      <c r="I4119" s="4"/>
    </row>
    <row r="4120" spans="9:9">
      <c r="I4120" s="4"/>
    </row>
    <row r="4121" spans="9:9">
      <c r="I4121" s="4"/>
    </row>
    <row r="4122" spans="9:9">
      <c r="I4122" s="4"/>
    </row>
    <row r="4123" spans="9:9">
      <c r="I4123" s="4"/>
    </row>
    <row r="4124" spans="9:9">
      <c r="I4124" s="4"/>
    </row>
    <row r="4125" spans="9:9">
      <c r="I4125" s="4"/>
    </row>
    <row r="4126" spans="9:9">
      <c r="I4126" s="4"/>
    </row>
    <row r="4127" spans="9:9">
      <c r="I4127" s="4"/>
    </row>
    <row r="4128" spans="9:9">
      <c r="I4128" s="4"/>
    </row>
    <row r="4129" spans="9:9">
      <c r="I4129" s="4"/>
    </row>
    <row r="4130" spans="9:9">
      <c r="I4130" s="4"/>
    </row>
    <row r="4131" spans="9:9">
      <c r="I4131" s="4"/>
    </row>
    <row r="4132" spans="9:9">
      <c r="I4132" s="4"/>
    </row>
    <row r="4133" spans="9:9">
      <c r="I4133" s="4"/>
    </row>
    <row r="4134" spans="9:9">
      <c r="I4134" s="4"/>
    </row>
    <row r="4135" spans="9:9">
      <c r="I4135" s="4"/>
    </row>
    <row r="4136" spans="9:9">
      <c r="I4136" s="4"/>
    </row>
    <row r="4137" spans="9:9">
      <c r="I4137" s="4"/>
    </row>
    <row r="4138" spans="9:9">
      <c r="I4138" s="4"/>
    </row>
    <row r="4139" spans="9:9">
      <c r="I4139" s="4"/>
    </row>
    <row r="4140" spans="9:9">
      <c r="I4140" s="4"/>
    </row>
    <row r="4141" spans="9:9">
      <c r="I4141" s="4"/>
    </row>
    <row r="4142" spans="9:9">
      <c r="I4142" s="4"/>
    </row>
    <row r="4143" spans="9:9">
      <c r="I4143" s="4"/>
    </row>
    <row r="4144" spans="9:9">
      <c r="I4144" s="4"/>
    </row>
    <row r="4145" spans="9:9">
      <c r="I4145" s="4"/>
    </row>
    <row r="4146" spans="9:9">
      <c r="I4146" s="4"/>
    </row>
    <row r="4147" spans="9:9">
      <c r="I4147" s="4"/>
    </row>
    <row r="4148" spans="9:9">
      <c r="I4148" s="4"/>
    </row>
    <row r="4149" spans="9:9">
      <c r="I4149" s="4"/>
    </row>
    <row r="4150" spans="9:9">
      <c r="I4150" s="4"/>
    </row>
    <row r="4151" spans="9:9">
      <c r="I4151" s="4"/>
    </row>
    <row r="4152" spans="9:9">
      <c r="I4152" s="4"/>
    </row>
    <row r="4153" spans="9:9">
      <c r="I4153" s="4"/>
    </row>
    <row r="4154" spans="9:9">
      <c r="I4154" s="4"/>
    </row>
    <row r="4155" spans="9:9">
      <c r="I4155" s="4"/>
    </row>
    <row r="4156" spans="9:9">
      <c r="I4156" s="4"/>
    </row>
    <row r="4157" spans="9:9">
      <c r="I4157" s="4"/>
    </row>
    <row r="4158" spans="9:9">
      <c r="I4158" s="4"/>
    </row>
    <row r="4159" spans="9:9">
      <c r="I4159" s="4"/>
    </row>
    <row r="4160" spans="9:9">
      <c r="I4160" s="4"/>
    </row>
    <row r="4161" spans="9:9">
      <c r="I4161" s="4"/>
    </row>
    <row r="4162" spans="9:9">
      <c r="I4162" s="4"/>
    </row>
    <row r="4163" spans="9:9">
      <c r="I4163" s="4"/>
    </row>
    <row r="4164" spans="9:9">
      <c r="I4164" s="4"/>
    </row>
    <row r="4165" spans="9:9">
      <c r="I4165" s="4"/>
    </row>
    <row r="4166" spans="9:9">
      <c r="I4166" s="4"/>
    </row>
    <row r="4167" spans="9:9">
      <c r="I4167" s="4"/>
    </row>
    <row r="4168" spans="9:9">
      <c r="I4168" s="4"/>
    </row>
    <row r="4169" spans="9:9">
      <c r="I4169" s="4"/>
    </row>
    <row r="4170" spans="9:9">
      <c r="I4170" s="4"/>
    </row>
    <row r="4171" spans="9:9">
      <c r="I4171" s="4"/>
    </row>
    <row r="4172" spans="9:9">
      <c r="I4172" s="4"/>
    </row>
    <row r="4173" spans="9:9">
      <c r="I4173" s="4"/>
    </row>
    <row r="4174" spans="9:9">
      <c r="I4174" s="4"/>
    </row>
    <row r="4175" spans="9:9">
      <c r="I4175" s="4"/>
    </row>
    <row r="4176" spans="9:9">
      <c r="I4176" s="4"/>
    </row>
    <row r="4177" spans="9:9">
      <c r="I4177" s="4"/>
    </row>
    <row r="4178" spans="9:9">
      <c r="I4178" s="4"/>
    </row>
    <row r="4179" spans="9:9">
      <c r="I4179" s="4"/>
    </row>
    <row r="4180" spans="9:9">
      <c r="I4180" s="4"/>
    </row>
    <row r="4181" spans="9:9">
      <c r="I4181" s="4"/>
    </row>
    <row r="4182" spans="9:9">
      <c r="I4182" s="4"/>
    </row>
    <row r="4183" spans="9:9">
      <c r="I4183" s="4"/>
    </row>
    <row r="4184" spans="9:9">
      <c r="I4184" s="4"/>
    </row>
    <row r="4185" spans="9:9">
      <c r="I4185" s="4"/>
    </row>
    <row r="4186" spans="9:9">
      <c r="I4186" s="4"/>
    </row>
    <row r="4187" spans="9:9">
      <c r="I4187" s="4"/>
    </row>
    <row r="4188" spans="9:9">
      <c r="I4188" s="4"/>
    </row>
    <row r="4189" spans="9:9">
      <c r="I4189" s="4"/>
    </row>
    <row r="4190" spans="9:9">
      <c r="I4190" s="4"/>
    </row>
    <row r="4191" spans="9:9">
      <c r="I4191" s="4"/>
    </row>
    <row r="4192" spans="9:9">
      <c r="I4192" s="4"/>
    </row>
    <row r="4193" spans="9:9">
      <c r="I4193" s="4"/>
    </row>
    <row r="4194" spans="9:9">
      <c r="I4194" s="4"/>
    </row>
    <row r="4195" spans="9:9">
      <c r="I4195" s="4"/>
    </row>
    <row r="4196" spans="9:9">
      <c r="I4196" s="4"/>
    </row>
    <row r="4197" spans="9:9">
      <c r="I4197" s="4"/>
    </row>
    <row r="4198" spans="9:9">
      <c r="I4198" s="4"/>
    </row>
    <row r="4199" spans="9:9">
      <c r="I4199" s="4"/>
    </row>
    <row r="4200" spans="9:9">
      <c r="I4200" s="4"/>
    </row>
    <row r="4201" spans="9:9">
      <c r="I4201" s="4"/>
    </row>
    <row r="4202" spans="9:9">
      <c r="I4202" s="4"/>
    </row>
    <row r="4203" spans="9:9">
      <c r="I4203" s="4"/>
    </row>
    <row r="4204" spans="9:9">
      <c r="I4204" s="4"/>
    </row>
    <row r="4205" spans="9:9">
      <c r="I4205" s="4"/>
    </row>
    <row r="4206" spans="9:9">
      <c r="I4206" s="4"/>
    </row>
    <row r="4207" spans="9:9">
      <c r="I4207" s="4"/>
    </row>
    <row r="4208" spans="9:9">
      <c r="I4208" s="4"/>
    </row>
    <row r="4209" spans="9:9">
      <c r="I4209" s="4"/>
    </row>
    <row r="4210" spans="9:9">
      <c r="I4210" s="4"/>
    </row>
    <row r="4211" spans="9:9">
      <c r="I4211" s="4"/>
    </row>
    <row r="4212" spans="9:9">
      <c r="I4212" s="4"/>
    </row>
    <row r="4213" spans="9:9">
      <c r="I4213" s="4"/>
    </row>
    <row r="4214" spans="9:9">
      <c r="I4214" s="4"/>
    </row>
    <row r="4215" spans="9:9">
      <c r="I4215" s="4"/>
    </row>
    <row r="4216" spans="9:9">
      <c r="I4216" s="4"/>
    </row>
    <row r="4217" spans="9:9">
      <c r="I4217" s="4"/>
    </row>
    <row r="4218" spans="9:9">
      <c r="I4218" s="4"/>
    </row>
    <row r="4219" spans="9:9">
      <c r="I4219" s="4"/>
    </row>
    <row r="4220" spans="9:9">
      <c r="I4220" s="4"/>
    </row>
    <row r="4221" spans="9:9">
      <c r="I4221" s="4"/>
    </row>
    <row r="4222" spans="9:9">
      <c r="I4222" s="4"/>
    </row>
    <row r="4223" spans="9:9">
      <c r="I4223" s="4"/>
    </row>
    <row r="4224" spans="9:9">
      <c r="I4224" s="4"/>
    </row>
    <row r="4225" spans="9:9">
      <c r="I4225" s="4"/>
    </row>
    <row r="4226" spans="9:9">
      <c r="I4226" s="4"/>
    </row>
    <row r="4227" spans="9:9">
      <c r="I4227" s="4"/>
    </row>
    <row r="4228" spans="9:9">
      <c r="I4228" s="4"/>
    </row>
    <row r="4229" spans="9:9">
      <c r="I4229" s="4"/>
    </row>
    <row r="4230" spans="9:9">
      <c r="I4230" s="4"/>
    </row>
    <row r="4231" spans="9:9">
      <c r="I4231" s="4"/>
    </row>
    <row r="4232" spans="9:9">
      <c r="I4232" s="4"/>
    </row>
    <row r="4233" spans="9:9">
      <c r="I4233" s="4"/>
    </row>
    <row r="4234" spans="9:9">
      <c r="I4234" s="4"/>
    </row>
    <row r="4235" spans="9:9">
      <c r="I4235" s="4"/>
    </row>
    <row r="4236" spans="9:9">
      <c r="I4236" s="4"/>
    </row>
    <row r="4237" spans="9:9">
      <c r="I4237" s="4"/>
    </row>
    <row r="4238" spans="9:9">
      <c r="I4238" s="4"/>
    </row>
    <row r="4239" spans="9:9">
      <c r="I4239" s="4"/>
    </row>
    <row r="4240" spans="9:9">
      <c r="I4240" s="4"/>
    </row>
    <row r="4241" spans="9:9">
      <c r="I4241" s="4"/>
    </row>
    <row r="4242" spans="9:9">
      <c r="I4242" s="4"/>
    </row>
    <row r="4243" spans="9:9">
      <c r="I4243" s="4"/>
    </row>
    <row r="4244" spans="9:9">
      <c r="I4244" s="4"/>
    </row>
    <row r="4245" spans="9:9">
      <c r="I4245" s="4"/>
    </row>
    <row r="4246" spans="9:9">
      <c r="I4246" s="4"/>
    </row>
    <row r="4247" spans="9:9">
      <c r="I4247" s="4"/>
    </row>
    <row r="4248" spans="9:9">
      <c r="I4248" s="4"/>
    </row>
    <row r="4249" spans="9:9">
      <c r="I4249" s="4"/>
    </row>
    <row r="4250" spans="9:9">
      <c r="I4250" s="4"/>
    </row>
    <row r="4251" spans="9:9">
      <c r="I4251" s="4"/>
    </row>
    <row r="4252" spans="9:9">
      <c r="I4252" s="4"/>
    </row>
    <row r="4253" spans="9:9">
      <c r="I4253" s="4"/>
    </row>
    <row r="4254" spans="9:9">
      <c r="I4254" s="4"/>
    </row>
    <row r="4255" spans="9:9">
      <c r="I4255" s="4"/>
    </row>
    <row r="4256" spans="9:9">
      <c r="I4256" s="4"/>
    </row>
    <row r="4257" spans="9:9">
      <c r="I4257" s="4"/>
    </row>
    <row r="4258" spans="9:9">
      <c r="I4258" s="4"/>
    </row>
    <row r="4259" spans="9:9">
      <c r="I4259" s="4"/>
    </row>
    <row r="4260" spans="9:9">
      <c r="I4260" s="4"/>
    </row>
    <row r="4261" spans="9:9">
      <c r="I4261" s="4"/>
    </row>
    <row r="4262" spans="9:9">
      <c r="I4262" s="4"/>
    </row>
    <row r="4263" spans="9:9">
      <c r="I4263" s="4"/>
    </row>
    <row r="4264" spans="9:9">
      <c r="I4264" s="4"/>
    </row>
    <row r="4265" spans="9:9">
      <c r="I4265" s="4"/>
    </row>
    <row r="4266" spans="9:9">
      <c r="I4266" s="4"/>
    </row>
    <row r="4267" spans="9:9">
      <c r="I4267" s="4"/>
    </row>
    <row r="4268" spans="9:9">
      <c r="I4268" s="4"/>
    </row>
    <row r="4269" spans="9:9">
      <c r="I4269" s="4"/>
    </row>
    <row r="4270" spans="9:9">
      <c r="I4270" s="4"/>
    </row>
    <row r="4271" spans="9:9">
      <c r="I4271" s="4"/>
    </row>
    <row r="4272" spans="9:9">
      <c r="I4272" s="4"/>
    </row>
    <row r="4273" spans="9:9">
      <c r="I4273" s="4"/>
    </row>
    <row r="4274" spans="9:9">
      <c r="I4274" s="4"/>
    </row>
    <row r="4275" spans="9:9">
      <c r="I4275" s="4"/>
    </row>
    <row r="4276" spans="9:9">
      <c r="I4276" s="4"/>
    </row>
    <row r="4277" spans="9:9">
      <c r="I4277" s="4"/>
    </row>
    <row r="4278" spans="9:9">
      <c r="I4278" s="4"/>
    </row>
    <row r="4279" spans="9:9">
      <c r="I4279" s="4"/>
    </row>
    <row r="4280" spans="9:9">
      <c r="I4280" s="4"/>
    </row>
    <row r="4281" spans="9:9">
      <c r="I4281" s="4"/>
    </row>
    <row r="4282" spans="9:9">
      <c r="I4282" s="4"/>
    </row>
    <row r="4283" spans="9:9">
      <c r="I4283" s="4"/>
    </row>
    <row r="4284" spans="9:9">
      <c r="I4284" s="4"/>
    </row>
    <row r="4285" spans="9:9">
      <c r="I4285" s="4"/>
    </row>
    <row r="4286" spans="9:9">
      <c r="I4286" s="4"/>
    </row>
    <row r="4287" spans="9:9">
      <c r="I4287" s="4"/>
    </row>
    <row r="4288" spans="9:9">
      <c r="I4288" s="4"/>
    </row>
    <row r="4289" spans="9:9">
      <c r="I4289" s="4"/>
    </row>
    <row r="4290" spans="9:9">
      <c r="I4290" s="4"/>
    </row>
    <row r="4291" spans="9:9">
      <c r="I4291" s="4"/>
    </row>
    <row r="4292" spans="9:9">
      <c r="I4292" s="4"/>
    </row>
    <row r="4293" spans="9:9">
      <c r="I4293" s="4"/>
    </row>
    <row r="4294" spans="9:9">
      <c r="I4294" s="4"/>
    </row>
    <row r="4295" spans="9:9">
      <c r="I4295" s="4"/>
    </row>
    <row r="4296" spans="9:9">
      <c r="I4296" s="4"/>
    </row>
    <row r="4297" spans="9:9">
      <c r="I4297" s="4"/>
    </row>
    <row r="4298" spans="9:9">
      <c r="I4298" s="4"/>
    </row>
    <row r="4299" spans="9:9">
      <c r="I4299" s="4"/>
    </row>
    <row r="4300" spans="9:9">
      <c r="I4300" s="4"/>
    </row>
    <row r="4301" spans="9:9">
      <c r="I4301" s="4"/>
    </row>
    <row r="4302" spans="9:9">
      <c r="I4302" s="4"/>
    </row>
    <row r="4303" spans="9:9">
      <c r="I4303" s="4"/>
    </row>
    <row r="4304" spans="9:9">
      <c r="I4304" s="4"/>
    </row>
    <row r="4305" spans="9:9">
      <c r="I4305" s="4"/>
    </row>
    <row r="4306" spans="9:9">
      <c r="I4306" s="4"/>
    </row>
    <row r="4307" spans="9:9">
      <c r="I4307" s="4"/>
    </row>
    <row r="4308" spans="9:9">
      <c r="I4308" s="4"/>
    </row>
    <row r="4309" spans="9:9">
      <c r="I4309" s="4"/>
    </row>
    <row r="4310" spans="9:9">
      <c r="I4310" s="4"/>
    </row>
    <row r="4311" spans="9:9">
      <c r="I4311" s="4"/>
    </row>
    <row r="4312" spans="9:9">
      <c r="I4312" s="4"/>
    </row>
    <row r="4313" spans="9:9">
      <c r="I4313" s="4"/>
    </row>
    <row r="4314" spans="9:9">
      <c r="I4314" s="4"/>
    </row>
    <row r="4315" spans="9:9">
      <c r="I4315" s="4"/>
    </row>
    <row r="4316" spans="9:9">
      <c r="I4316" s="4"/>
    </row>
    <row r="4317" spans="9:9">
      <c r="I4317" s="4"/>
    </row>
    <row r="4318" spans="9:9">
      <c r="I4318" s="4"/>
    </row>
    <row r="4319" spans="9:9">
      <c r="I4319" s="4"/>
    </row>
    <row r="4320" spans="9:9">
      <c r="I4320" s="4"/>
    </row>
    <row r="4321" spans="9:9">
      <c r="I4321" s="4"/>
    </row>
    <row r="4322" spans="9:9">
      <c r="I4322" s="4"/>
    </row>
    <row r="4323" spans="9:9">
      <c r="I4323" s="4"/>
    </row>
    <row r="4324" spans="9:9">
      <c r="I4324" s="4"/>
    </row>
    <row r="4325" spans="9:9">
      <c r="I4325" s="4"/>
    </row>
    <row r="4326" spans="9:9">
      <c r="I4326" s="4"/>
    </row>
    <row r="4327" spans="9:9">
      <c r="I4327" s="4"/>
    </row>
    <row r="4328" spans="9:9">
      <c r="I4328" s="4"/>
    </row>
    <row r="4329" spans="9:9">
      <c r="I4329" s="4"/>
    </row>
    <row r="4330" spans="9:9">
      <c r="I4330" s="4"/>
    </row>
    <row r="4331" spans="9:9">
      <c r="I4331" s="4"/>
    </row>
    <row r="4332" spans="9:9">
      <c r="I4332" s="4"/>
    </row>
    <row r="4333" spans="9:9">
      <c r="I4333" s="4"/>
    </row>
    <row r="4334" spans="9:9">
      <c r="I4334" s="4"/>
    </row>
    <row r="4335" spans="9:9">
      <c r="I4335" s="4"/>
    </row>
    <row r="4336" spans="9:9">
      <c r="I4336" s="4"/>
    </row>
    <row r="4337" spans="9:9">
      <c r="I4337" s="4"/>
    </row>
    <row r="4338" spans="9:9">
      <c r="I4338" s="4"/>
    </row>
    <row r="4339" spans="9:9">
      <c r="I4339" s="4"/>
    </row>
    <row r="4340" spans="9:9">
      <c r="I4340" s="4"/>
    </row>
    <row r="4341" spans="9:9">
      <c r="I4341" s="4"/>
    </row>
    <row r="4342" spans="9:9">
      <c r="I4342" s="4"/>
    </row>
    <row r="4343" spans="9:9">
      <c r="I4343" s="4"/>
    </row>
    <row r="4344" spans="9:9">
      <c r="I4344" s="4"/>
    </row>
    <row r="4345" spans="9:9">
      <c r="I4345" s="4"/>
    </row>
    <row r="4346" spans="9:9">
      <c r="I4346" s="4"/>
    </row>
    <row r="4347" spans="9:9">
      <c r="I4347" s="4"/>
    </row>
    <row r="4348" spans="9:9">
      <c r="I4348" s="4"/>
    </row>
    <row r="4349" spans="9:9">
      <c r="I4349" s="4"/>
    </row>
    <row r="4350" spans="9:9">
      <c r="I4350" s="4"/>
    </row>
    <row r="4351" spans="9:9">
      <c r="I4351" s="4"/>
    </row>
    <row r="4352" spans="9:9">
      <c r="I4352" s="4"/>
    </row>
    <row r="4353" spans="9:9">
      <c r="I4353" s="4"/>
    </row>
    <row r="4354" spans="9:9">
      <c r="I4354" s="4"/>
    </row>
    <row r="4355" spans="9:9">
      <c r="I4355" s="4"/>
    </row>
    <row r="4356" spans="9:9">
      <c r="I4356" s="4"/>
    </row>
    <row r="4357" spans="9:9">
      <c r="I4357" s="4"/>
    </row>
    <row r="4358" spans="9:9">
      <c r="I4358" s="4"/>
    </row>
    <row r="4359" spans="9:9">
      <c r="I4359" s="4"/>
    </row>
    <row r="4360" spans="9:9">
      <c r="I4360" s="4"/>
    </row>
    <row r="4361" spans="9:9">
      <c r="I4361" s="4"/>
    </row>
    <row r="4362" spans="9:9">
      <c r="I4362" s="4"/>
    </row>
    <row r="4363" spans="9:9">
      <c r="I4363" s="4"/>
    </row>
    <row r="4364" spans="9:9">
      <c r="I4364" s="4"/>
    </row>
    <row r="4365" spans="9:9">
      <c r="I4365" s="4"/>
    </row>
    <row r="4366" spans="9:9">
      <c r="I4366" s="4"/>
    </row>
    <row r="4367" spans="9:9">
      <c r="I4367" s="4"/>
    </row>
    <row r="4368" spans="9:9">
      <c r="I4368" s="4"/>
    </row>
    <row r="4369" spans="9:9">
      <c r="I4369" s="4"/>
    </row>
    <row r="4370" spans="9:9">
      <c r="I4370" s="4"/>
    </row>
    <row r="4371" spans="9:9">
      <c r="I4371" s="4"/>
    </row>
    <row r="4372" spans="9:9">
      <c r="I4372" s="4"/>
    </row>
    <row r="4373" spans="9:9">
      <c r="I4373" s="4"/>
    </row>
    <row r="4374" spans="9:9">
      <c r="I4374" s="4"/>
    </row>
    <row r="4375" spans="9:9">
      <c r="I4375" s="4"/>
    </row>
    <row r="4376" spans="9:9">
      <c r="I4376" s="4"/>
    </row>
    <row r="4377" spans="9:9">
      <c r="I4377" s="4"/>
    </row>
    <row r="4378" spans="9:9">
      <c r="I4378" s="4"/>
    </row>
    <row r="4379" spans="9:9">
      <c r="I4379" s="4"/>
    </row>
    <row r="4380" spans="9:9">
      <c r="I4380" s="4"/>
    </row>
    <row r="4381" spans="9:9">
      <c r="I4381" s="4"/>
    </row>
    <row r="4382" spans="9:9">
      <c r="I4382" s="4"/>
    </row>
    <row r="4383" spans="9:9">
      <c r="I4383" s="4"/>
    </row>
    <row r="4384" spans="9:9">
      <c r="I4384" s="4"/>
    </row>
    <row r="4385" spans="9:9">
      <c r="I4385" s="4"/>
    </row>
    <row r="4386" spans="9:9">
      <c r="I4386" s="4"/>
    </row>
    <row r="4387" spans="9:9">
      <c r="I4387" s="4"/>
    </row>
    <row r="4388" spans="9:9">
      <c r="I4388" s="4"/>
    </row>
    <row r="4389" spans="9:9">
      <c r="I4389" s="4"/>
    </row>
    <row r="4390" spans="9:9">
      <c r="I4390" s="4"/>
    </row>
    <row r="4391" spans="9:9">
      <c r="I4391" s="4"/>
    </row>
    <row r="4392" spans="9:9">
      <c r="I4392" s="4"/>
    </row>
    <row r="4393" spans="9:9">
      <c r="I4393" s="4"/>
    </row>
    <row r="4394" spans="9:9">
      <c r="I4394" s="4"/>
    </row>
    <row r="4395" spans="9:9">
      <c r="I4395" s="4"/>
    </row>
    <row r="4396" spans="9:9">
      <c r="I4396" s="4"/>
    </row>
    <row r="4397" spans="9:9">
      <c r="I4397" s="4"/>
    </row>
    <row r="4398" spans="9:9">
      <c r="I4398" s="4"/>
    </row>
    <row r="4399" spans="9:9">
      <c r="I4399" s="4"/>
    </row>
    <row r="4400" spans="9:9">
      <c r="I4400" s="4"/>
    </row>
    <row r="4401" spans="9:9">
      <c r="I4401" s="4"/>
    </row>
    <row r="4402" spans="9:9">
      <c r="I4402" s="4"/>
    </row>
    <row r="4403" spans="9:9">
      <c r="I4403" s="4"/>
    </row>
    <row r="4404" spans="9:9">
      <c r="I4404" s="4"/>
    </row>
    <row r="4405" spans="9:9">
      <c r="I4405" s="4"/>
    </row>
    <row r="4406" spans="9:9">
      <c r="I4406" s="4"/>
    </row>
    <row r="4407" spans="9:9">
      <c r="I4407" s="4"/>
    </row>
    <row r="4408" spans="9:9">
      <c r="I4408" s="4"/>
    </row>
    <row r="4409" spans="9:9">
      <c r="I4409" s="4"/>
    </row>
    <row r="4410" spans="9:9">
      <c r="I4410" s="4"/>
    </row>
    <row r="4411" spans="9:9">
      <c r="I4411" s="4"/>
    </row>
    <row r="4412" spans="9:9">
      <c r="I4412" s="4"/>
    </row>
    <row r="4413" spans="9:9">
      <c r="I4413" s="4"/>
    </row>
    <row r="4414" spans="9:9">
      <c r="I4414" s="4"/>
    </row>
    <row r="4415" spans="9:9">
      <c r="I4415" s="4"/>
    </row>
    <row r="4416" spans="9:9">
      <c r="I4416" s="4"/>
    </row>
    <row r="4417" spans="9:9">
      <c r="I4417" s="4"/>
    </row>
    <row r="4418" spans="9:9">
      <c r="I4418" s="4"/>
    </row>
    <row r="4419" spans="9:9">
      <c r="I4419" s="4"/>
    </row>
    <row r="4420" spans="9:9">
      <c r="I4420" s="4"/>
    </row>
    <row r="4421" spans="9:9">
      <c r="I4421" s="4"/>
    </row>
    <row r="4422" spans="9:9">
      <c r="I4422" s="4"/>
    </row>
    <row r="4423" spans="9:9">
      <c r="I4423" s="4"/>
    </row>
    <row r="4424" spans="9:9">
      <c r="I4424" s="4"/>
    </row>
    <row r="4425" spans="9:9">
      <c r="I4425" s="4"/>
    </row>
    <row r="4426" spans="9:9">
      <c r="I4426" s="4"/>
    </row>
    <row r="4427" spans="9:9">
      <c r="I4427" s="4"/>
    </row>
    <row r="4428" spans="9:9">
      <c r="I4428" s="4"/>
    </row>
    <row r="4429" spans="9:9">
      <c r="I4429" s="4"/>
    </row>
    <row r="4430" spans="9:9">
      <c r="I4430" s="4"/>
    </row>
    <row r="4431" spans="9:9">
      <c r="I4431" s="4"/>
    </row>
    <row r="4432" spans="9:9">
      <c r="I4432" s="4"/>
    </row>
    <row r="4433" spans="9:9">
      <c r="I4433" s="4"/>
    </row>
    <row r="4434" spans="9:9">
      <c r="I4434" s="4"/>
    </row>
    <row r="4435" spans="9:9">
      <c r="I4435" s="4"/>
    </row>
    <row r="4436" spans="9:9">
      <c r="I4436" s="4"/>
    </row>
    <row r="4437" spans="9:9">
      <c r="I4437" s="4"/>
    </row>
    <row r="4438" spans="9:9">
      <c r="I4438" s="4"/>
    </row>
    <row r="4439" spans="9:9">
      <c r="I4439" s="4"/>
    </row>
    <row r="4440" spans="9:9">
      <c r="I4440" s="4"/>
    </row>
    <row r="4441" spans="9:9">
      <c r="I4441" s="4"/>
    </row>
    <row r="4442" spans="9:9">
      <c r="I4442" s="4"/>
    </row>
    <row r="4443" spans="9:9">
      <c r="I4443" s="4"/>
    </row>
    <row r="4444" spans="9:9">
      <c r="I4444" s="4"/>
    </row>
    <row r="4445" spans="9:9">
      <c r="I4445" s="4"/>
    </row>
    <row r="4446" spans="9:9">
      <c r="I4446" s="4"/>
    </row>
    <row r="4447" spans="9:9">
      <c r="I4447" s="4"/>
    </row>
    <row r="4448" spans="9:9">
      <c r="I4448" s="4"/>
    </row>
    <row r="4449" spans="9:9">
      <c r="I4449" s="4"/>
    </row>
    <row r="4450" spans="9:9">
      <c r="I4450" s="4"/>
    </row>
    <row r="4451" spans="9:9">
      <c r="I4451" s="4"/>
    </row>
    <row r="4452" spans="9:9">
      <c r="I4452" s="4"/>
    </row>
    <row r="4453" spans="9:9">
      <c r="I4453" s="4"/>
    </row>
    <row r="4454" spans="9:9">
      <c r="I4454" s="4"/>
    </row>
    <row r="4455" spans="9:9">
      <c r="I4455" s="4"/>
    </row>
    <row r="4456" spans="9:9">
      <c r="I4456" s="4"/>
    </row>
    <row r="4457" spans="9:9">
      <c r="I4457" s="4"/>
    </row>
    <row r="4458" spans="9:9">
      <c r="I4458" s="4"/>
    </row>
    <row r="4459" spans="9:9">
      <c r="I4459" s="4"/>
    </row>
    <row r="4460" spans="9:9">
      <c r="I4460" s="4"/>
    </row>
    <row r="4461" spans="9:9">
      <c r="I4461" s="4"/>
    </row>
    <row r="4462" spans="9:9">
      <c r="I4462" s="4"/>
    </row>
    <row r="4463" spans="9:9">
      <c r="I4463" s="4"/>
    </row>
    <row r="4464" spans="9:9">
      <c r="I4464" s="4"/>
    </row>
    <row r="4465" spans="9:9">
      <c r="I4465" s="4"/>
    </row>
    <row r="4466" spans="9:9">
      <c r="I4466" s="4"/>
    </row>
    <row r="4467" spans="9:9">
      <c r="I4467" s="4"/>
    </row>
    <row r="4468" spans="9:9">
      <c r="I4468" s="4"/>
    </row>
    <row r="4469" spans="9:9">
      <c r="I4469" s="4"/>
    </row>
    <row r="4470" spans="9:9">
      <c r="I4470" s="4"/>
    </row>
    <row r="4471" spans="9:9">
      <c r="I4471" s="4"/>
    </row>
    <row r="4472" spans="9:9">
      <c r="I4472" s="4"/>
    </row>
    <row r="4473" spans="9:9">
      <c r="I4473" s="4"/>
    </row>
    <row r="4474" spans="9:9">
      <c r="I4474" s="4"/>
    </row>
    <row r="4475" spans="9:9">
      <c r="I4475" s="4"/>
    </row>
    <row r="4476" spans="9:9">
      <c r="I4476" s="4"/>
    </row>
    <row r="4477" spans="9:9">
      <c r="I4477" s="4"/>
    </row>
    <row r="4478" spans="9:9">
      <c r="I4478" s="4"/>
    </row>
    <row r="4479" spans="9:9">
      <c r="I4479" s="4"/>
    </row>
    <row r="4480" spans="9:9">
      <c r="I4480" s="4"/>
    </row>
    <row r="4481" spans="9:9">
      <c r="I4481" s="4"/>
    </row>
    <row r="4482" spans="9:9">
      <c r="I4482" s="4"/>
    </row>
    <row r="4483" spans="9:9">
      <c r="I4483" s="4"/>
    </row>
    <row r="4484" spans="9:9">
      <c r="I4484" s="4"/>
    </row>
    <row r="4485" spans="9:9">
      <c r="I4485" s="4"/>
    </row>
    <row r="4486" spans="9:9">
      <c r="I4486" s="4"/>
    </row>
    <row r="4487" spans="9:9">
      <c r="I4487" s="4"/>
    </row>
    <row r="4488" spans="9:9">
      <c r="I4488" s="4"/>
    </row>
    <row r="4489" spans="9:9">
      <c r="I4489" s="4"/>
    </row>
    <row r="4490" spans="9:9">
      <c r="I4490" s="4"/>
    </row>
    <row r="4491" spans="9:9">
      <c r="I4491" s="4"/>
    </row>
    <row r="4492" spans="9:9">
      <c r="I4492" s="4"/>
    </row>
    <row r="4493" spans="9:9">
      <c r="I4493" s="4"/>
    </row>
    <row r="4494" spans="9:9">
      <c r="I4494" s="4"/>
    </row>
    <row r="4495" spans="9:9">
      <c r="I4495" s="4"/>
    </row>
    <row r="4496" spans="9:9">
      <c r="I4496" s="4"/>
    </row>
    <row r="4497" spans="9:9">
      <c r="I4497" s="4"/>
    </row>
    <row r="4498" spans="9:9">
      <c r="I4498" s="4"/>
    </row>
    <row r="4499" spans="9:9">
      <c r="I4499" s="4"/>
    </row>
    <row r="4500" spans="9:9">
      <c r="I4500" s="4"/>
    </row>
    <row r="4501" spans="9:9">
      <c r="I4501" s="4"/>
    </row>
    <row r="4502" spans="9:9">
      <c r="I4502" s="4"/>
    </row>
    <row r="4503" spans="9:9">
      <c r="I4503" s="4"/>
    </row>
    <row r="4504" spans="9:9">
      <c r="I4504" s="4"/>
    </row>
    <row r="4505" spans="9:9">
      <c r="I4505" s="4"/>
    </row>
    <row r="4506" spans="9:9">
      <c r="I4506" s="4"/>
    </row>
    <row r="4507" spans="9:9">
      <c r="I4507" s="4"/>
    </row>
    <row r="4508" spans="9:9">
      <c r="I4508" s="4"/>
    </row>
    <row r="4509" spans="9:9">
      <c r="I4509" s="4"/>
    </row>
    <row r="4510" spans="9:9">
      <c r="I4510" s="4"/>
    </row>
    <row r="4511" spans="9:9">
      <c r="I4511" s="4"/>
    </row>
    <row r="4512" spans="9:9">
      <c r="I4512" s="4"/>
    </row>
    <row r="4513" spans="9:9">
      <c r="I4513" s="4"/>
    </row>
    <row r="4514" spans="9:9">
      <c r="I4514" s="4"/>
    </row>
    <row r="4515" spans="9:9">
      <c r="I4515" s="4"/>
    </row>
    <row r="4516" spans="9:9">
      <c r="I4516" s="4"/>
    </row>
    <row r="4517" spans="9:9">
      <c r="I4517" s="4"/>
    </row>
    <row r="4518" spans="9:9">
      <c r="I4518" s="4"/>
    </row>
    <row r="4519" spans="9:9">
      <c r="I4519" s="4"/>
    </row>
    <row r="4520" spans="9:9">
      <c r="I4520" s="4"/>
    </row>
    <row r="4521" spans="9:9">
      <c r="I4521" s="4"/>
    </row>
    <row r="4522" spans="9:9">
      <c r="I4522" s="4"/>
    </row>
    <row r="4523" spans="9:9">
      <c r="I4523" s="4"/>
    </row>
    <row r="4524" spans="9:9">
      <c r="I4524" s="4"/>
    </row>
    <row r="4525" spans="9:9">
      <c r="I4525" s="4"/>
    </row>
    <row r="4526" spans="9:9">
      <c r="I4526" s="4"/>
    </row>
    <row r="4527" spans="9:9">
      <c r="I4527" s="4"/>
    </row>
    <row r="4528" spans="9:9">
      <c r="I4528" s="4"/>
    </row>
    <row r="4529" spans="9:9">
      <c r="I4529" s="4"/>
    </row>
    <row r="4530" spans="9:9">
      <c r="I4530" s="4"/>
    </row>
    <row r="4531" spans="9:9">
      <c r="I4531" s="4"/>
    </row>
    <row r="4532" spans="9:9">
      <c r="I4532" s="4"/>
    </row>
    <row r="4533" spans="9:9">
      <c r="I4533" s="4"/>
    </row>
    <row r="4534" spans="9:9">
      <c r="I4534" s="4"/>
    </row>
    <row r="4535" spans="9:9">
      <c r="I4535" s="4"/>
    </row>
    <row r="4536" spans="9:9">
      <c r="I4536" s="4"/>
    </row>
    <row r="4537" spans="9:9">
      <c r="I4537" s="4"/>
    </row>
    <row r="4538" spans="9:9">
      <c r="I4538" s="4"/>
    </row>
    <row r="4539" spans="9:9">
      <c r="I4539" s="4"/>
    </row>
    <row r="4540" spans="9:9">
      <c r="I4540" s="4"/>
    </row>
    <row r="4541" spans="9:9">
      <c r="I4541" s="4"/>
    </row>
    <row r="4542" spans="9:9">
      <c r="I4542" s="4"/>
    </row>
    <row r="4543" spans="9:9">
      <c r="I4543" s="4"/>
    </row>
    <row r="4544" spans="9:9">
      <c r="I4544" s="4"/>
    </row>
    <row r="4545" spans="9:9">
      <c r="I4545" s="4"/>
    </row>
    <row r="4546" spans="9:9">
      <c r="I4546" s="4"/>
    </row>
    <row r="4547" spans="9:9">
      <c r="I4547" s="4"/>
    </row>
    <row r="4548" spans="9:9">
      <c r="I4548" s="4"/>
    </row>
    <row r="4549" spans="9:9">
      <c r="I4549" s="4"/>
    </row>
    <row r="4550" spans="9:9">
      <c r="I4550" s="4"/>
    </row>
    <row r="4551" spans="9:9">
      <c r="I4551" s="4"/>
    </row>
    <row r="4552" spans="9:9">
      <c r="I4552" s="4"/>
    </row>
    <row r="4553" spans="9:9">
      <c r="I4553" s="4"/>
    </row>
    <row r="4554" spans="9:9">
      <c r="I4554" s="4"/>
    </row>
    <row r="4555" spans="9:9">
      <c r="I4555" s="4"/>
    </row>
    <row r="4556" spans="9:9">
      <c r="I4556" s="4"/>
    </row>
    <row r="4557" spans="9:9">
      <c r="I4557" s="4"/>
    </row>
    <row r="4558" spans="9:9">
      <c r="I4558" s="4"/>
    </row>
    <row r="4559" spans="9:9">
      <c r="I4559" s="4"/>
    </row>
    <row r="4560" spans="9:9">
      <c r="I4560" s="4"/>
    </row>
    <row r="4561" spans="9:9">
      <c r="I4561" s="4"/>
    </row>
    <row r="4562" spans="9:9">
      <c r="I4562" s="4"/>
    </row>
    <row r="4563" spans="9:9">
      <c r="I4563" s="4"/>
    </row>
    <row r="4564" spans="9:9">
      <c r="I4564" s="4"/>
    </row>
    <row r="4565" spans="9:9">
      <c r="I4565" s="4"/>
    </row>
    <row r="4566" spans="9:9">
      <c r="I4566" s="4"/>
    </row>
    <row r="4567" spans="9:9">
      <c r="I4567" s="4"/>
    </row>
    <row r="4568" spans="9:9">
      <c r="I4568" s="4"/>
    </row>
    <row r="4569" spans="9:9">
      <c r="I4569" s="4"/>
    </row>
    <row r="4570" spans="9:9">
      <c r="I4570" s="4"/>
    </row>
    <row r="4571" spans="9:9">
      <c r="I4571" s="4"/>
    </row>
    <row r="4572" spans="9:9">
      <c r="I4572" s="4"/>
    </row>
    <row r="4573" spans="9:9">
      <c r="I4573" s="4"/>
    </row>
    <row r="4574" spans="9:9">
      <c r="I4574" s="4"/>
    </row>
    <row r="4575" spans="9:9">
      <c r="I4575" s="4"/>
    </row>
    <row r="4576" spans="9:9">
      <c r="I4576" s="4"/>
    </row>
    <row r="4577" spans="9:9">
      <c r="I4577" s="4"/>
    </row>
    <row r="4578" spans="9:9">
      <c r="I4578" s="4"/>
    </row>
    <row r="4579" spans="9:9">
      <c r="I4579" s="4"/>
    </row>
    <row r="4580" spans="9:9">
      <c r="I4580" s="4"/>
    </row>
    <row r="4581" spans="9:9">
      <c r="I4581" s="4"/>
    </row>
    <row r="4582" spans="9:9">
      <c r="I4582" s="4"/>
    </row>
    <row r="4583" spans="9:9">
      <c r="I4583" s="4"/>
    </row>
    <row r="4584" spans="9:9">
      <c r="I4584" s="4"/>
    </row>
    <row r="4585" spans="9:9">
      <c r="I4585" s="4"/>
    </row>
    <row r="4586" spans="9:9">
      <c r="I4586" s="4"/>
    </row>
    <row r="4587" spans="9:9">
      <c r="I4587" s="4"/>
    </row>
    <row r="4588" spans="9:9">
      <c r="I4588" s="4"/>
    </row>
    <row r="4589" spans="9:9">
      <c r="I4589" s="4"/>
    </row>
    <row r="4590" spans="9:9">
      <c r="I4590" s="4"/>
    </row>
    <row r="4591" spans="9:9">
      <c r="I4591" s="4"/>
    </row>
    <row r="4592" spans="9:9">
      <c r="I4592" s="4"/>
    </row>
    <row r="4593" spans="9:9">
      <c r="I4593" s="4"/>
    </row>
    <row r="4594" spans="9:9">
      <c r="I4594" s="4"/>
    </row>
    <row r="4595" spans="9:9">
      <c r="I4595" s="4"/>
    </row>
    <row r="4596" spans="9:9">
      <c r="I4596" s="4"/>
    </row>
    <row r="4597" spans="9:9">
      <c r="I4597" s="4"/>
    </row>
    <row r="4598" spans="9:9">
      <c r="I4598" s="4"/>
    </row>
    <row r="4599" spans="9:9">
      <c r="I4599" s="4"/>
    </row>
    <row r="4600" spans="9:9">
      <c r="I4600" s="4"/>
    </row>
    <row r="4601" spans="9:9">
      <c r="I4601" s="4"/>
    </row>
    <row r="4602" spans="9:9">
      <c r="I4602" s="4"/>
    </row>
    <row r="4603" spans="9:9">
      <c r="I4603" s="4"/>
    </row>
    <row r="4604" spans="9:9">
      <c r="I4604" s="4"/>
    </row>
    <row r="4605" spans="9:9">
      <c r="I4605" s="4"/>
    </row>
    <row r="4606" spans="9:9">
      <c r="I4606" s="4"/>
    </row>
    <row r="4607" spans="9:9">
      <c r="I4607" s="4"/>
    </row>
    <row r="4608" spans="9:9">
      <c r="I4608" s="4"/>
    </row>
    <row r="4609" spans="9:9">
      <c r="I4609" s="4"/>
    </row>
    <row r="4610" spans="9:9">
      <c r="I4610" s="4"/>
    </row>
    <row r="4611" spans="9:9">
      <c r="I4611" s="4"/>
    </row>
    <row r="4612" spans="9:9">
      <c r="I4612" s="4"/>
    </row>
    <row r="4613" spans="9:9">
      <c r="I4613" s="4"/>
    </row>
    <row r="4614" spans="9:9">
      <c r="I4614" s="4"/>
    </row>
    <row r="4615" spans="9:9">
      <c r="I4615" s="4"/>
    </row>
    <row r="4616" spans="9:9">
      <c r="I4616" s="4"/>
    </row>
    <row r="4617" spans="9:9">
      <c r="I4617" s="4"/>
    </row>
    <row r="4618" spans="9:9">
      <c r="I4618" s="4"/>
    </row>
    <row r="4619" spans="9:9">
      <c r="I4619" s="4"/>
    </row>
    <row r="4620" spans="9:9">
      <c r="I4620" s="4"/>
    </row>
    <row r="4621" spans="9:9">
      <c r="I4621" s="4"/>
    </row>
    <row r="4622" spans="9:9">
      <c r="I4622" s="4"/>
    </row>
    <row r="4623" spans="9:9">
      <c r="I4623" s="4"/>
    </row>
    <row r="4624" spans="9:9">
      <c r="I4624" s="4"/>
    </row>
    <row r="4625" spans="9:9">
      <c r="I4625" s="4"/>
    </row>
    <row r="4626" spans="9:9">
      <c r="I4626" s="4"/>
    </row>
    <row r="4627" spans="9:9">
      <c r="I4627" s="4"/>
    </row>
    <row r="4628" spans="9:9">
      <c r="I4628" s="4"/>
    </row>
    <row r="4629" spans="9:9">
      <c r="I4629" s="4"/>
    </row>
    <row r="4630" spans="9:9">
      <c r="I4630" s="4"/>
    </row>
    <row r="4631" spans="9:9">
      <c r="I4631" s="4"/>
    </row>
    <row r="4632" spans="9:9">
      <c r="I4632" s="4"/>
    </row>
    <row r="4633" spans="9:9">
      <c r="I4633" s="4"/>
    </row>
    <row r="4634" spans="9:9">
      <c r="I4634" s="4"/>
    </row>
    <row r="4635" spans="9:9">
      <c r="I4635" s="4"/>
    </row>
    <row r="4636" spans="9:9">
      <c r="I4636" s="4"/>
    </row>
    <row r="4637" spans="9:9">
      <c r="I4637" s="4"/>
    </row>
    <row r="4638" spans="9:9">
      <c r="I4638" s="4"/>
    </row>
    <row r="4639" spans="9:9">
      <c r="I4639" s="4"/>
    </row>
    <row r="4640" spans="9:9">
      <c r="I4640" s="4"/>
    </row>
    <row r="4641" spans="9:9">
      <c r="I4641" s="4"/>
    </row>
    <row r="4642" spans="9:9">
      <c r="I4642" s="4"/>
    </row>
    <row r="4643" spans="9:9">
      <c r="I4643" s="4"/>
    </row>
    <row r="4644" spans="9:9">
      <c r="I4644" s="4"/>
    </row>
    <row r="4645" spans="9:9">
      <c r="I4645" s="4"/>
    </row>
    <row r="4646" spans="9:9">
      <c r="I4646" s="4"/>
    </row>
    <row r="4647" spans="9:9">
      <c r="I4647" s="4"/>
    </row>
    <row r="4648" spans="9:9">
      <c r="I4648" s="4"/>
    </row>
    <row r="4649" spans="9:9">
      <c r="I4649" s="4"/>
    </row>
    <row r="4650" spans="9:9">
      <c r="I4650" s="4"/>
    </row>
    <row r="4651" spans="9:9">
      <c r="I4651" s="4"/>
    </row>
    <row r="4652" spans="9:9">
      <c r="I4652" s="4"/>
    </row>
    <row r="4653" spans="9:9">
      <c r="I4653" s="4"/>
    </row>
    <row r="4654" spans="9:9">
      <c r="I4654" s="4"/>
    </row>
    <row r="4655" spans="9:9">
      <c r="I4655" s="4"/>
    </row>
    <row r="4656" spans="9:9">
      <c r="I4656" s="4"/>
    </row>
    <row r="4657" spans="9:9">
      <c r="I4657" s="4"/>
    </row>
    <row r="4658" spans="9:9">
      <c r="I4658" s="4"/>
    </row>
    <row r="4659" spans="9:9">
      <c r="I4659" s="4"/>
    </row>
    <row r="4660" spans="9:9">
      <c r="I4660" s="4"/>
    </row>
    <row r="4661" spans="9:9">
      <c r="I4661" s="4"/>
    </row>
    <row r="4662" spans="9:9">
      <c r="I4662" s="4"/>
    </row>
    <row r="4663" spans="9:9">
      <c r="I4663" s="4"/>
    </row>
    <row r="4664" spans="9:9">
      <c r="I4664" s="4"/>
    </row>
    <row r="4665" spans="9:9">
      <c r="I4665" s="4"/>
    </row>
    <row r="4666" spans="9:9">
      <c r="I4666" s="4"/>
    </row>
    <row r="4667" spans="9:9">
      <c r="I4667" s="4"/>
    </row>
    <row r="4668" spans="9:9">
      <c r="I4668" s="4"/>
    </row>
    <row r="4669" spans="9:9">
      <c r="I4669" s="4"/>
    </row>
    <row r="4670" spans="9:9">
      <c r="I4670" s="4"/>
    </row>
    <row r="4671" spans="9:9">
      <c r="I4671" s="4"/>
    </row>
    <row r="4672" spans="9:9">
      <c r="I4672" s="4"/>
    </row>
    <row r="4673" spans="9:9">
      <c r="I4673" s="4"/>
    </row>
    <row r="4674" spans="9:9">
      <c r="I4674" s="4"/>
    </row>
    <row r="4675" spans="9:9">
      <c r="I4675" s="4"/>
    </row>
    <row r="4676" spans="9:9">
      <c r="I4676" s="4"/>
    </row>
    <row r="4677" spans="9:9">
      <c r="I4677" s="4"/>
    </row>
    <row r="4678" spans="9:9">
      <c r="I4678" s="4"/>
    </row>
    <row r="4679" spans="9:9">
      <c r="I4679" s="4"/>
    </row>
    <row r="4680" spans="9:9">
      <c r="I4680" s="4"/>
    </row>
    <row r="4681" spans="9:9">
      <c r="I4681" s="4"/>
    </row>
    <row r="4682" spans="9:9">
      <c r="I4682" s="4"/>
    </row>
    <row r="4683" spans="9:9">
      <c r="I4683" s="4"/>
    </row>
    <row r="4684" spans="9:9">
      <c r="I4684" s="4"/>
    </row>
    <row r="4685" spans="9:9">
      <c r="I4685" s="4"/>
    </row>
    <row r="4686" spans="9:9">
      <c r="I4686" s="4"/>
    </row>
    <row r="4687" spans="9:9">
      <c r="I4687" s="4"/>
    </row>
    <row r="4688" spans="9:9">
      <c r="I4688" s="4"/>
    </row>
    <row r="4689" spans="9:9">
      <c r="I4689" s="4"/>
    </row>
    <row r="4690" spans="9:9">
      <c r="I4690" s="4"/>
    </row>
    <row r="4691" spans="9:9">
      <c r="I4691" s="4"/>
    </row>
    <row r="4692" spans="9:9">
      <c r="I4692" s="4"/>
    </row>
    <row r="4693" spans="9:9">
      <c r="I4693" s="4"/>
    </row>
    <row r="4694" spans="9:9">
      <c r="I4694" s="4"/>
    </row>
    <row r="4695" spans="9:9">
      <c r="I4695" s="4"/>
    </row>
    <row r="4696" spans="9:9">
      <c r="I4696" s="4"/>
    </row>
    <row r="4697" spans="9:9">
      <c r="I4697" s="4"/>
    </row>
    <row r="4698" spans="9:9">
      <c r="I4698" s="4"/>
    </row>
    <row r="4699" spans="9:9">
      <c r="I4699" s="4"/>
    </row>
    <row r="4700" spans="9:9">
      <c r="I4700" s="4"/>
    </row>
    <row r="4701" spans="9:9">
      <c r="I4701" s="4"/>
    </row>
    <row r="4702" spans="9:9">
      <c r="I4702" s="4"/>
    </row>
    <row r="4703" spans="9:9">
      <c r="I4703" s="4"/>
    </row>
    <row r="4704" spans="9:9">
      <c r="I4704" s="4"/>
    </row>
    <row r="4705" spans="9:9">
      <c r="I4705" s="4"/>
    </row>
    <row r="4706" spans="9:9">
      <c r="I4706" s="4"/>
    </row>
    <row r="4707" spans="9:9">
      <c r="I4707" s="4"/>
    </row>
    <row r="4708" spans="9:9">
      <c r="I4708" s="4"/>
    </row>
    <row r="4709" spans="9:9">
      <c r="I4709" s="4"/>
    </row>
    <row r="4710" spans="9:9">
      <c r="I4710" s="4"/>
    </row>
    <row r="4711" spans="9:9">
      <c r="I4711" s="4"/>
    </row>
    <row r="4712" spans="9:9">
      <c r="I4712" s="4"/>
    </row>
    <row r="4713" spans="9:9">
      <c r="I4713" s="4"/>
    </row>
    <row r="4714" spans="9:9">
      <c r="I4714" s="4"/>
    </row>
    <row r="4715" spans="9:9">
      <c r="I4715" s="4"/>
    </row>
    <row r="4716" spans="9:9">
      <c r="I4716" s="4"/>
    </row>
    <row r="4717" spans="9:9">
      <c r="I4717" s="4"/>
    </row>
    <row r="4718" spans="9:9">
      <c r="I4718" s="4"/>
    </row>
    <row r="4719" spans="9:9">
      <c r="I4719" s="4"/>
    </row>
    <row r="4720" spans="9:9">
      <c r="I4720" s="4"/>
    </row>
    <row r="4721" spans="9:9">
      <c r="I4721" s="4"/>
    </row>
    <row r="4722" spans="9:9">
      <c r="I4722" s="4"/>
    </row>
    <row r="4723" spans="9:9">
      <c r="I4723" s="4"/>
    </row>
    <row r="4724" spans="9:9">
      <c r="I4724" s="4"/>
    </row>
    <row r="4725" spans="9:9">
      <c r="I4725" s="4"/>
    </row>
    <row r="4726" spans="9:9">
      <c r="I4726" s="4"/>
    </row>
    <row r="4727" spans="9:9">
      <c r="I4727" s="4"/>
    </row>
    <row r="4728" spans="9:9">
      <c r="I4728" s="4"/>
    </row>
    <row r="4729" spans="9:9">
      <c r="I4729" s="4"/>
    </row>
    <row r="4730" spans="9:9">
      <c r="I4730" s="4"/>
    </row>
    <row r="4731" spans="9:9">
      <c r="I4731" s="4"/>
    </row>
    <row r="4732" spans="9:9">
      <c r="I4732" s="4"/>
    </row>
    <row r="4733" spans="9:9">
      <c r="I4733" s="4"/>
    </row>
    <row r="4734" spans="9:9">
      <c r="I4734" s="4"/>
    </row>
    <row r="4735" spans="9:9">
      <c r="I4735" s="4"/>
    </row>
    <row r="4736" spans="9:9">
      <c r="I4736" s="4"/>
    </row>
    <row r="4737" spans="9:9">
      <c r="I4737" s="4"/>
    </row>
    <row r="4738" spans="9:9">
      <c r="I4738" s="4"/>
    </row>
    <row r="4739" spans="9:9">
      <c r="I4739" s="4"/>
    </row>
    <row r="4740" spans="9:9">
      <c r="I4740" s="4"/>
    </row>
    <row r="4741" spans="9:9">
      <c r="I4741" s="4"/>
    </row>
    <row r="4742" spans="9:9">
      <c r="I4742" s="4"/>
    </row>
    <row r="4743" spans="9:9">
      <c r="I4743" s="4"/>
    </row>
    <row r="4744" spans="9:9">
      <c r="I4744" s="4"/>
    </row>
    <row r="4745" spans="9:9">
      <c r="I4745" s="4"/>
    </row>
    <row r="4746" spans="9:9">
      <c r="I4746" s="4"/>
    </row>
    <row r="4747" spans="9:9">
      <c r="I4747" s="4"/>
    </row>
    <row r="4748" spans="9:9">
      <c r="I4748" s="4"/>
    </row>
    <row r="4749" spans="9:9">
      <c r="I4749" s="4"/>
    </row>
    <row r="4750" spans="9:9">
      <c r="I4750" s="4"/>
    </row>
    <row r="4751" spans="9:9">
      <c r="I4751" s="4"/>
    </row>
    <row r="4752" spans="9:9">
      <c r="I4752" s="4"/>
    </row>
    <row r="4753" spans="9:9">
      <c r="I4753" s="4"/>
    </row>
    <row r="4754" spans="9:9">
      <c r="I4754" s="4"/>
    </row>
    <row r="4755" spans="9:9">
      <c r="I4755" s="4"/>
    </row>
    <row r="4756" spans="9:9">
      <c r="I4756" s="4"/>
    </row>
    <row r="4757" spans="9:9">
      <c r="I4757" s="4"/>
    </row>
    <row r="4758" spans="9:9">
      <c r="I4758" s="4"/>
    </row>
    <row r="4759" spans="9:9">
      <c r="I4759" s="4"/>
    </row>
    <row r="4760" spans="9:9">
      <c r="I4760" s="4"/>
    </row>
    <row r="4761" spans="9:9">
      <c r="I4761" s="4"/>
    </row>
    <row r="4762" spans="9:9">
      <c r="I4762" s="4"/>
    </row>
    <row r="4763" spans="9:9">
      <c r="I4763" s="4"/>
    </row>
    <row r="4764" spans="9:9">
      <c r="I4764" s="4"/>
    </row>
    <row r="4765" spans="9:9">
      <c r="I4765" s="4"/>
    </row>
    <row r="4766" spans="9:9">
      <c r="I4766" s="4"/>
    </row>
    <row r="4767" spans="9:9">
      <c r="I4767" s="4"/>
    </row>
    <row r="4768" spans="9:9">
      <c r="I4768" s="4"/>
    </row>
    <row r="4769" spans="9:9">
      <c r="I4769" s="4"/>
    </row>
    <row r="4770" spans="9:9">
      <c r="I4770" s="4"/>
    </row>
    <row r="4771" spans="9:9">
      <c r="I4771" s="4"/>
    </row>
    <row r="4772" spans="9:9">
      <c r="I4772" s="4"/>
    </row>
    <row r="4773" spans="9:9">
      <c r="I4773" s="4"/>
    </row>
    <row r="4774" spans="9:9">
      <c r="I4774" s="4"/>
    </row>
    <row r="4775" spans="9:9">
      <c r="I4775" s="4"/>
    </row>
    <row r="4776" spans="9:9">
      <c r="I4776" s="4"/>
    </row>
    <row r="4777" spans="9:9">
      <c r="I4777" s="4"/>
    </row>
    <row r="4778" spans="9:9">
      <c r="I4778" s="4"/>
    </row>
    <row r="4779" spans="9:9">
      <c r="I4779" s="4"/>
    </row>
    <row r="4780" spans="9:9">
      <c r="I4780" s="4"/>
    </row>
    <row r="4781" spans="9:9">
      <c r="I4781" s="4"/>
    </row>
    <row r="4782" spans="9:9">
      <c r="I4782" s="4"/>
    </row>
    <row r="4783" spans="9:9">
      <c r="I4783" s="4"/>
    </row>
    <row r="4784" spans="9:9">
      <c r="I4784" s="4"/>
    </row>
    <row r="4785" spans="9:9">
      <c r="I4785" s="4"/>
    </row>
    <row r="4786" spans="9:9">
      <c r="I4786" s="4"/>
    </row>
    <row r="4787" spans="9:9">
      <c r="I4787" s="4"/>
    </row>
    <row r="4788" spans="9:9">
      <c r="I4788" s="4"/>
    </row>
    <row r="4789" spans="9:9">
      <c r="I4789" s="4"/>
    </row>
    <row r="4790" spans="9:9">
      <c r="I4790" s="4"/>
    </row>
    <row r="4791" spans="9:9">
      <c r="I4791" s="4"/>
    </row>
    <row r="4792" spans="9:9">
      <c r="I4792" s="4"/>
    </row>
    <row r="4793" spans="9:9">
      <c r="I4793" s="4"/>
    </row>
    <row r="4794" spans="9:9">
      <c r="I4794" s="4"/>
    </row>
    <row r="4795" spans="9:9">
      <c r="I4795" s="4"/>
    </row>
    <row r="4796" spans="9:9">
      <c r="I4796" s="4"/>
    </row>
    <row r="4797" spans="9:9">
      <c r="I4797" s="4"/>
    </row>
    <row r="4798" spans="9:9">
      <c r="I4798" s="4"/>
    </row>
    <row r="4799" spans="9:9">
      <c r="I4799" s="4"/>
    </row>
    <row r="4800" spans="9:9">
      <c r="I4800" s="4"/>
    </row>
    <row r="4801" spans="9:9">
      <c r="I4801" s="4"/>
    </row>
    <row r="4802" spans="9:9">
      <c r="I4802" s="4"/>
    </row>
    <row r="4803" spans="9:9">
      <c r="I4803" s="4"/>
    </row>
    <row r="4804" spans="9:9">
      <c r="I4804" s="4"/>
    </row>
    <row r="4805" spans="9:9">
      <c r="I4805" s="4"/>
    </row>
    <row r="4806" spans="9:9">
      <c r="I4806" s="4"/>
    </row>
    <row r="4807" spans="9:9">
      <c r="I4807" s="4"/>
    </row>
    <row r="4808" spans="9:9">
      <c r="I4808" s="4"/>
    </row>
    <row r="4809" spans="9:9">
      <c r="I4809" s="4"/>
    </row>
    <row r="4810" spans="9:9">
      <c r="I4810" s="4"/>
    </row>
    <row r="4811" spans="9:9">
      <c r="I4811" s="4"/>
    </row>
    <row r="4812" spans="9:9">
      <c r="I4812" s="4"/>
    </row>
    <row r="4813" spans="9:9">
      <c r="I4813" s="4"/>
    </row>
    <row r="4814" spans="9:9">
      <c r="I4814" s="4"/>
    </row>
    <row r="4815" spans="9:9">
      <c r="I4815" s="4"/>
    </row>
    <row r="4816" spans="9:9">
      <c r="I4816" s="4"/>
    </row>
    <row r="4817" spans="9:9">
      <c r="I4817" s="4"/>
    </row>
    <row r="4818" spans="9:9">
      <c r="I4818" s="4"/>
    </row>
    <row r="4819" spans="9:9">
      <c r="I4819" s="4"/>
    </row>
    <row r="4820" spans="9:9">
      <c r="I4820" s="4"/>
    </row>
    <row r="4821" spans="9:9">
      <c r="I4821" s="4"/>
    </row>
    <row r="4822" spans="9:9">
      <c r="I4822" s="4"/>
    </row>
    <row r="4823" spans="9:9">
      <c r="I4823" s="4"/>
    </row>
    <row r="4824" spans="9:9">
      <c r="I4824" s="4"/>
    </row>
    <row r="4825" spans="9:9">
      <c r="I4825" s="4"/>
    </row>
    <row r="4826" spans="9:9">
      <c r="I4826" s="4"/>
    </row>
    <row r="4827" spans="9:9">
      <c r="I4827" s="4"/>
    </row>
    <row r="4828" spans="9:9">
      <c r="I4828" s="4"/>
    </row>
    <row r="4829" spans="9:9">
      <c r="I4829" s="4"/>
    </row>
    <row r="4830" spans="9:9">
      <c r="I4830" s="4"/>
    </row>
    <row r="4831" spans="9:9">
      <c r="I4831" s="4"/>
    </row>
    <row r="4832" spans="9:9">
      <c r="I4832" s="4"/>
    </row>
    <row r="4833" spans="9:9">
      <c r="I4833" s="4"/>
    </row>
    <row r="4834" spans="9:9">
      <c r="I4834" s="4"/>
    </row>
    <row r="4835" spans="9:9">
      <c r="I4835" s="4"/>
    </row>
    <row r="4836" spans="9:9">
      <c r="I4836" s="4"/>
    </row>
    <row r="4837" spans="9:9">
      <c r="I4837" s="4"/>
    </row>
    <row r="4838" spans="9:9">
      <c r="I4838" s="4"/>
    </row>
    <row r="4839" spans="9:9">
      <c r="I4839" s="4"/>
    </row>
    <row r="4840" spans="9:9">
      <c r="I4840" s="4"/>
    </row>
    <row r="4841" spans="9:9">
      <c r="I4841" s="4"/>
    </row>
    <row r="4842" spans="9:9">
      <c r="I4842" s="4"/>
    </row>
    <row r="4843" spans="9:9">
      <c r="I4843" s="4"/>
    </row>
    <row r="4844" spans="9:9">
      <c r="I4844" s="4"/>
    </row>
    <row r="4845" spans="9:9">
      <c r="I4845" s="4"/>
    </row>
    <row r="4846" spans="9:9">
      <c r="I4846" s="4"/>
    </row>
    <row r="4847" spans="9:9">
      <c r="I4847" s="4"/>
    </row>
    <row r="4848" spans="9:9">
      <c r="I4848" s="4"/>
    </row>
    <row r="4849" spans="9:9">
      <c r="I4849" s="4"/>
    </row>
    <row r="4850" spans="9:9">
      <c r="I4850" s="4"/>
    </row>
    <row r="4851" spans="9:9">
      <c r="I4851" s="4"/>
    </row>
    <row r="4852" spans="9:9">
      <c r="I4852" s="4"/>
    </row>
    <row r="4853" spans="9:9">
      <c r="I4853" s="4"/>
    </row>
    <row r="4854" spans="9:9">
      <c r="I4854" s="4"/>
    </row>
    <row r="4855" spans="9:9">
      <c r="I4855" s="4"/>
    </row>
    <row r="4856" spans="9:9">
      <c r="I4856" s="4"/>
    </row>
    <row r="4857" spans="9:9">
      <c r="I4857" s="4"/>
    </row>
    <row r="4858" spans="9:9">
      <c r="I4858" s="4"/>
    </row>
    <row r="4859" spans="9:9">
      <c r="I4859" s="4"/>
    </row>
    <row r="4860" spans="9:9">
      <c r="I4860" s="4"/>
    </row>
    <row r="4861" spans="9:9">
      <c r="I4861" s="4"/>
    </row>
    <row r="4862" spans="9:9">
      <c r="I4862" s="4"/>
    </row>
    <row r="4863" spans="9:9">
      <c r="I4863" s="4"/>
    </row>
    <row r="4864" spans="9:9">
      <c r="I4864" s="4"/>
    </row>
    <row r="4865" spans="9:9">
      <c r="I4865" s="4"/>
    </row>
    <row r="4866" spans="9:9">
      <c r="I4866" s="4"/>
    </row>
    <row r="4867" spans="9:9">
      <c r="I4867" s="4"/>
    </row>
    <row r="4868" spans="9:9">
      <c r="I4868" s="4"/>
    </row>
    <row r="4869" spans="9:9">
      <c r="I4869" s="4"/>
    </row>
    <row r="4870" spans="9:9">
      <c r="I4870" s="4"/>
    </row>
    <row r="4871" spans="9:9">
      <c r="I4871" s="4"/>
    </row>
    <row r="4872" spans="9:9">
      <c r="I4872" s="4"/>
    </row>
    <row r="4873" spans="9:9">
      <c r="I4873" s="4"/>
    </row>
    <row r="4874" spans="9:9">
      <c r="I4874" s="4"/>
    </row>
    <row r="4875" spans="9:9">
      <c r="I4875" s="4"/>
    </row>
    <row r="4876" spans="9:9">
      <c r="I4876" s="4"/>
    </row>
    <row r="4877" spans="9:9">
      <c r="I4877" s="4"/>
    </row>
    <row r="4878" spans="9:9">
      <c r="I4878" s="4"/>
    </row>
    <row r="4879" spans="9:9">
      <c r="I4879" s="4"/>
    </row>
    <row r="4880" spans="9:9">
      <c r="I4880" s="4"/>
    </row>
    <row r="4881" spans="9:9">
      <c r="I4881" s="4"/>
    </row>
    <row r="4882" spans="9:9">
      <c r="I4882" s="4"/>
    </row>
    <row r="4883" spans="9:9">
      <c r="I4883" s="4"/>
    </row>
    <row r="4884" spans="9:9">
      <c r="I4884" s="4"/>
    </row>
    <row r="4885" spans="9:9">
      <c r="I4885" s="4"/>
    </row>
    <row r="4886" spans="9:9">
      <c r="I4886" s="4"/>
    </row>
    <row r="4887" spans="9:9">
      <c r="I4887" s="4"/>
    </row>
    <row r="4888" spans="9:9">
      <c r="I4888" s="4"/>
    </row>
    <row r="4889" spans="9:9">
      <c r="I4889" s="4"/>
    </row>
    <row r="4890" spans="9:9">
      <c r="I4890" s="4"/>
    </row>
    <row r="4891" spans="9:9">
      <c r="I4891" s="4"/>
    </row>
    <row r="4892" spans="9:9">
      <c r="I4892" s="4"/>
    </row>
    <row r="4893" spans="9:9">
      <c r="I4893" s="4"/>
    </row>
    <row r="4894" spans="9:9">
      <c r="I4894" s="4"/>
    </row>
    <row r="4895" spans="9:9">
      <c r="I4895" s="4"/>
    </row>
    <row r="4896" spans="9:9">
      <c r="I4896" s="4"/>
    </row>
    <row r="4897" spans="9:9">
      <c r="I4897" s="4"/>
    </row>
    <row r="4898" spans="9:9">
      <c r="I4898" s="4"/>
    </row>
    <row r="4899" spans="9:9">
      <c r="I4899" s="4"/>
    </row>
    <row r="4900" spans="9:9">
      <c r="I4900" s="4"/>
    </row>
    <row r="4901" spans="9:9">
      <c r="I4901" s="4"/>
    </row>
    <row r="4902" spans="9:9">
      <c r="I4902" s="4"/>
    </row>
    <row r="4903" spans="9:9">
      <c r="I4903" s="4"/>
    </row>
    <row r="4904" spans="9:9">
      <c r="I4904" s="4"/>
    </row>
    <row r="4905" spans="9:9">
      <c r="I4905" s="4"/>
    </row>
    <row r="4906" spans="9:9">
      <c r="I4906" s="4"/>
    </row>
    <row r="4907" spans="9:9">
      <c r="I4907" s="4"/>
    </row>
    <row r="4908" spans="9:9">
      <c r="I4908" s="4"/>
    </row>
    <row r="4909" spans="9:9">
      <c r="I4909" s="4"/>
    </row>
    <row r="4910" spans="9:9">
      <c r="I4910" s="4"/>
    </row>
    <row r="4911" spans="9:9">
      <c r="I4911" s="4"/>
    </row>
    <row r="4912" spans="9:9">
      <c r="I4912" s="4"/>
    </row>
    <row r="4913" spans="9:9">
      <c r="I4913" s="4"/>
    </row>
    <row r="4914" spans="9:9">
      <c r="I4914" s="4"/>
    </row>
    <row r="4915" spans="9:9">
      <c r="I4915" s="4"/>
    </row>
    <row r="4916" spans="9:9">
      <c r="I4916" s="4"/>
    </row>
    <row r="4917" spans="9:9">
      <c r="I4917" s="4"/>
    </row>
    <row r="4918" spans="9:9">
      <c r="I4918" s="4"/>
    </row>
    <row r="4919" spans="9:9">
      <c r="I4919" s="4"/>
    </row>
    <row r="4920" spans="9:9">
      <c r="I4920" s="4"/>
    </row>
    <row r="4921" spans="9:9">
      <c r="I4921" s="4"/>
    </row>
    <row r="4922" spans="9:9">
      <c r="I4922" s="4"/>
    </row>
    <row r="4923" spans="9:9">
      <c r="I4923" s="4"/>
    </row>
    <row r="4924" spans="9:9">
      <c r="I4924" s="4"/>
    </row>
    <row r="4925" spans="9:9">
      <c r="I4925" s="4"/>
    </row>
    <row r="4926" spans="9:9">
      <c r="I4926" s="4"/>
    </row>
    <row r="4927" spans="9:9">
      <c r="I4927" s="4"/>
    </row>
    <row r="4928" spans="9:9">
      <c r="I4928" s="4"/>
    </row>
    <row r="4929" spans="9:9">
      <c r="I4929" s="4"/>
    </row>
    <row r="4930" spans="9:9">
      <c r="I4930" s="4"/>
    </row>
    <row r="4931" spans="9:9">
      <c r="I4931" s="4"/>
    </row>
    <row r="4932" spans="9:9">
      <c r="I4932" s="4"/>
    </row>
    <row r="4933" spans="9:9">
      <c r="I4933" s="4"/>
    </row>
    <row r="4934" spans="9:9">
      <c r="I4934" s="4"/>
    </row>
    <row r="4935" spans="9:9">
      <c r="I4935" s="4"/>
    </row>
    <row r="4936" spans="9:9">
      <c r="I4936" s="4"/>
    </row>
    <row r="4937" spans="9:9">
      <c r="I4937" s="4"/>
    </row>
    <row r="4938" spans="9:9">
      <c r="I4938" s="4"/>
    </row>
    <row r="4939" spans="9:9">
      <c r="I4939" s="4"/>
    </row>
    <row r="4940" spans="9:9">
      <c r="I4940" s="4"/>
    </row>
    <row r="4941" spans="9:9">
      <c r="I4941" s="4"/>
    </row>
    <row r="4942" spans="9:9">
      <c r="I4942" s="4"/>
    </row>
    <row r="4943" spans="9:9">
      <c r="I4943" s="4"/>
    </row>
    <row r="4944" spans="9:9">
      <c r="I4944" s="4"/>
    </row>
    <row r="4945" spans="9:9">
      <c r="I4945" s="4"/>
    </row>
    <row r="4946" spans="9:9">
      <c r="I4946" s="4"/>
    </row>
    <row r="4947" spans="9:9">
      <c r="I4947" s="4"/>
    </row>
    <row r="4948" spans="9:9">
      <c r="I4948" s="4"/>
    </row>
    <row r="4949" spans="9:9">
      <c r="I4949" s="4"/>
    </row>
    <row r="4950" spans="9:9">
      <c r="I4950" s="4"/>
    </row>
    <row r="4951" spans="9:9">
      <c r="I4951" s="4"/>
    </row>
    <row r="4952" spans="9:9">
      <c r="I4952" s="4"/>
    </row>
    <row r="4953" spans="9:9">
      <c r="I4953" s="4"/>
    </row>
    <row r="4954" spans="9:9">
      <c r="I4954" s="4"/>
    </row>
    <row r="4955" spans="9:9">
      <c r="I4955" s="4"/>
    </row>
    <row r="4956" spans="9:9">
      <c r="I4956" s="4"/>
    </row>
    <row r="4957" spans="9:9">
      <c r="I4957" s="4"/>
    </row>
    <row r="4958" spans="9:9">
      <c r="I4958" s="4"/>
    </row>
    <row r="4959" spans="9:9">
      <c r="I4959" s="4"/>
    </row>
    <row r="4960" spans="9:9">
      <c r="I4960" s="4"/>
    </row>
    <row r="4961" spans="9:9">
      <c r="I4961" s="4"/>
    </row>
    <row r="4962" spans="9:9">
      <c r="I4962" s="4"/>
    </row>
    <row r="4963" spans="9:9">
      <c r="I4963" s="4"/>
    </row>
    <row r="4964" spans="9:9">
      <c r="I4964" s="4"/>
    </row>
    <row r="4965" spans="9:9">
      <c r="I4965" s="4"/>
    </row>
    <row r="4966" spans="9:9">
      <c r="I4966" s="4"/>
    </row>
    <row r="4967" spans="9:9">
      <c r="I4967" s="4"/>
    </row>
    <row r="4968" spans="9:9">
      <c r="I4968" s="4"/>
    </row>
    <row r="4969" spans="9:9">
      <c r="I4969" s="4"/>
    </row>
    <row r="4970" spans="9:9">
      <c r="I4970" s="4"/>
    </row>
    <row r="4971" spans="9:9">
      <c r="I4971" s="4"/>
    </row>
    <row r="4972" spans="9:9">
      <c r="I4972" s="4"/>
    </row>
    <row r="4973" spans="9:9">
      <c r="I4973" s="4"/>
    </row>
    <row r="4974" spans="9:9">
      <c r="I4974" s="4"/>
    </row>
    <row r="4975" spans="9:9">
      <c r="I4975" s="4"/>
    </row>
    <row r="4976" spans="9:9">
      <c r="I4976" s="4"/>
    </row>
    <row r="4977" spans="9:9">
      <c r="I4977" s="4"/>
    </row>
    <row r="4978" spans="9:9">
      <c r="I4978" s="4"/>
    </row>
    <row r="4979" spans="9:9">
      <c r="I4979" s="4"/>
    </row>
    <row r="4980" spans="9:9">
      <c r="I4980" s="4"/>
    </row>
    <row r="4981" spans="9:9">
      <c r="I4981" s="4"/>
    </row>
    <row r="4982" spans="9:9">
      <c r="I4982" s="4"/>
    </row>
    <row r="4983" spans="9:9">
      <c r="I4983" s="4"/>
    </row>
    <row r="4984" spans="9:9">
      <c r="I4984" s="4"/>
    </row>
    <row r="4985" spans="9:9">
      <c r="I4985" s="4"/>
    </row>
    <row r="4986" spans="9:9">
      <c r="I4986" s="4"/>
    </row>
    <row r="4987" spans="9:9">
      <c r="I4987" s="4"/>
    </row>
    <row r="4988" spans="9:9">
      <c r="I4988" s="4"/>
    </row>
    <row r="4989" spans="9:9">
      <c r="I4989" s="4"/>
    </row>
    <row r="4990" spans="9:9">
      <c r="I4990" s="4"/>
    </row>
    <row r="4991" spans="9:9">
      <c r="I4991" s="4"/>
    </row>
    <row r="4992" spans="9:9">
      <c r="I4992" s="4"/>
    </row>
    <row r="4993" spans="9:9">
      <c r="I4993" s="4"/>
    </row>
    <row r="4994" spans="9:9">
      <c r="I4994" s="4"/>
    </row>
    <row r="4995" spans="9:9">
      <c r="I4995" s="4"/>
    </row>
    <row r="4996" spans="9:9">
      <c r="I4996" s="4"/>
    </row>
    <row r="4997" spans="9:9">
      <c r="I4997" s="4"/>
    </row>
    <row r="4998" spans="9:9">
      <c r="I4998" s="4"/>
    </row>
    <row r="4999" spans="9:9">
      <c r="I4999" s="4"/>
    </row>
    <row r="5000" spans="9:9">
      <c r="I5000" s="4"/>
    </row>
    <row r="5001" spans="9:9">
      <c r="I5001" s="4"/>
    </row>
    <row r="5002" spans="9:9">
      <c r="I5002" s="4"/>
    </row>
    <row r="5003" spans="9:9">
      <c r="I5003" s="4"/>
    </row>
    <row r="5004" spans="9:9">
      <c r="I5004" s="4"/>
    </row>
    <row r="5005" spans="9:9">
      <c r="I5005" s="4"/>
    </row>
    <row r="5006" spans="9:9">
      <c r="I5006" s="4"/>
    </row>
    <row r="5007" spans="9:9">
      <c r="I5007" s="4"/>
    </row>
    <row r="5008" spans="9:9">
      <c r="I5008" s="4"/>
    </row>
    <row r="5009" spans="9:9">
      <c r="I5009" s="4"/>
    </row>
    <row r="5010" spans="9:9">
      <c r="I5010" s="4"/>
    </row>
  </sheetData>
  <mergeCells count="6">
    <mergeCell ref="T10:W10"/>
    <mergeCell ref="G9:J9"/>
    <mergeCell ref="L10:M10"/>
    <mergeCell ref="B10:E10"/>
    <mergeCell ref="G10:J10"/>
    <mergeCell ref="O10:R1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Nitrogen Morse curve data</vt:lpstr>
      <vt:lpstr>Classical</vt:lpstr>
      <vt:lpstr>Quantum straight lines</vt:lpstr>
      <vt:lpstr>Psi v0 to v4</vt:lpstr>
      <vt:lpstr>Nitrogen Morse curve</vt:lpstr>
      <vt:lpstr>Classical probability curve</vt:lpstr>
      <vt:lpstr>Quantum Psi curve</vt:lpstr>
      <vt:lpstr>Quantum probability curve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jstewart</dc:creator>
  <cp:lastModifiedBy> </cp:lastModifiedBy>
  <cp:lastPrinted>2018-11-14T18:20:05Z</cp:lastPrinted>
  <dcterms:created xsi:type="dcterms:W3CDTF">2018-11-05T21:22:58Z</dcterms:created>
  <dcterms:modified xsi:type="dcterms:W3CDTF">2018-11-15T01:04:16Z</dcterms:modified>
</cp:coreProperties>
</file>