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eno\Desktop\hw1\"/>
    </mc:Choice>
  </mc:AlternateContent>
  <bookViews>
    <workbookView xWindow="0" yWindow="0" windowWidth="17256" windowHeight="5820" activeTab="2"/>
  </bookViews>
  <sheets>
    <sheet name="工作表4" sheetId="7" r:id="rId1"/>
    <sheet name="工作表4 (2)" sheetId="8" r:id="rId2"/>
    <sheet name="工作表4-圖" sheetId="9" r:id="rId3"/>
    <sheet name="工作表1" sheetId="1" r:id="rId4"/>
    <sheet name="工作表2" sheetId="2" r:id="rId5"/>
    <sheet name="工作表2-2" sheetId="3" r:id="rId6"/>
    <sheet name="工作表2-3" sheetId="4" r:id="rId7"/>
    <sheet name="工作表3" sheetId="5" r:id="rId8"/>
    <sheet name="工作表3-1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" i="9"/>
  <c r="A15" i="9"/>
  <c r="L15" i="8" l="1"/>
  <c r="K15" i="8"/>
  <c r="J15" i="8"/>
  <c r="I15" i="8"/>
  <c r="H15" i="8"/>
  <c r="G15" i="8"/>
  <c r="F15" i="8"/>
  <c r="E15" i="8"/>
  <c r="D15" i="8"/>
  <c r="C15" i="8"/>
  <c r="B15" i="8"/>
  <c r="A15" i="8"/>
  <c r="B13" i="6" l="1"/>
  <c r="B12" i="6"/>
  <c r="B11" i="6"/>
  <c r="B10" i="6"/>
  <c r="B9" i="6"/>
  <c r="B8" i="6"/>
  <c r="B7" i="6"/>
  <c r="B6" i="6"/>
  <c r="B5" i="6"/>
  <c r="B4" i="6"/>
  <c r="B3" i="6"/>
  <c r="B2" i="6"/>
  <c r="X1" i="5"/>
  <c r="V2" i="5"/>
  <c r="V1" i="5"/>
  <c r="V3" i="5" s="1"/>
  <c r="T3" i="5"/>
  <c r="T2" i="5"/>
  <c r="T1" i="5"/>
  <c r="R4" i="5"/>
  <c r="R3" i="5"/>
  <c r="R2" i="5"/>
  <c r="R1" i="5"/>
  <c r="R5" i="5" s="1"/>
  <c r="P5" i="5"/>
  <c r="P4" i="5"/>
  <c r="P3" i="5"/>
  <c r="P2" i="5"/>
  <c r="P1" i="5"/>
  <c r="N6" i="5"/>
  <c r="N5" i="5"/>
  <c r="N4" i="5"/>
  <c r="N3" i="5"/>
  <c r="N7" i="5" s="1"/>
  <c r="N2" i="5"/>
  <c r="N1" i="5"/>
  <c r="L7" i="5"/>
  <c r="L6" i="5"/>
  <c r="L5" i="5"/>
  <c r="L4" i="5"/>
  <c r="L3" i="5"/>
  <c r="L2" i="5"/>
  <c r="L1" i="5"/>
  <c r="J8" i="5"/>
  <c r="J7" i="5"/>
  <c r="J6" i="5"/>
  <c r="J5" i="5"/>
  <c r="J4" i="5"/>
  <c r="J3" i="5"/>
  <c r="J2" i="5"/>
  <c r="J1" i="5"/>
  <c r="J9" i="5" s="1"/>
  <c r="H9" i="5"/>
  <c r="H8" i="5"/>
  <c r="H7" i="5"/>
  <c r="H6" i="5"/>
  <c r="H5" i="5"/>
  <c r="H4" i="5"/>
  <c r="H3" i="5"/>
  <c r="H2" i="5"/>
  <c r="H1" i="5"/>
  <c r="F10" i="5"/>
  <c r="F9" i="5"/>
  <c r="F8" i="5"/>
  <c r="F7" i="5"/>
  <c r="F6" i="5"/>
  <c r="F5" i="5"/>
  <c r="F4" i="5"/>
  <c r="F3" i="5"/>
  <c r="F2" i="5"/>
  <c r="F1" i="5"/>
  <c r="F11" i="5" s="1"/>
  <c r="D11" i="5"/>
  <c r="D10" i="5"/>
  <c r="D9" i="5"/>
  <c r="D8" i="5"/>
  <c r="D7" i="5"/>
  <c r="D6" i="5"/>
  <c r="D5" i="5"/>
  <c r="D4" i="5"/>
  <c r="D3" i="5"/>
  <c r="D2" i="5"/>
  <c r="D1" i="5"/>
  <c r="D12" i="5"/>
  <c r="B2" i="5"/>
  <c r="B3" i="5"/>
  <c r="B4" i="5"/>
  <c r="B5" i="5"/>
  <c r="B6" i="5"/>
  <c r="B7" i="5"/>
  <c r="B8" i="5"/>
  <c r="B9" i="5"/>
  <c r="B10" i="5"/>
  <c r="B11" i="5"/>
  <c r="B12" i="5"/>
  <c r="B1" i="5"/>
  <c r="B13" i="5" s="1"/>
  <c r="H10" i="5"/>
  <c r="L8" i="5"/>
  <c r="P6" i="5"/>
  <c r="T4" i="5"/>
  <c r="X2" i="5"/>
  <c r="C3" i="4"/>
  <c r="C4" i="4"/>
  <c r="C5" i="4"/>
  <c r="C6" i="4"/>
  <c r="C7" i="4"/>
  <c r="C8" i="4"/>
  <c r="C9" i="4"/>
  <c r="C10" i="4"/>
  <c r="C11" i="4"/>
  <c r="C12" i="4"/>
  <c r="C1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B13" i="3"/>
  <c r="B12" i="3"/>
  <c r="B11" i="3"/>
  <c r="B10" i="3"/>
  <c r="B9" i="3"/>
  <c r="B8" i="3"/>
  <c r="B7" i="3"/>
  <c r="B6" i="3"/>
  <c r="B5" i="3"/>
  <c r="B4" i="3"/>
  <c r="B3" i="3"/>
  <c r="B2" i="3"/>
  <c r="X2" i="2"/>
  <c r="V3" i="2"/>
  <c r="T4" i="2"/>
  <c r="R5" i="2"/>
  <c r="P6" i="2"/>
  <c r="N7" i="2"/>
  <c r="L8" i="2"/>
  <c r="J9" i="2"/>
  <c r="H10" i="2"/>
  <c r="F11" i="2"/>
  <c r="D12" i="2"/>
  <c r="B13" i="2"/>
  <c r="B6" i="1"/>
  <c r="B7" i="1"/>
  <c r="B8" i="1"/>
  <c r="B9" i="1"/>
  <c r="B10" i="1"/>
  <c r="B11" i="1"/>
  <c r="B12" i="1"/>
  <c r="B13" i="1"/>
  <c r="B3" i="1"/>
  <c r="B4" i="1"/>
  <c r="B5" i="1"/>
  <c r="B2" i="1"/>
</calcChain>
</file>

<file path=xl/sharedStrings.xml><?xml version="1.0" encoding="utf-8"?>
<sst xmlns="http://schemas.openxmlformats.org/spreadsheetml/2006/main" count="9" uniqueCount="3">
  <si>
    <t>數據量</t>
    <phoneticPr fontId="1" type="noConversion"/>
  </si>
  <si>
    <t>RMS of loss</t>
    <phoneticPr fontId="1" type="noConversion"/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</si>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</sst>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 OF LOSS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'工作表4-圖'!$B$1:$B$12</c:f>
              <c:numCache>
                <c:formatCode>General</c:formatCode>
                <c:ptCount val="12"/>
                <c:pt idx="0">
                  <c:v>235</c:v>
                </c:pt>
                <c:pt idx="1">
                  <c:v>471</c:v>
                </c:pt>
                <c:pt idx="2">
                  <c:v>706</c:v>
                </c:pt>
                <c:pt idx="3">
                  <c:v>942</c:v>
                </c:pt>
                <c:pt idx="4">
                  <c:v>1177</c:v>
                </c:pt>
                <c:pt idx="5">
                  <c:v>1413</c:v>
                </c:pt>
                <c:pt idx="6">
                  <c:v>1648</c:v>
                </c:pt>
                <c:pt idx="7">
                  <c:v>1884</c:v>
                </c:pt>
                <c:pt idx="8">
                  <c:v>2119</c:v>
                </c:pt>
                <c:pt idx="9">
                  <c:v>2355</c:v>
                </c:pt>
                <c:pt idx="10">
                  <c:v>2590</c:v>
                </c:pt>
                <c:pt idx="11">
                  <c:v>2826</c:v>
                </c:pt>
              </c:numCache>
            </c:numRef>
          </c:xVal>
          <c:yVal>
            <c:numRef>
              <c:f>'工作表4-圖'!$C$1:$C$12</c:f>
              <c:numCache>
                <c:formatCode>General</c:formatCode>
                <c:ptCount val="12"/>
                <c:pt idx="0">
                  <c:v>6.4367421458442857</c:v>
                </c:pt>
                <c:pt idx="1">
                  <c:v>6.2896416754499995</c:v>
                </c:pt>
                <c:pt idx="2">
                  <c:v>6.1535888956055551</c:v>
                </c:pt>
                <c:pt idx="3">
                  <c:v>6.1047548241544449</c:v>
                </c:pt>
                <c:pt idx="4">
                  <c:v>6.0551879100037498</c:v>
                </c:pt>
                <c:pt idx="5">
                  <c:v>6.0363418106128561</c:v>
                </c:pt>
                <c:pt idx="6">
                  <c:v>6.0276046178649993</c:v>
                </c:pt>
                <c:pt idx="7">
                  <c:v>6.0213993924340006</c:v>
                </c:pt>
                <c:pt idx="8">
                  <c:v>6.0175690815999996</c:v>
                </c:pt>
                <c:pt idx="9">
                  <c:v>6.0156252004266664</c:v>
                </c:pt>
                <c:pt idx="10">
                  <c:v>6.0131632891599995</c:v>
                </c:pt>
                <c:pt idx="11">
                  <c:v>6.0149913430000002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9-4519-9331-58DB55C8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72064"/>
        <c:axId val="1022681632"/>
      </c:scatterChart>
      <c:valAx>
        <c:axId val="10226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數劇量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681632"/>
        <c:crosses val="autoZero"/>
        <c:crossBetween val="midCat"/>
      </c:valAx>
      <c:valAx>
        <c:axId val="10226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RMS OF</a:t>
                </a:r>
                <a:r>
                  <a:rPr lang="en-US" altLang="zh-TW" baseline="0"/>
                  <a:t> loss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6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RMS of 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工作表1!$B$2:$B$13</c:f>
              <c:numCache>
                <c:formatCode>General</c:formatCode>
                <c:ptCount val="12"/>
                <c:pt idx="0">
                  <c:v>471</c:v>
                </c:pt>
                <c:pt idx="1">
                  <c:v>942</c:v>
                </c:pt>
                <c:pt idx="2">
                  <c:v>1413</c:v>
                </c:pt>
                <c:pt idx="3">
                  <c:v>1884</c:v>
                </c:pt>
                <c:pt idx="4">
                  <c:v>2355</c:v>
                </c:pt>
                <c:pt idx="5">
                  <c:v>2826</c:v>
                </c:pt>
                <c:pt idx="6">
                  <c:v>3297</c:v>
                </c:pt>
                <c:pt idx="7">
                  <c:v>3768</c:v>
                </c:pt>
                <c:pt idx="8">
                  <c:v>4239</c:v>
                </c:pt>
                <c:pt idx="9">
                  <c:v>4710</c:v>
                </c:pt>
                <c:pt idx="10">
                  <c:v>5181</c:v>
                </c:pt>
                <c:pt idx="11">
                  <c:v>5652</c:v>
                </c:pt>
              </c:numCache>
            </c:numRef>
          </c:xVal>
          <c:yVal>
            <c:numRef>
              <c:f>工作表1!$C$2:$C$13</c:f>
              <c:numCache>
                <c:formatCode>General</c:formatCode>
                <c:ptCount val="12"/>
                <c:pt idx="0">
                  <c:v>6.3628570629999999</c:v>
                </c:pt>
                <c:pt idx="1">
                  <c:v>6.3479500880600002</c:v>
                </c:pt>
                <c:pt idx="2">
                  <c:v>6.2308717661299999</c:v>
                </c:pt>
                <c:pt idx="3">
                  <c:v>6.1573973231799997</c:v>
                </c:pt>
                <c:pt idx="4">
                  <c:v>6.0387487282999999</c:v>
                </c:pt>
                <c:pt idx="5">
                  <c:v>6.02362834849</c:v>
                </c:pt>
                <c:pt idx="6">
                  <c:v>6.0160020314900002</c:v>
                </c:pt>
                <c:pt idx="7">
                  <c:v>6.00801801203</c:v>
                </c:pt>
                <c:pt idx="8">
                  <c:v>6.0030878749400003</c:v>
                </c:pt>
                <c:pt idx="9">
                  <c:v>6.0013723986900001</c:v>
                </c:pt>
                <c:pt idx="10">
                  <c:v>5.9941682419399998</c:v>
                </c:pt>
                <c:pt idx="11">
                  <c:v>5.9926547022100003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8-45F7-8725-9A977467B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116223"/>
        <c:axId val="1383108319"/>
      </c:scatterChart>
      <c:valAx>
        <c:axId val="138311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i="0"/>
                  <a:t>數據量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3108319"/>
        <c:crosses val="autoZero"/>
        <c:crossBetween val="midCat"/>
      </c:valAx>
      <c:valAx>
        <c:axId val="13831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RMS of</a:t>
                </a:r>
                <a:r>
                  <a:rPr lang="en-US" altLang="zh-TW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311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'工作表2-2'!$C$1</c:f>
              <c:strCache>
                <c:ptCount val="1"/>
                <c:pt idx="0">
                  <c:v>RMS of 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'工作表2-2'!$B$2:$B$13</c:f>
              <c:numCache>
                <c:formatCode>General</c:formatCode>
                <c:ptCount val="12"/>
                <c:pt idx="0">
                  <c:v>471</c:v>
                </c:pt>
                <c:pt idx="1">
                  <c:v>942</c:v>
                </c:pt>
                <c:pt idx="2">
                  <c:v>1413</c:v>
                </c:pt>
                <c:pt idx="3">
                  <c:v>1884</c:v>
                </c:pt>
                <c:pt idx="4">
                  <c:v>2355</c:v>
                </c:pt>
                <c:pt idx="5">
                  <c:v>2826</c:v>
                </c:pt>
                <c:pt idx="6">
                  <c:v>3297</c:v>
                </c:pt>
                <c:pt idx="7">
                  <c:v>3768</c:v>
                </c:pt>
                <c:pt idx="8">
                  <c:v>4239</c:v>
                </c:pt>
                <c:pt idx="9">
                  <c:v>4710</c:v>
                </c:pt>
                <c:pt idx="10">
                  <c:v>5181</c:v>
                </c:pt>
                <c:pt idx="11">
                  <c:v>5652</c:v>
                </c:pt>
              </c:numCache>
            </c:numRef>
          </c:xVal>
          <c:yVal>
            <c:numRef>
              <c:f>'工作表2-2'!$C$2:$C$13</c:f>
              <c:numCache>
                <c:formatCode>General</c:formatCode>
                <c:ptCount val="12"/>
                <c:pt idx="0">
                  <c:v>6.3594974054783329</c:v>
                </c:pt>
                <c:pt idx="1">
                  <c:v>6.2139573363663638</c:v>
                </c:pt>
                <c:pt idx="2">
                  <c:v>6.1172051141769996</c:v>
                </c:pt>
                <c:pt idx="3">
                  <c:v>6.0830233069044439</c:v>
                </c:pt>
                <c:pt idx="4">
                  <c:v>6.0478233798312502</c:v>
                </c:pt>
                <c:pt idx="5">
                  <c:v>6.0303324366114293</c:v>
                </c:pt>
                <c:pt idx="6">
                  <c:v>6.0227791374233339</c:v>
                </c:pt>
                <c:pt idx="7">
                  <c:v>6.0139580348840003</c:v>
                </c:pt>
                <c:pt idx="8">
                  <c:v>6.0047509905075005</c:v>
                </c:pt>
                <c:pt idx="9">
                  <c:v>6.0000963919566663</c:v>
                </c:pt>
                <c:pt idx="10">
                  <c:v>5.9962424326699999</c:v>
                </c:pt>
                <c:pt idx="11">
                  <c:v>5.9926547022100003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E-4FDF-B26F-6092DBEDE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116223"/>
        <c:axId val="1383108319"/>
      </c:scatterChart>
      <c:valAx>
        <c:axId val="138311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i="0"/>
                  <a:t>數據量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3108319"/>
        <c:crosses val="autoZero"/>
        <c:crossBetween val="midCat"/>
      </c:valAx>
      <c:valAx>
        <c:axId val="13831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RMS of</a:t>
                </a:r>
                <a:r>
                  <a:rPr lang="en-US" altLang="zh-TW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311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'工作表2-3'!$D$1</c:f>
              <c:strCache>
                <c:ptCount val="1"/>
                <c:pt idx="0">
                  <c:v>RMS of 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'工作表2-3'!$B$2:$B$13</c:f>
              <c:numCache>
                <c:formatCode>General</c:formatCode>
                <c:ptCount val="12"/>
                <c:pt idx="0">
                  <c:v>471</c:v>
                </c:pt>
                <c:pt idx="1">
                  <c:v>942</c:v>
                </c:pt>
                <c:pt idx="2">
                  <c:v>1413</c:v>
                </c:pt>
                <c:pt idx="3">
                  <c:v>1884</c:v>
                </c:pt>
                <c:pt idx="4">
                  <c:v>2355</c:v>
                </c:pt>
                <c:pt idx="5">
                  <c:v>2826</c:v>
                </c:pt>
                <c:pt idx="6">
                  <c:v>3297</c:v>
                </c:pt>
                <c:pt idx="7">
                  <c:v>3768</c:v>
                </c:pt>
                <c:pt idx="8">
                  <c:v>4239</c:v>
                </c:pt>
                <c:pt idx="9">
                  <c:v>4710</c:v>
                </c:pt>
                <c:pt idx="10">
                  <c:v>5181</c:v>
                </c:pt>
                <c:pt idx="11">
                  <c:v>5652</c:v>
                </c:pt>
              </c:numCache>
            </c:numRef>
          </c:xVal>
          <c:yVal>
            <c:numRef>
              <c:f>'工作表2-3'!$C$2:$C$13</c:f>
              <c:numCache>
                <c:formatCode>General</c:formatCode>
                <c:ptCount val="12"/>
                <c:pt idx="0">
                  <c:v>40.443207250285646</c:v>
                </c:pt>
                <c:pt idx="1">
                  <c:v>38.613265778181358</c:v>
                </c:pt>
                <c:pt idx="2">
                  <c:v>37.420198408913237</c:v>
                </c:pt>
                <c:pt idx="3">
                  <c:v>37.003172552342676</c:v>
                </c:pt>
                <c:pt idx="4">
                  <c:v>36.576167633633489</c:v>
                </c:pt>
                <c:pt idx="5">
                  <c:v>36.364909296047941</c:v>
                </c:pt>
                <c:pt idx="6">
                  <c:v>36.273868538181759</c:v>
                </c:pt>
                <c:pt idx="7">
                  <c:v>36.167691245345829</c:v>
                </c:pt>
                <c:pt idx="8">
                  <c:v>36.057034458000807</c:v>
                </c:pt>
                <c:pt idx="9">
                  <c:v>36.001156712771405</c:v>
                </c:pt>
                <c:pt idx="10">
                  <c:v>35.954923311352239</c:v>
                </c:pt>
                <c:pt idx="11">
                  <c:v>35.911910379919625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E-499E-9DBF-28C01AA28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116223"/>
        <c:axId val="1383108319"/>
      </c:scatterChart>
      <c:valAx>
        <c:axId val="138311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i="0"/>
                  <a:t>數據量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3108319"/>
        <c:crosses val="autoZero"/>
        <c:crossBetween val="midCat"/>
      </c:valAx>
      <c:valAx>
        <c:axId val="13831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aseline="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311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'工作表3-1'!$C$1</c:f>
              <c:strCache>
                <c:ptCount val="1"/>
                <c:pt idx="0">
                  <c:v>RMS of 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'工作表3-1'!$B$2:$B$13</c:f>
              <c:numCache>
                <c:formatCode>General</c:formatCode>
                <c:ptCount val="12"/>
                <c:pt idx="0">
                  <c:v>471</c:v>
                </c:pt>
                <c:pt idx="1">
                  <c:v>942</c:v>
                </c:pt>
                <c:pt idx="2">
                  <c:v>1413</c:v>
                </c:pt>
                <c:pt idx="3">
                  <c:v>1884</c:v>
                </c:pt>
                <c:pt idx="4">
                  <c:v>2355</c:v>
                </c:pt>
                <c:pt idx="5">
                  <c:v>2826</c:v>
                </c:pt>
                <c:pt idx="6">
                  <c:v>3297</c:v>
                </c:pt>
                <c:pt idx="7">
                  <c:v>3768</c:v>
                </c:pt>
                <c:pt idx="8">
                  <c:v>4239</c:v>
                </c:pt>
                <c:pt idx="9">
                  <c:v>4710</c:v>
                </c:pt>
                <c:pt idx="10">
                  <c:v>5181</c:v>
                </c:pt>
                <c:pt idx="11">
                  <c:v>5652</c:v>
                </c:pt>
              </c:numCache>
            </c:numRef>
          </c:xVal>
          <c:yVal>
            <c:numRef>
              <c:f>'工作表3-1'!$C$2:$C$13</c:f>
              <c:numCache>
                <c:formatCode>General</c:formatCode>
                <c:ptCount val="12"/>
                <c:pt idx="0">
                  <c:v>40.477725006853937</c:v>
                </c:pt>
                <c:pt idx="1">
                  <c:v>38.630363266297365</c:v>
                </c:pt>
                <c:pt idx="2">
                  <c:v>37.422284590336801</c:v>
                </c:pt>
                <c:pt idx="3">
                  <c:v>37.004168319774557</c:v>
                </c:pt>
                <c:pt idx="4">
                  <c:v>36.5764746584601</c:v>
                </c:pt>
                <c:pt idx="5">
                  <c:v>36.365160434130992</c:v>
                </c:pt>
                <c:pt idx="6">
                  <c:v>36.274091452120558</c:v>
                </c:pt>
                <c:pt idx="7">
                  <c:v>36.167851272739099</c:v>
                </c:pt>
                <c:pt idx="8">
                  <c:v>36.05706292304302</c:v>
                </c:pt>
                <c:pt idx="9">
                  <c:v>36.001157880205056</c:v>
                </c:pt>
                <c:pt idx="10">
                  <c:v>35.954927613619418</c:v>
                </c:pt>
                <c:pt idx="11">
                  <c:v>35.911910379919625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8-488E-B20C-2320BF83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116223"/>
        <c:axId val="1383108319"/>
      </c:scatterChart>
      <c:valAx>
        <c:axId val="138311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i="0"/>
                  <a:t>數據量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3108319"/>
        <c:crosses val="autoZero"/>
        <c:crossBetween val="midCat"/>
      </c:valAx>
      <c:valAx>
        <c:axId val="13831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RMS of</a:t>
                </a:r>
                <a:r>
                  <a:rPr lang="en-US" altLang="zh-TW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311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7</xdr:row>
      <xdr:rowOff>26670</xdr:rowOff>
    </xdr:from>
    <xdr:to>
      <xdr:col>15</xdr:col>
      <xdr:colOff>205740</xdr:colOff>
      <xdr:row>20</xdr:row>
      <xdr:rowOff>95250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201930</xdr:rowOff>
    </xdr:from>
    <xdr:to>
      <xdr:col>13</xdr:col>
      <xdr:colOff>350520</xdr:colOff>
      <xdr:row>19</xdr:row>
      <xdr:rowOff>64770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201930</xdr:rowOff>
    </xdr:from>
    <xdr:to>
      <xdr:col>13</xdr:col>
      <xdr:colOff>350520</xdr:colOff>
      <xdr:row>19</xdr:row>
      <xdr:rowOff>64770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201930</xdr:rowOff>
    </xdr:from>
    <xdr:to>
      <xdr:col>13</xdr:col>
      <xdr:colOff>350520</xdr:colOff>
      <xdr:row>19</xdr:row>
      <xdr:rowOff>64770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201930</xdr:rowOff>
    </xdr:from>
    <xdr:to>
      <xdr:col>13</xdr:col>
      <xdr:colOff>350520</xdr:colOff>
      <xdr:row>19</xdr:row>
      <xdr:rowOff>64770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sqref="A1:L13"/>
    </sheetView>
  </sheetViews>
  <sheetFormatPr defaultRowHeight="16.2" x14ac:dyDescent="0.3"/>
  <sheetData>
    <row r="1" spans="1:12" x14ac:dyDescent="0.3">
      <c r="A1">
        <v>1</v>
      </c>
    </row>
    <row r="2" spans="1:12" x14ac:dyDescent="0.3">
      <c r="A2">
        <v>15.3686745498</v>
      </c>
      <c r="B2">
        <v>2</v>
      </c>
    </row>
    <row r="3" spans="1:12" x14ac:dyDescent="0.3">
      <c r="A3">
        <v>6.7524826029199998</v>
      </c>
      <c r="B3">
        <v>6.5192880524400003</v>
      </c>
      <c r="C3">
        <v>3</v>
      </c>
    </row>
    <row r="4" spans="1:12" x14ac:dyDescent="0.3">
      <c r="A4">
        <v>6.9472933148399996</v>
      </c>
      <c r="B4">
        <v>6.5897398240099996</v>
      </c>
      <c r="C4">
        <v>6.3553473154100004</v>
      </c>
      <c r="D4">
        <v>4</v>
      </c>
    </row>
    <row r="5" spans="1:12" x14ac:dyDescent="0.3">
      <c r="A5">
        <v>19.7060868971</v>
      </c>
      <c r="B5">
        <v>6.6164154445500003</v>
      </c>
      <c r="C5">
        <v>6.32567109929</v>
      </c>
      <c r="D5">
        <v>6.3323202412299997</v>
      </c>
      <c r="E5">
        <v>5</v>
      </c>
    </row>
    <row r="6" spans="1:12" x14ac:dyDescent="0.3">
      <c r="A6">
        <v>6.3972480902399997</v>
      </c>
      <c r="B6">
        <v>6.2657453428999998</v>
      </c>
      <c r="C6">
        <v>6.2138874488400004</v>
      </c>
      <c r="D6">
        <v>6.1170840688499997</v>
      </c>
      <c r="E6">
        <v>6.1303005808500002</v>
      </c>
      <c r="F6">
        <v>6</v>
      </c>
    </row>
    <row r="7" spans="1:12" x14ac:dyDescent="0.3">
      <c r="A7">
        <v>6.2378949437899998</v>
      </c>
      <c r="B7">
        <v>6.2276287419100003</v>
      </c>
      <c r="C7">
        <v>6.19718334509</v>
      </c>
      <c r="D7">
        <v>6.1796722375800002</v>
      </c>
      <c r="E7">
        <v>6.10436305136</v>
      </c>
      <c r="F7">
        <v>6.1080835041099997</v>
      </c>
      <c r="G7">
        <v>7</v>
      </c>
    </row>
    <row r="8" spans="1:12" x14ac:dyDescent="0.3">
      <c r="A8">
        <v>6.3258584617600002</v>
      </c>
      <c r="B8">
        <v>6.0690488921599997</v>
      </c>
      <c r="C8">
        <v>6.0550993415600001</v>
      </c>
      <c r="D8">
        <v>6.0997893642200003</v>
      </c>
      <c r="E8">
        <v>6.0659116855599997</v>
      </c>
      <c r="F8">
        <v>6.0523713404599997</v>
      </c>
      <c r="G8">
        <v>6.0766189535299997</v>
      </c>
      <c r="H8">
        <v>8</v>
      </c>
    </row>
    <row r="9" spans="1:12" x14ac:dyDescent="0.3">
      <c r="A9">
        <v>6.2198894036599999</v>
      </c>
      <c r="B9">
        <v>6.0929795715999999</v>
      </c>
      <c r="C9">
        <v>6.0529922249599997</v>
      </c>
      <c r="D9">
        <v>6.0467645727599999</v>
      </c>
      <c r="E9">
        <v>6.0668447637699998</v>
      </c>
      <c r="F9">
        <v>6.0420294725200003</v>
      </c>
      <c r="G9">
        <v>6.0344120424199996</v>
      </c>
      <c r="H9">
        <v>6.0538433964999996</v>
      </c>
      <c r="I9">
        <v>9</v>
      </c>
    </row>
    <row r="10" spans="1:12" x14ac:dyDescent="0.3">
      <c r="A10">
        <v>6.1765282037000002</v>
      </c>
      <c r="B10">
        <v>6.1240749706199997</v>
      </c>
      <c r="C10">
        <v>6.0575719965200001</v>
      </c>
      <c r="D10">
        <v>6.0441387310700003</v>
      </c>
      <c r="E10">
        <v>6.0386619173799998</v>
      </c>
      <c r="F10">
        <v>6.0460290157700003</v>
      </c>
      <c r="G10">
        <v>6.0277273827700002</v>
      </c>
      <c r="H10">
        <v>6.0233195302400002</v>
      </c>
      <c r="I10">
        <v>6.0389461322500004</v>
      </c>
      <c r="J10">
        <v>10</v>
      </c>
    </row>
    <row r="11" spans="1:12" x14ac:dyDescent="0.3">
      <c r="A11">
        <v>68.214170658699999</v>
      </c>
      <c r="B11">
        <v>6.1018542388599997</v>
      </c>
      <c r="C11">
        <v>6.0697465495699996</v>
      </c>
      <c r="D11">
        <v>6.0347083109600002</v>
      </c>
      <c r="E11">
        <v>6.0295799927299996</v>
      </c>
      <c r="F11">
        <v>6.0243497412</v>
      </c>
      <c r="G11">
        <v>6.0311887335799996</v>
      </c>
      <c r="H11">
        <v>6.0173740108600002</v>
      </c>
      <c r="I11">
        <v>6.0149895242199998</v>
      </c>
      <c r="J11">
        <v>6.0282616276300001</v>
      </c>
      <c r="K11">
        <v>11</v>
      </c>
    </row>
    <row r="12" spans="1:12" x14ac:dyDescent="0.3">
      <c r="A12">
        <v>46.422612262500003</v>
      </c>
      <c r="B12">
        <v>36.1029425746</v>
      </c>
      <c r="C12">
        <v>6.0548007392100001</v>
      </c>
      <c r="D12">
        <v>6.0157239609399999</v>
      </c>
      <c r="E12">
        <v>5.9948343188899997</v>
      </c>
      <c r="F12">
        <v>6.0020985366900002</v>
      </c>
      <c r="G12">
        <v>6.0067972421500002</v>
      </c>
      <c r="H12">
        <v>6.01436157827</v>
      </c>
      <c r="I12">
        <v>6.0120310574699998</v>
      </c>
      <c r="J12">
        <v>6.0095541411099997</v>
      </c>
      <c r="K12">
        <v>6.02030874044</v>
      </c>
      <c r="L12">
        <v>12</v>
      </c>
    </row>
    <row r="13" spans="1:12" x14ac:dyDescent="0.3">
      <c r="A13">
        <v>19.211792543200001</v>
      </c>
      <c r="B13">
        <v>19.077808723099999</v>
      </c>
      <c r="C13">
        <v>16.662476826999999</v>
      </c>
      <c r="D13">
        <v>6.0725919297799997</v>
      </c>
      <c r="E13">
        <v>6.0110069694900004</v>
      </c>
      <c r="F13">
        <v>5.9794310635399999</v>
      </c>
      <c r="G13">
        <v>5.9888833527400003</v>
      </c>
      <c r="H13">
        <v>5.9980984463000002</v>
      </c>
      <c r="I13">
        <v>6.0043096124600002</v>
      </c>
      <c r="J13">
        <v>6.0090598325400002</v>
      </c>
      <c r="K13">
        <v>6.00601783788</v>
      </c>
      <c r="L13">
        <v>6.0149913430000002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A17" sqref="A17:L17"/>
    </sheetView>
  </sheetViews>
  <sheetFormatPr defaultRowHeight="16.2" x14ac:dyDescent="0.3"/>
  <cols>
    <col min="1" max="12" width="12.77734375" bestFit="1" customWidth="1"/>
  </cols>
  <sheetData>
    <row r="3" spans="1:12" x14ac:dyDescent="0.3">
      <c r="A3">
        <v>6.7524826029199998</v>
      </c>
      <c r="B3">
        <v>6.5192880524400003</v>
      </c>
    </row>
    <row r="4" spans="1:12" x14ac:dyDescent="0.3">
      <c r="A4">
        <v>6.9472933148399996</v>
      </c>
      <c r="B4">
        <v>6.5897398240099996</v>
      </c>
      <c r="C4">
        <v>6.3553473154100004</v>
      </c>
    </row>
    <row r="5" spans="1:12" x14ac:dyDescent="0.3">
      <c r="B5">
        <v>6.6164154445500003</v>
      </c>
      <c r="C5">
        <v>6.32567109929</v>
      </c>
      <c r="D5">
        <v>6.3323202412299997</v>
      </c>
    </row>
    <row r="6" spans="1:12" x14ac:dyDescent="0.3">
      <c r="A6">
        <v>6.3972480902399997</v>
      </c>
      <c r="B6">
        <v>6.2657453428999998</v>
      </c>
      <c r="C6">
        <v>6.2138874488400004</v>
      </c>
      <c r="D6">
        <v>6.1170840688499997</v>
      </c>
      <c r="E6">
        <v>6.1303005808500002</v>
      </c>
    </row>
    <row r="7" spans="1:12" x14ac:dyDescent="0.3">
      <c r="A7">
        <v>6.2378949437899998</v>
      </c>
      <c r="B7">
        <v>6.2276287419100003</v>
      </c>
      <c r="C7">
        <v>6.19718334509</v>
      </c>
      <c r="D7">
        <v>6.1796722375800002</v>
      </c>
      <c r="E7">
        <v>6.10436305136</v>
      </c>
      <c r="F7">
        <v>6.1080835041099997</v>
      </c>
    </row>
    <row r="8" spans="1:12" x14ac:dyDescent="0.3">
      <c r="A8">
        <v>6.3258584617600002</v>
      </c>
      <c r="B8">
        <v>6.0690488921599997</v>
      </c>
      <c r="C8">
        <v>6.0550993415600001</v>
      </c>
      <c r="D8">
        <v>6.0997893642200003</v>
      </c>
      <c r="E8">
        <v>6.0659116855599997</v>
      </c>
      <c r="F8">
        <v>6.0523713404599997</v>
      </c>
      <c r="G8">
        <v>6.0766189535299997</v>
      </c>
    </row>
    <row r="9" spans="1:12" x14ac:dyDescent="0.3">
      <c r="A9">
        <v>6.2198894036599999</v>
      </c>
      <c r="B9">
        <v>6.0929795715999999</v>
      </c>
      <c r="C9">
        <v>6.0529922249599997</v>
      </c>
      <c r="D9">
        <v>6.0467645727599999</v>
      </c>
      <c r="E9">
        <v>6.0668447637699998</v>
      </c>
      <c r="F9">
        <v>6.0420294725200003</v>
      </c>
      <c r="G9">
        <v>6.0344120424199996</v>
      </c>
      <c r="H9">
        <v>6.0538433964999996</v>
      </c>
    </row>
    <row r="10" spans="1:12" x14ac:dyDescent="0.3">
      <c r="A10">
        <v>6.1765282037000002</v>
      </c>
      <c r="B10">
        <v>6.1240749706199997</v>
      </c>
      <c r="C10">
        <v>6.0575719965200001</v>
      </c>
      <c r="D10">
        <v>6.0441387310700003</v>
      </c>
      <c r="E10">
        <v>6.0386619173799998</v>
      </c>
      <c r="F10">
        <v>6.0460290157700003</v>
      </c>
      <c r="G10">
        <v>6.0277273827700002</v>
      </c>
      <c r="H10">
        <v>6.0233195302400002</v>
      </c>
      <c r="I10">
        <v>6.0389461322500004</v>
      </c>
    </row>
    <row r="11" spans="1:12" x14ac:dyDescent="0.3">
      <c r="B11">
        <v>6.1018542388599997</v>
      </c>
      <c r="C11">
        <v>6.0697465495699996</v>
      </c>
      <c r="D11">
        <v>6.0347083109600002</v>
      </c>
      <c r="E11">
        <v>6.0295799927299996</v>
      </c>
      <c r="F11">
        <v>6.0243497412</v>
      </c>
      <c r="G11">
        <v>6.0311887335799996</v>
      </c>
      <c r="H11">
        <v>6.0173740108600002</v>
      </c>
      <c r="I11">
        <v>6.0149895242199998</v>
      </c>
      <c r="J11">
        <v>6.0282616276300001</v>
      </c>
    </row>
    <row r="12" spans="1:12" x14ac:dyDescent="0.3">
      <c r="C12">
        <v>6.0548007392100001</v>
      </c>
      <c r="D12">
        <v>6.0157239609399999</v>
      </c>
      <c r="E12">
        <v>5.9948343188899997</v>
      </c>
      <c r="F12">
        <v>6.0020985366900002</v>
      </c>
      <c r="G12">
        <v>6.0067972421500002</v>
      </c>
      <c r="H12">
        <v>6.01436157827</v>
      </c>
      <c r="I12">
        <v>6.0120310574699998</v>
      </c>
      <c r="J12">
        <v>6.0095541411099997</v>
      </c>
      <c r="K12">
        <v>6.02030874044</v>
      </c>
    </row>
    <row r="13" spans="1:12" x14ac:dyDescent="0.3">
      <c r="D13">
        <v>6.0725919297799997</v>
      </c>
      <c r="E13">
        <v>6.0110069694900004</v>
      </c>
      <c r="F13">
        <v>5.9794310635399999</v>
      </c>
      <c r="G13">
        <v>5.9888833527400003</v>
      </c>
      <c r="H13">
        <v>5.9980984463000002</v>
      </c>
      <c r="I13">
        <v>6.0043096124600002</v>
      </c>
      <c r="J13">
        <v>6.0090598325400002</v>
      </c>
      <c r="K13">
        <v>6.00601783788</v>
      </c>
      <c r="L13">
        <v>6.0149913430000002</v>
      </c>
    </row>
    <row r="15" spans="1:12" x14ac:dyDescent="0.3">
      <c r="A15">
        <f>AVERAGE(A3:A10)</f>
        <v>6.4367421458442857</v>
      </c>
      <c r="B15">
        <f>AVERAGE(B3:B11)</f>
        <v>6.2896416754499995</v>
      </c>
      <c r="C15">
        <f>AVERAGE(C4:C12)</f>
        <v>6.1535888956055551</v>
      </c>
      <c r="D15">
        <f>AVERAGE(D5:D13)</f>
        <v>6.1047548241544449</v>
      </c>
      <c r="E15">
        <f>AVERAGE(E6:E13)</f>
        <v>6.0551879100037498</v>
      </c>
      <c r="F15">
        <f>AVERAGE(F7:F13)</f>
        <v>6.0363418106128561</v>
      </c>
      <c r="G15">
        <f>AVERAGE(G8:G13)</f>
        <v>6.0276046178649993</v>
      </c>
      <c r="H15">
        <f>AVERAGE(H9:H13)</f>
        <v>6.0213993924340006</v>
      </c>
      <c r="I15">
        <f>AVERAGE(I10:I13)</f>
        <v>6.0175690815999996</v>
      </c>
      <c r="J15">
        <f>AVERAGE(J11:J13)</f>
        <v>6.0156252004266664</v>
      </c>
      <c r="K15">
        <f>AVERAGE(K12:K13)</f>
        <v>6.0131632891599995</v>
      </c>
      <c r="L15">
        <f>AVERAGE(L13)</f>
        <v>6.0149913430000002</v>
      </c>
    </row>
    <row r="17" spans="1:12" x14ac:dyDescent="0.3">
      <c r="A17">
        <v>6.4367421458442857</v>
      </c>
      <c r="B17">
        <v>6.2896416754499995</v>
      </c>
      <c r="C17">
        <v>6.1535888956055551</v>
      </c>
      <c r="D17">
        <v>6.1047548241544449</v>
      </c>
      <c r="E17">
        <v>6.0551879100037498</v>
      </c>
      <c r="F17">
        <v>6.0363418106128561</v>
      </c>
      <c r="G17">
        <v>6.0276046178649993</v>
      </c>
      <c r="H17">
        <v>6.0213993924340006</v>
      </c>
      <c r="I17">
        <v>6.0175690815999996</v>
      </c>
      <c r="J17">
        <v>6.0156252004266664</v>
      </c>
      <c r="K17">
        <v>6.0131632891599995</v>
      </c>
      <c r="L17">
        <v>6.0149913430000002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G13" sqref="G13"/>
    </sheetView>
  </sheetViews>
  <sheetFormatPr defaultRowHeight="16.2" x14ac:dyDescent="0.3"/>
  <cols>
    <col min="1" max="1" width="7.21875" bestFit="1" customWidth="1"/>
    <col min="2" max="2" width="12.77734375" bestFit="1" customWidth="1"/>
  </cols>
  <sheetData>
    <row r="1" spans="1:3" x14ac:dyDescent="0.3">
      <c r="A1">
        <v>1</v>
      </c>
      <c r="B1">
        <f>_xlfn.FLOOR.MATH(A$15*A1)</f>
        <v>235</v>
      </c>
      <c r="C1">
        <v>6.4367421458442857</v>
      </c>
    </row>
    <row r="2" spans="1:3" x14ac:dyDescent="0.3">
      <c r="A2">
        <v>2</v>
      </c>
      <c r="B2">
        <f t="shared" ref="B2:B12" si="0">_xlfn.FLOOR.MATH(A$15*A2)</f>
        <v>471</v>
      </c>
      <c r="C2">
        <v>6.2896416754499995</v>
      </c>
    </row>
    <row r="3" spans="1:3" x14ac:dyDescent="0.3">
      <c r="A3">
        <v>3</v>
      </c>
      <c r="B3">
        <f t="shared" si="0"/>
        <v>706</v>
      </c>
      <c r="C3">
        <v>6.1535888956055551</v>
      </c>
    </row>
    <row r="4" spans="1:3" x14ac:dyDescent="0.3">
      <c r="A4">
        <v>4</v>
      </c>
      <c r="B4">
        <f t="shared" si="0"/>
        <v>942</v>
      </c>
      <c r="C4">
        <v>6.1047548241544449</v>
      </c>
    </row>
    <row r="5" spans="1:3" x14ac:dyDescent="0.3">
      <c r="A5">
        <v>5</v>
      </c>
      <c r="B5">
        <f t="shared" si="0"/>
        <v>1177</v>
      </c>
      <c r="C5">
        <v>6.0551879100037498</v>
      </c>
    </row>
    <row r="6" spans="1:3" x14ac:dyDescent="0.3">
      <c r="A6">
        <v>6</v>
      </c>
      <c r="B6">
        <f t="shared" si="0"/>
        <v>1413</v>
      </c>
      <c r="C6">
        <v>6.0363418106128561</v>
      </c>
    </row>
    <row r="7" spans="1:3" x14ac:dyDescent="0.3">
      <c r="A7">
        <v>7</v>
      </c>
      <c r="B7">
        <f t="shared" si="0"/>
        <v>1648</v>
      </c>
      <c r="C7">
        <v>6.0276046178649993</v>
      </c>
    </row>
    <row r="8" spans="1:3" x14ac:dyDescent="0.3">
      <c r="A8">
        <v>8</v>
      </c>
      <c r="B8">
        <f t="shared" si="0"/>
        <v>1884</v>
      </c>
      <c r="C8">
        <v>6.0213993924340006</v>
      </c>
    </row>
    <row r="9" spans="1:3" x14ac:dyDescent="0.3">
      <c r="A9">
        <v>9</v>
      </c>
      <c r="B9">
        <f t="shared" si="0"/>
        <v>2119</v>
      </c>
      <c r="C9">
        <v>6.0175690815999996</v>
      </c>
    </row>
    <row r="10" spans="1:3" x14ac:dyDescent="0.3">
      <c r="A10">
        <v>10</v>
      </c>
      <c r="B10">
        <f t="shared" si="0"/>
        <v>2355</v>
      </c>
      <c r="C10">
        <v>6.0156252004266664</v>
      </c>
    </row>
    <row r="11" spans="1:3" x14ac:dyDescent="0.3">
      <c r="A11">
        <v>11</v>
      </c>
      <c r="B11">
        <f t="shared" si="0"/>
        <v>2590</v>
      </c>
      <c r="C11">
        <v>6.0131632891599995</v>
      </c>
    </row>
    <row r="12" spans="1:3" x14ac:dyDescent="0.3">
      <c r="A12">
        <v>12</v>
      </c>
      <c r="B12">
        <f t="shared" si="0"/>
        <v>2826</v>
      </c>
      <c r="C12">
        <v>6.0149913430000002</v>
      </c>
    </row>
    <row r="15" spans="1:3" x14ac:dyDescent="0.3">
      <c r="A15" s="1">
        <f>A16/2/12</f>
        <v>235.5</v>
      </c>
    </row>
    <row r="16" spans="1:3" x14ac:dyDescent="0.3">
      <c r="A16">
        <v>5652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5" sqref="F5"/>
    </sheetView>
  </sheetViews>
  <sheetFormatPr defaultRowHeight="16.2" x14ac:dyDescent="0.3"/>
  <cols>
    <col min="3" max="3" width="12.77734375" bestFit="1" customWidth="1"/>
  </cols>
  <sheetData>
    <row r="1" spans="1:9" x14ac:dyDescent="0.3">
      <c r="B1" t="s">
        <v>0</v>
      </c>
      <c r="C1" t="s">
        <v>1</v>
      </c>
      <c r="I1">
        <v>5652</v>
      </c>
    </row>
    <row r="2" spans="1:9" x14ac:dyDescent="0.3">
      <c r="A2">
        <v>1</v>
      </c>
      <c r="B2">
        <f>I$1*A2/12</f>
        <v>471</v>
      </c>
      <c r="C2">
        <v>6.3628570629999999</v>
      </c>
    </row>
    <row r="3" spans="1:9" x14ac:dyDescent="0.3">
      <c r="A3">
        <v>2</v>
      </c>
      <c r="B3">
        <f t="shared" ref="B3:B13" si="0">I$1*A3/12</f>
        <v>942</v>
      </c>
      <c r="C3">
        <v>6.3479500880600002</v>
      </c>
    </row>
    <row r="4" spans="1:9" x14ac:dyDescent="0.3">
      <c r="A4">
        <v>3</v>
      </c>
      <c r="B4">
        <f t="shared" si="0"/>
        <v>1413</v>
      </c>
      <c r="C4">
        <v>6.2308717661299999</v>
      </c>
    </row>
    <row r="5" spans="1:9" x14ac:dyDescent="0.3">
      <c r="A5">
        <v>4</v>
      </c>
      <c r="B5">
        <f t="shared" si="0"/>
        <v>1884</v>
      </c>
      <c r="C5">
        <v>6.1573973231799997</v>
      </c>
    </row>
    <row r="6" spans="1:9" x14ac:dyDescent="0.3">
      <c r="A6">
        <v>5</v>
      </c>
      <c r="B6">
        <f t="shared" si="0"/>
        <v>2355</v>
      </c>
      <c r="C6">
        <v>6.0387487282999999</v>
      </c>
    </row>
    <row r="7" spans="1:9" x14ac:dyDescent="0.3">
      <c r="A7">
        <v>6</v>
      </c>
      <c r="B7">
        <f t="shared" si="0"/>
        <v>2826</v>
      </c>
      <c r="C7">
        <v>6.02362834849</v>
      </c>
    </row>
    <row r="8" spans="1:9" x14ac:dyDescent="0.3">
      <c r="A8">
        <v>7</v>
      </c>
      <c r="B8">
        <f t="shared" si="0"/>
        <v>3297</v>
      </c>
      <c r="C8">
        <v>6.0160020314900002</v>
      </c>
    </row>
    <row r="9" spans="1:9" x14ac:dyDescent="0.3">
      <c r="A9">
        <v>8</v>
      </c>
      <c r="B9">
        <f t="shared" si="0"/>
        <v>3768</v>
      </c>
      <c r="C9">
        <v>6.00801801203</v>
      </c>
    </row>
    <row r="10" spans="1:9" x14ac:dyDescent="0.3">
      <c r="A10">
        <v>9</v>
      </c>
      <c r="B10">
        <f t="shared" si="0"/>
        <v>4239</v>
      </c>
      <c r="C10">
        <v>6.0030878749400003</v>
      </c>
    </row>
    <row r="11" spans="1:9" x14ac:dyDescent="0.3">
      <c r="A11">
        <v>10</v>
      </c>
      <c r="B11">
        <f t="shared" si="0"/>
        <v>4710</v>
      </c>
      <c r="C11">
        <v>6.0013723986900001</v>
      </c>
    </row>
    <row r="12" spans="1:9" x14ac:dyDescent="0.3">
      <c r="A12">
        <v>11</v>
      </c>
      <c r="B12">
        <f t="shared" si="0"/>
        <v>5181</v>
      </c>
      <c r="C12">
        <v>5.9941682419399998</v>
      </c>
    </row>
    <row r="13" spans="1:9" x14ac:dyDescent="0.3">
      <c r="A13">
        <v>12</v>
      </c>
      <c r="B13">
        <f t="shared" si="0"/>
        <v>5652</v>
      </c>
      <c r="C13">
        <v>5.9926547022100003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X2" sqref="X2"/>
    </sheetView>
  </sheetViews>
  <sheetFormatPr defaultRowHeight="16.2" x14ac:dyDescent="0.3"/>
  <cols>
    <col min="1" max="1" width="2.5546875" bestFit="1" customWidth="1"/>
    <col min="2" max="2" width="12.77734375" bestFit="1" customWidth="1"/>
    <col min="3" max="3" width="2.5546875" bestFit="1" customWidth="1"/>
    <col min="4" max="4" width="12.77734375" bestFit="1" customWidth="1"/>
    <col min="5" max="5" width="2.5546875" bestFit="1" customWidth="1"/>
    <col min="6" max="6" width="12.77734375" bestFit="1" customWidth="1"/>
    <col min="7" max="7" width="2.5546875" bestFit="1" customWidth="1"/>
    <col min="8" max="8" width="12.77734375" bestFit="1" customWidth="1"/>
    <col min="9" max="9" width="2.5546875" bestFit="1" customWidth="1"/>
    <col min="10" max="10" width="12.77734375" bestFit="1" customWidth="1"/>
    <col min="11" max="11" width="2.5546875" bestFit="1" customWidth="1"/>
    <col min="12" max="12" width="12.77734375" bestFit="1" customWidth="1"/>
    <col min="13" max="13" width="2.5546875" bestFit="1" customWidth="1"/>
    <col min="14" max="14" width="12.77734375" bestFit="1" customWidth="1"/>
    <col min="15" max="15" width="2.5546875" bestFit="1" customWidth="1"/>
    <col min="16" max="16" width="12.77734375" bestFit="1" customWidth="1"/>
    <col min="17" max="17" width="2.5546875" bestFit="1" customWidth="1"/>
    <col min="18" max="18" width="12.77734375" bestFit="1" customWidth="1"/>
    <col min="19" max="19" width="3.5546875" bestFit="1" customWidth="1"/>
    <col min="20" max="20" width="12.77734375" bestFit="1" customWidth="1"/>
    <col min="21" max="21" width="3.5546875" bestFit="1" customWidth="1"/>
    <col min="22" max="22" width="12.77734375" bestFit="1" customWidth="1"/>
    <col min="23" max="23" width="3.5546875" bestFit="1" customWidth="1"/>
    <col min="24" max="24" width="12.77734375" bestFit="1" customWidth="1"/>
  </cols>
  <sheetData>
    <row r="1" spans="1:24" x14ac:dyDescent="0.3">
      <c r="A1">
        <v>1</v>
      </c>
      <c r="B1">
        <v>6.3628570629999999</v>
      </c>
      <c r="C1">
        <v>2</v>
      </c>
      <c r="D1">
        <v>6.3479500880600002</v>
      </c>
      <c r="E1">
        <v>3</v>
      </c>
      <c r="F1">
        <v>6.2308717661299999</v>
      </c>
      <c r="G1">
        <v>4</v>
      </c>
      <c r="H1">
        <v>6.1573973231799997</v>
      </c>
      <c r="I1">
        <v>5</v>
      </c>
      <c r="J1">
        <v>6.0387487282999999</v>
      </c>
      <c r="K1">
        <v>6</v>
      </c>
      <c r="L1">
        <v>6.02362834849</v>
      </c>
      <c r="M1">
        <v>7</v>
      </c>
      <c r="N1">
        <v>6.0160020314900002</v>
      </c>
      <c r="O1">
        <v>8</v>
      </c>
      <c r="P1">
        <v>6.00801801203</v>
      </c>
      <c r="Q1">
        <v>9</v>
      </c>
      <c r="R1">
        <v>6.0030878749400003</v>
      </c>
      <c r="S1">
        <v>10</v>
      </c>
      <c r="T1">
        <v>6.0013723986900001</v>
      </c>
      <c r="U1">
        <v>11</v>
      </c>
      <c r="V1">
        <v>5.9941682419399998</v>
      </c>
      <c r="W1">
        <v>12</v>
      </c>
      <c r="X1">
        <v>5.9926547022100003</v>
      </c>
    </row>
    <row r="2" spans="1:24" x14ac:dyDescent="0.3">
      <c r="A2">
        <v>1</v>
      </c>
      <c r="B2">
        <v>6.5880137326800003</v>
      </c>
      <c r="C2">
        <v>2</v>
      </c>
      <c r="D2">
        <v>6.5518450988300003</v>
      </c>
      <c r="E2">
        <v>3</v>
      </c>
      <c r="F2">
        <v>6.1648770989799999</v>
      </c>
      <c r="G2">
        <v>4</v>
      </c>
      <c r="H2">
        <v>6.0333470601399997</v>
      </c>
      <c r="I2">
        <v>5</v>
      </c>
      <c r="J2">
        <v>6.0304128436499997</v>
      </c>
      <c r="K2">
        <v>6</v>
      </c>
      <c r="L2">
        <v>6.00734896151</v>
      </c>
      <c r="M2">
        <v>7</v>
      </c>
      <c r="N2">
        <v>6.0048096281500003</v>
      </c>
      <c r="O2">
        <v>8</v>
      </c>
      <c r="P2">
        <v>6.0033532404300001</v>
      </c>
      <c r="Q2">
        <v>9</v>
      </c>
      <c r="R2">
        <v>6.002526756</v>
      </c>
      <c r="S2">
        <v>10</v>
      </c>
      <c r="T2">
        <v>5.99873037376</v>
      </c>
      <c r="U2">
        <v>11</v>
      </c>
      <c r="V2">
        <v>5.9983166234</v>
      </c>
      <c r="X2">
        <f>AVERAGE(X1)</f>
        <v>5.9926547022100003</v>
      </c>
    </row>
    <row r="3" spans="1:24" x14ac:dyDescent="0.3">
      <c r="A3">
        <v>1</v>
      </c>
      <c r="B3">
        <v>6.79724570642</v>
      </c>
      <c r="C3">
        <v>2</v>
      </c>
      <c r="D3">
        <v>6.2112787894799997</v>
      </c>
      <c r="E3">
        <v>3</v>
      </c>
      <c r="F3">
        <v>6.1031602028399998</v>
      </c>
      <c r="G3">
        <v>4</v>
      </c>
      <c r="H3">
        <v>6.0883738441700004</v>
      </c>
      <c r="I3">
        <v>5</v>
      </c>
      <c r="J3">
        <v>6.01395125229</v>
      </c>
      <c r="K3">
        <v>6</v>
      </c>
      <c r="L3">
        <v>6.0095049327599996</v>
      </c>
      <c r="M3">
        <v>7</v>
      </c>
      <c r="N3">
        <v>6.0049891070800001</v>
      </c>
      <c r="O3">
        <v>8</v>
      </c>
      <c r="P3">
        <v>6.0025725049199998</v>
      </c>
      <c r="Q3">
        <v>9</v>
      </c>
      <c r="R3">
        <v>5.9996735811899997</v>
      </c>
      <c r="S3">
        <v>10</v>
      </c>
      <c r="T3">
        <v>6.0001864034199999</v>
      </c>
      <c r="V3">
        <f>AVERAGE(V1:V2)</f>
        <v>5.9962424326699999</v>
      </c>
    </row>
    <row r="4" spans="1:24" x14ac:dyDescent="0.3">
      <c r="A4">
        <v>1</v>
      </c>
      <c r="B4">
        <v>6.5356786493200003</v>
      </c>
      <c r="C4">
        <v>2</v>
      </c>
      <c r="D4">
        <v>6.1620514904499997</v>
      </c>
      <c r="E4">
        <v>3</v>
      </c>
      <c r="F4">
        <v>6.1177676193200003</v>
      </c>
      <c r="G4">
        <v>4</v>
      </c>
      <c r="H4">
        <v>6.0723966539200003</v>
      </c>
      <c r="I4">
        <v>5</v>
      </c>
      <c r="J4">
        <v>6.0609709200099999</v>
      </c>
      <c r="K4">
        <v>6</v>
      </c>
      <c r="L4">
        <v>6.0438031170200004</v>
      </c>
      <c r="M4">
        <v>7</v>
      </c>
      <c r="N4">
        <v>6.0357276503900001</v>
      </c>
      <c r="O4">
        <v>8</v>
      </c>
      <c r="P4">
        <v>6.01977738175</v>
      </c>
      <c r="Q4">
        <v>9</v>
      </c>
      <c r="R4">
        <v>6.0137157499000002</v>
      </c>
      <c r="T4">
        <f>AVERAGE(T1:T3)</f>
        <v>6.0000963919566663</v>
      </c>
    </row>
    <row r="5" spans="1:24" x14ac:dyDescent="0.3">
      <c r="A5">
        <v>1</v>
      </c>
      <c r="B5">
        <v>6.3779417409599999</v>
      </c>
      <c r="C5">
        <v>2</v>
      </c>
      <c r="D5">
        <v>6.26212785395</v>
      </c>
      <c r="E5">
        <v>3</v>
      </c>
      <c r="F5">
        <v>6.0859386013899996</v>
      </c>
      <c r="G5">
        <v>4</v>
      </c>
      <c r="H5">
        <v>6.0909998122999998</v>
      </c>
      <c r="I5">
        <v>5</v>
      </c>
      <c r="J5">
        <v>6.0678912133500003</v>
      </c>
      <c r="K5">
        <v>6</v>
      </c>
      <c r="L5">
        <v>6.0504175170499996</v>
      </c>
      <c r="M5">
        <v>7</v>
      </c>
      <c r="N5">
        <v>6.0424091752800004</v>
      </c>
      <c r="O5">
        <v>8</v>
      </c>
      <c r="P5">
        <v>6.0360690352899997</v>
      </c>
      <c r="R5">
        <f>AVERAGE(R1:R4)</f>
        <v>6.0047509905075005</v>
      </c>
    </row>
    <row r="6" spans="1:24" x14ac:dyDescent="0.3">
      <c r="A6">
        <v>1</v>
      </c>
      <c r="B6">
        <v>6.2442428745700003</v>
      </c>
      <c r="C6">
        <v>2</v>
      </c>
      <c r="D6">
        <v>6.1014937582100002</v>
      </c>
      <c r="E6">
        <v>3</v>
      </c>
      <c r="F6">
        <v>6.0991315072900001</v>
      </c>
      <c r="G6">
        <v>4</v>
      </c>
      <c r="H6">
        <v>6.0802565921299996</v>
      </c>
      <c r="I6">
        <v>5</v>
      </c>
      <c r="J6">
        <v>6.0630851290600001</v>
      </c>
      <c r="K6">
        <v>6</v>
      </c>
      <c r="L6">
        <v>6.0421526000699997</v>
      </c>
      <c r="M6">
        <v>7</v>
      </c>
      <c r="N6">
        <v>6.0327372321499997</v>
      </c>
      <c r="P6">
        <f>AVERAGE(P1:P5)</f>
        <v>6.0139580348840003</v>
      </c>
    </row>
    <row r="7" spans="1:24" x14ac:dyDescent="0.3">
      <c r="A7">
        <v>1</v>
      </c>
      <c r="B7">
        <v>6.2851011869100004</v>
      </c>
      <c r="C7">
        <v>2</v>
      </c>
      <c r="D7">
        <v>6.1730918736499998</v>
      </c>
      <c r="E7">
        <v>3</v>
      </c>
      <c r="F7">
        <v>6.1162528865799999</v>
      </c>
      <c r="G7">
        <v>4</v>
      </c>
      <c r="H7">
        <v>6.0939196850300004</v>
      </c>
      <c r="I7">
        <v>5</v>
      </c>
      <c r="J7">
        <v>6.0490552231899999</v>
      </c>
      <c r="K7">
        <v>6</v>
      </c>
      <c r="L7">
        <v>6.0354715793800002</v>
      </c>
      <c r="N7">
        <f>AVERAGE(N1:N6)</f>
        <v>6.0227791374233339</v>
      </c>
    </row>
    <row r="8" spans="1:24" x14ac:dyDescent="0.3">
      <c r="A8">
        <v>1</v>
      </c>
      <c r="B8">
        <v>6.3479848524899998</v>
      </c>
      <c r="C8">
        <v>2</v>
      </c>
      <c r="D8">
        <v>6.1607697460799997</v>
      </c>
      <c r="E8">
        <v>3</v>
      </c>
      <c r="F8">
        <v>6.1036103270000002</v>
      </c>
      <c r="G8">
        <v>4</v>
      </c>
      <c r="H8">
        <v>6.0653123211900004</v>
      </c>
      <c r="I8">
        <v>5</v>
      </c>
      <c r="J8">
        <v>6.0584717287999998</v>
      </c>
      <c r="L8">
        <f>AVERAGE(L1:L7)</f>
        <v>6.0303324366114293</v>
      </c>
    </row>
    <row r="9" spans="1:24" x14ac:dyDescent="0.3">
      <c r="A9">
        <v>1</v>
      </c>
      <c r="B9">
        <v>6.1417224771400001</v>
      </c>
      <c r="C9">
        <v>2</v>
      </c>
      <c r="D9">
        <v>6.0956313515699998</v>
      </c>
      <c r="E9">
        <v>3</v>
      </c>
      <c r="F9">
        <v>6.0601186991300002</v>
      </c>
      <c r="G9">
        <v>4</v>
      </c>
      <c r="H9">
        <v>6.0652064700799997</v>
      </c>
      <c r="J9">
        <f>AVERAGE(J1:J8)</f>
        <v>6.0478233798312502</v>
      </c>
    </row>
    <row r="10" spans="1:24" x14ac:dyDescent="0.3">
      <c r="A10">
        <v>1</v>
      </c>
      <c r="B10">
        <v>6.1462880394999999</v>
      </c>
      <c r="C10">
        <v>2</v>
      </c>
      <c r="D10">
        <v>6.0733145964700004</v>
      </c>
      <c r="E10">
        <v>3</v>
      </c>
      <c r="F10">
        <v>6.0903224331099999</v>
      </c>
      <c r="H10">
        <f>AVERAGE(H1:H9)</f>
        <v>6.0830233069044439</v>
      </c>
    </row>
    <row r="11" spans="1:24" x14ac:dyDescent="0.3">
      <c r="A11">
        <v>1</v>
      </c>
      <c r="B11">
        <v>6.2536357963200002</v>
      </c>
      <c r="C11">
        <v>2</v>
      </c>
      <c r="D11">
        <v>6.2139760532799997</v>
      </c>
      <c r="F11">
        <f>AVERAGE(F1:F10)</f>
        <v>6.1172051141769996</v>
      </c>
    </row>
    <row r="12" spans="1:24" x14ac:dyDescent="0.3">
      <c r="A12">
        <v>1</v>
      </c>
      <c r="B12">
        <v>6.2332567464300004</v>
      </c>
      <c r="D12">
        <f>AVERAGE(D1:D11)</f>
        <v>6.2139573363663638</v>
      </c>
    </row>
    <row r="13" spans="1:24" x14ac:dyDescent="0.3">
      <c r="B13">
        <f>AVERAGE(B1:B12)</f>
        <v>6.3594974054783329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2" sqref="D2"/>
    </sheetView>
  </sheetViews>
  <sheetFormatPr defaultRowHeight="16.2" x14ac:dyDescent="0.3"/>
  <cols>
    <col min="3" max="3" width="12.77734375" bestFit="1" customWidth="1"/>
  </cols>
  <sheetData>
    <row r="1" spans="1:9" x14ac:dyDescent="0.3">
      <c r="B1" t="s">
        <v>0</v>
      </c>
      <c r="C1" t="s">
        <v>1</v>
      </c>
      <c r="I1">
        <v>5652</v>
      </c>
    </row>
    <row r="2" spans="1:9" x14ac:dyDescent="0.3">
      <c r="A2">
        <v>1</v>
      </c>
      <c r="B2">
        <f>I$1*A2/12</f>
        <v>471</v>
      </c>
      <c r="C2">
        <v>6.3594974054783329</v>
      </c>
    </row>
    <row r="3" spans="1:9" x14ac:dyDescent="0.3">
      <c r="A3">
        <v>2</v>
      </c>
      <c r="B3">
        <f t="shared" ref="B3:B13" si="0">I$1*A3/12</f>
        <v>942</v>
      </c>
      <c r="C3">
        <v>6.2139573363663638</v>
      </c>
    </row>
    <row r="4" spans="1:9" x14ac:dyDescent="0.3">
      <c r="A4">
        <v>3</v>
      </c>
      <c r="B4">
        <f t="shared" si="0"/>
        <v>1413</v>
      </c>
      <c r="C4">
        <v>6.1172051141769996</v>
      </c>
    </row>
    <row r="5" spans="1:9" x14ac:dyDescent="0.3">
      <c r="A5">
        <v>4</v>
      </c>
      <c r="B5">
        <f t="shared" si="0"/>
        <v>1884</v>
      </c>
      <c r="C5">
        <v>6.0830233069044439</v>
      </c>
    </row>
    <row r="6" spans="1:9" x14ac:dyDescent="0.3">
      <c r="A6">
        <v>5</v>
      </c>
      <c r="B6">
        <f t="shared" si="0"/>
        <v>2355</v>
      </c>
      <c r="C6">
        <v>6.0478233798312502</v>
      </c>
    </row>
    <row r="7" spans="1:9" x14ac:dyDescent="0.3">
      <c r="A7">
        <v>6</v>
      </c>
      <c r="B7">
        <f t="shared" si="0"/>
        <v>2826</v>
      </c>
      <c r="C7">
        <v>6.0303324366114293</v>
      </c>
    </row>
    <row r="8" spans="1:9" x14ac:dyDescent="0.3">
      <c r="A8">
        <v>7</v>
      </c>
      <c r="B8">
        <f t="shared" si="0"/>
        <v>3297</v>
      </c>
      <c r="C8">
        <v>6.0227791374233339</v>
      </c>
    </row>
    <row r="9" spans="1:9" x14ac:dyDescent="0.3">
      <c r="A9">
        <v>8</v>
      </c>
      <c r="B9">
        <f t="shared" si="0"/>
        <v>3768</v>
      </c>
      <c r="C9">
        <v>6.0139580348840003</v>
      </c>
    </row>
    <row r="10" spans="1:9" x14ac:dyDescent="0.3">
      <c r="A10">
        <v>9</v>
      </c>
      <c r="B10">
        <f t="shared" si="0"/>
        <v>4239</v>
      </c>
      <c r="C10">
        <v>6.0047509905075005</v>
      </c>
    </row>
    <row r="11" spans="1:9" x14ac:dyDescent="0.3">
      <c r="A11">
        <v>10</v>
      </c>
      <c r="B11">
        <f t="shared" si="0"/>
        <v>4710</v>
      </c>
      <c r="C11">
        <v>6.0000963919566663</v>
      </c>
    </row>
    <row r="12" spans="1:9" x14ac:dyDescent="0.3">
      <c r="A12">
        <v>11</v>
      </c>
      <c r="B12">
        <f t="shared" si="0"/>
        <v>5181</v>
      </c>
      <c r="C12">
        <v>5.9962424326699999</v>
      </c>
    </row>
    <row r="13" spans="1:9" x14ac:dyDescent="0.3">
      <c r="A13">
        <v>12</v>
      </c>
      <c r="B13">
        <f t="shared" si="0"/>
        <v>5652</v>
      </c>
      <c r="C13">
        <v>5.9926547022100003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2" sqref="C2"/>
    </sheetView>
  </sheetViews>
  <sheetFormatPr defaultRowHeight="16.2" x14ac:dyDescent="0.3"/>
  <cols>
    <col min="3" max="4" width="12.77734375" bestFit="1" customWidth="1"/>
  </cols>
  <sheetData>
    <row r="1" spans="1:9" x14ac:dyDescent="0.3">
      <c r="B1" t="s">
        <v>0</v>
      </c>
      <c r="C1" t="s">
        <v>2</v>
      </c>
      <c r="D1" t="s">
        <v>1</v>
      </c>
      <c r="I1">
        <v>5652</v>
      </c>
    </row>
    <row r="2" spans="1:9" x14ac:dyDescent="0.3">
      <c r="A2">
        <v>1</v>
      </c>
      <c r="B2">
        <f>I$1*A2/12</f>
        <v>471</v>
      </c>
      <c r="C2">
        <f>D2^2</f>
        <v>40.443207250285646</v>
      </c>
      <c r="D2">
        <v>6.3594974054783329</v>
      </c>
    </row>
    <row r="3" spans="1:9" x14ac:dyDescent="0.3">
      <c r="A3">
        <v>2</v>
      </c>
      <c r="B3">
        <f t="shared" ref="B3:B13" si="0">I$1*A3/12</f>
        <v>942</v>
      </c>
      <c r="C3">
        <f t="shared" ref="C3:C13" si="1">D3^2</f>
        <v>38.613265778181358</v>
      </c>
      <c r="D3">
        <v>6.2139573363663638</v>
      </c>
    </row>
    <row r="4" spans="1:9" x14ac:dyDescent="0.3">
      <c r="A4">
        <v>3</v>
      </c>
      <c r="B4">
        <f t="shared" si="0"/>
        <v>1413</v>
      </c>
      <c r="C4">
        <f t="shared" si="1"/>
        <v>37.420198408913237</v>
      </c>
      <c r="D4">
        <v>6.1172051141769996</v>
      </c>
    </row>
    <row r="5" spans="1:9" x14ac:dyDescent="0.3">
      <c r="A5">
        <v>4</v>
      </c>
      <c r="B5">
        <f t="shared" si="0"/>
        <v>1884</v>
      </c>
      <c r="C5">
        <f t="shared" si="1"/>
        <v>37.003172552342676</v>
      </c>
      <c r="D5">
        <v>6.0830233069044439</v>
      </c>
    </row>
    <row r="6" spans="1:9" x14ac:dyDescent="0.3">
      <c r="A6">
        <v>5</v>
      </c>
      <c r="B6">
        <f t="shared" si="0"/>
        <v>2355</v>
      </c>
      <c r="C6">
        <f t="shared" si="1"/>
        <v>36.576167633633489</v>
      </c>
      <c r="D6">
        <v>6.0478233798312502</v>
      </c>
    </row>
    <row r="7" spans="1:9" x14ac:dyDescent="0.3">
      <c r="A7">
        <v>6</v>
      </c>
      <c r="B7">
        <f t="shared" si="0"/>
        <v>2826</v>
      </c>
      <c r="C7">
        <f t="shared" si="1"/>
        <v>36.364909296047941</v>
      </c>
      <c r="D7">
        <v>6.0303324366114293</v>
      </c>
    </row>
    <row r="8" spans="1:9" x14ac:dyDescent="0.3">
      <c r="A8">
        <v>7</v>
      </c>
      <c r="B8">
        <f t="shared" si="0"/>
        <v>3297</v>
      </c>
      <c r="C8">
        <f t="shared" si="1"/>
        <v>36.273868538181759</v>
      </c>
      <c r="D8">
        <v>6.0227791374233339</v>
      </c>
    </row>
    <row r="9" spans="1:9" x14ac:dyDescent="0.3">
      <c r="A9">
        <v>8</v>
      </c>
      <c r="B9">
        <f t="shared" si="0"/>
        <v>3768</v>
      </c>
      <c r="C9">
        <f t="shared" si="1"/>
        <v>36.167691245345829</v>
      </c>
      <c r="D9">
        <v>6.0139580348840003</v>
      </c>
    </row>
    <row r="10" spans="1:9" x14ac:dyDescent="0.3">
      <c r="A10">
        <v>9</v>
      </c>
      <c r="B10">
        <f t="shared" si="0"/>
        <v>4239</v>
      </c>
      <c r="C10">
        <f t="shared" si="1"/>
        <v>36.057034458000807</v>
      </c>
      <c r="D10">
        <v>6.0047509905075005</v>
      </c>
    </row>
    <row r="11" spans="1:9" x14ac:dyDescent="0.3">
      <c r="A11">
        <v>10</v>
      </c>
      <c r="B11">
        <f t="shared" si="0"/>
        <v>4710</v>
      </c>
      <c r="C11">
        <f t="shared" si="1"/>
        <v>36.001156712771405</v>
      </c>
      <c r="D11">
        <v>6.0000963919566663</v>
      </c>
    </row>
    <row r="12" spans="1:9" x14ac:dyDescent="0.3">
      <c r="A12">
        <v>11</v>
      </c>
      <c r="B12">
        <f t="shared" si="0"/>
        <v>5181</v>
      </c>
      <c r="C12">
        <f t="shared" si="1"/>
        <v>35.954923311352239</v>
      </c>
      <c r="D12">
        <v>5.9962424326699999</v>
      </c>
    </row>
    <row r="13" spans="1:9" x14ac:dyDescent="0.3">
      <c r="A13">
        <v>12</v>
      </c>
      <c r="B13">
        <f t="shared" si="0"/>
        <v>5652</v>
      </c>
      <c r="C13">
        <f t="shared" si="1"/>
        <v>35.911910379919625</v>
      </c>
      <c r="D13">
        <v>5.9926547022100003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X2" sqref="X2"/>
    </sheetView>
  </sheetViews>
  <sheetFormatPr defaultRowHeight="16.2" x14ac:dyDescent="0.3"/>
  <cols>
    <col min="1" max="1" width="2.5546875" bestFit="1" customWidth="1"/>
    <col min="2" max="2" width="12.77734375" bestFit="1" customWidth="1"/>
    <col min="3" max="3" width="2.5546875" bestFit="1" customWidth="1"/>
    <col min="4" max="4" width="12.77734375" bestFit="1" customWidth="1"/>
    <col min="5" max="5" width="2.5546875" bestFit="1" customWidth="1"/>
    <col min="6" max="6" width="12.77734375" bestFit="1" customWidth="1"/>
    <col min="7" max="7" width="2.5546875" bestFit="1" customWidth="1"/>
    <col min="8" max="8" width="12.77734375" bestFit="1" customWidth="1"/>
    <col min="9" max="9" width="2.5546875" bestFit="1" customWidth="1"/>
    <col min="10" max="10" width="12.77734375" bestFit="1" customWidth="1"/>
    <col min="11" max="11" width="2.5546875" bestFit="1" customWidth="1"/>
    <col min="12" max="12" width="12.77734375" bestFit="1" customWidth="1"/>
    <col min="13" max="13" width="2.5546875" bestFit="1" customWidth="1"/>
    <col min="14" max="14" width="12.77734375" bestFit="1" customWidth="1"/>
    <col min="15" max="15" width="2.5546875" bestFit="1" customWidth="1"/>
    <col min="16" max="16" width="12.77734375" bestFit="1" customWidth="1"/>
    <col min="17" max="17" width="2.5546875" bestFit="1" customWidth="1"/>
    <col min="18" max="18" width="12.77734375" bestFit="1" customWidth="1"/>
    <col min="19" max="19" width="3.5546875" bestFit="1" customWidth="1"/>
    <col min="20" max="20" width="12.77734375" bestFit="1" customWidth="1"/>
    <col min="21" max="21" width="3.5546875" bestFit="1" customWidth="1"/>
    <col min="22" max="22" width="12.77734375" bestFit="1" customWidth="1"/>
    <col min="23" max="23" width="3.5546875" bestFit="1" customWidth="1"/>
    <col min="24" max="24" width="12.77734375" bestFit="1" customWidth="1"/>
  </cols>
  <sheetData>
    <row r="1" spans="1:24" x14ac:dyDescent="0.3">
      <c r="A1">
        <v>1</v>
      </c>
      <c r="B1">
        <f>工作表2!B1^2</f>
        <v>40.485950004168984</v>
      </c>
      <c r="C1">
        <v>2</v>
      </c>
      <c r="D1">
        <f>工作表2!D1^2</f>
        <v>40.296470320500966</v>
      </c>
      <c r="E1">
        <v>3</v>
      </c>
      <c r="F1">
        <f>工作表2!F1^2</f>
        <v>38.823762965955986</v>
      </c>
      <c r="G1">
        <v>4</v>
      </c>
      <c r="H1">
        <f>工作表2!H1^2</f>
        <v>37.913541795504223</v>
      </c>
      <c r="I1">
        <v>5</v>
      </c>
      <c r="J1">
        <f>工作表2!J1^2</f>
        <v>36.466486203544868</v>
      </c>
      <c r="K1">
        <v>6</v>
      </c>
      <c r="L1">
        <f>工作表2!L1^2</f>
        <v>36.284098480732361</v>
      </c>
      <c r="M1">
        <v>7</v>
      </c>
      <c r="N1">
        <f>工作表2!N1^2</f>
        <v>36.192280442891807</v>
      </c>
      <c r="O1">
        <v>8</v>
      </c>
      <c r="P1">
        <f>工作表2!P1^2</f>
        <v>36.09628043287691</v>
      </c>
      <c r="Q1">
        <v>9</v>
      </c>
      <c r="R1">
        <f>工作表2!R1^2</f>
        <v>36.03706403425165</v>
      </c>
      <c r="S1">
        <v>10</v>
      </c>
      <c r="T1">
        <f>工作表2!T1^2</f>
        <v>36.016470667758163</v>
      </c>
      <c r="U1">
        <v>11</v>
      </c>
      <c r="V1">
        <f>工作表2!V1^2</f>
        <v>35.930052912682065</v>
      </c>
      <c r="W1">
        <v>12</v>
      </c>
      <c r="X1">
        <f>工作表2!X1^2</f>
        <v>35.911910379919625</v>
      </c>
    </row>
    <row r="2" spans="1:24" x14ac:dyDescent="0.3">
      <c r="A2">
        <v>1</v>
      </c>
      <c r="B2">
        <f>工作表2!B2^2</f>
        <v>43.401924941980269</v>
      </c>
      <c r="C2">
        <v>2</v>
      </c>
      <c r="D2">
        <f>工作表2!D2^2</f>
        <v>42.926674199062695</v>
      </c>
      <c r="E2">
        <v>3</v>
      </c>
      <c r="F2">
        <f>工作表2!F2^2</f>
        <v>38.005709645528057</v>
      </c>
      <c r="G2">
        <v>4</v>
      </c>
      <c r="H2">
        <f>工作表2!H2^2</f>
        <v>36.401276748099974</v>
      </c>
      <c r="I2">
        <v>5</v>
      </c>
      <c r="J2">
        <f>工作表2!J2^2</f>
        <v>36.365879064858873</v>
      </c>
      <c r="K2">
        <v>6</v>
      </c>
      <c r="L2">
        <f>工作表2!L2^2</f>
        <v>36.088241545355274</v>
      </c>
      <c r="M2">
        <v>7</v>
      </c>
      <c r="N2">
        <f>工作表2!N2^2</f>
        <v>36.057738670322948</v>
      </c>
      <c r="O2">
        <v>8</v>
      </c>
      <c r="P2">
        <f>工作表2!P2^2</f>
        <v>36.040250129381384</v>
      </c>
      <c r="Q2">
        <v>9</v>
      </c>
      <c r="R2">
        <f>工作表2!R2^2</f>
        <v>36.030327456495883</v>
      </c>
      <c r="S2">
        <v>10</v>
      </c>
      <c r="T2">
        <f>工作表2!T2^2</f>
        <v>35.984766097070789</v>
      </c>
      <c r="U2">
        <v>11</v>
      </c>
      <c r="V2">
        <f>工作表2!V2^2</f>
        <v>35.979802314556778</v>
      </c>
      <c r="X2">
        <f>AVERAGE(X1)</f>
        <v>35.911910379919625</v>
      </c>
    </row>
    <row r="3" spans="1:24" x14ac:dyDescent="0.3">
      <c r="A3">
        <v>1</v>
      </c>
      <c r="B3">
        <f>工作表2!B3^2</f>
        <v>46.202549193445122</v>
      </c>
      <c r="C3">
        <v>2</v>
      </c>
      <c r="D3">
        <f>工作表2!D3^2</f>
        <v>38.579984200644127</v>
      </c>
      <c r="E3">
        <v>3</v>
      </c>
      <c r="F3">
        <f>工作表2!F3^2</f>
        <v>37.248564461529988</v>
      </c>
      <c r="G3">
        <v>4</v>
      </c>
      <c r="H3">
        <f>工作表2!H3^2</f>
        <v>37.068296066373385</v>
      </c>
      <c r="I3">
        <v>5</v>
      </c>
      <c r="J3">
        <f>工作表2!J3^2</f>
        <v>36.167609664920462</v>
      </c>
      <c r="K3">
        <v>6</v>
      </c>
      <c r="L3">
        <f>工作表2!L3^2</f>
        <v>36.114149536866769</v>
      </c>
      <c r="M3">
        <v>7</v>
      </c>
      <c r="N3">
        <f>工作表2!N3^2</f>
        <v>36.059894176149456</v>
      </c>
      <c r="O3">
        <v>8</v>
      </c>
      <c r="P3">
        <f>工作表2!P3^2</f>
        <v>36.030876676821563</v>
      </c>
      <c r="Q3">
        <v>9</v>
      </c>
      <c r="R3">
        <f>工作表2!R3^2</f>
        <v>35.996083080829237</v>
      </c>
      <c r="S3">
        <v>10</v>
      </c>
      <c r="T3">
        <f>工作表2!T3^2</f>
        <v>36.002236875786231</v>
      </c>
      <c r="V3">
        <f>AVERAGE(V1:V2)</f>
        <v>35.954927613619418</v>
      </c>
    </row>
    <row r="4" spans="1:24" x14ac:dyDescent="0.3">
      <c r="A4">
        <v>1</v>
      </c>
      <c r="B4">
        <f>工作表2!B4^2</f>
        <v>42.715095407177301</v>
      </c>
      <c r="C4">
        <v>2</v>
      </c>
      <c r="D4">
        <f>工作表2!D4^2</f>
        <v>37.970878570957062</v>
      </c>
      <c r="E4">
        <v>3</v>
      </c>
      <c r="F4">
        <f>工作表2!F4^2</f>
        <v>37.427080644000306</v>
      </c>
      <c r="G4">
        <v>4</v>
      </c>
      <c r="H4">
        <f>工作表2!H4^2</f>
        <v>36.874001122538814</v>
      </c>
      <c r="I4">
        <v>5</v>
      </c>
      <c r="J4">
        <f>工作表2!J4^2</f>
        <v>36.735368493206863</v>
      </c>
      <c r="K4">
        <v>6</v>
      </c>
      <c r="L4">
        <f>工作表2!L4^2</f>
        <v>36.527556117300669</v>
      </c>
      <c r="M4">
        <v>7</v>
      </c>
      <c r="N4">
        <f>工作表2!N4^2</f>
        <v>36.430008269682389</v>
      </c>
      <c r="O4">
        <v>8</v>
      </c>
      <c r="P4">
        <f>工作表2!P4^2</f>
        <v>36.237719725828882</v>
      </c>
      <c r="Q4">
        <v>9</v>
      </c>
      <c r="R4">
        <f>工作表2!R4^2</f>
        <v>36.164777120595325</v>
      </c>
      <c r="T4">
        <f>AVERAGE(T1:T3)</f>
        <v>36.001157880205056</v>
      </c>
    </row>
    <row r="5" spans="1:24" x14ac:dyDescent="0.3">
      <c r="A5">
        <v>1</v>
      </c>
      <c r="B5">
        <f>工作表2!B5^2</f>
        <v>40.678140851079874</v>
      </c>
      <c r="C5">
        <v>2</v>
      </c>
      <c r="D5">
        <f>工作表2!D5^2</f>
        <v>39.214245259216433</v>
      </c>
      <c r="E5">
        <v>3</v>
      </c>
      <c r="F5">
        <f>工作表2!F5^2</f>
        <v>37.038648659888864</v>
      </c>
      <c r="G5">
        <v>4</v>
      </c>
      <c r="H5">
        <f>工作表2!H5^2</f>
        <v>37.100278713438634</v>
      </c>
      <c r="I5">
        <v>5</v>
      </c>
      <c r="J5">
        <f>工作表2!J5^2</f>
        <v>36.819303777050138</v>
      </c>
      <c r="K5">
        <v>6</v>
      </c>
      <c r="L5">
        <f>工作表2!L5^2</f>
        <v>36.607552130625486</v>
      </c>
      <c r="M5">
        <v>7</v>
      </c>
      <c r="N5">
        <f>工作表2!N5^2</f>
        <v>36.510708641507932</v>
      </c>
      <c r="O5">
        <v>8</v>
      </c>
      <c r="P5">
        <f>工作表2!P5^2</f>
        <v>36.434129398786745</v>
      </c>
      <c r="R5">
        <f>AVERAGE(R1:R4)</f>
        <v>36.05706292304302</v>
      </c>
    </row>
    <row r="6" spans="1:24" x14ac:dyDescent="0.3">
      <c r="A6">
        <v>1</v>
      </c>
      <c r="B6">
        <f>工作表2!B6^2</f>
        <v>38.990569076618222</v>
      </c>
      <c r="C6">
        <v>2</v>
      </c>
      <c r="D6">
        <f>工作表2!D6^2</f>
        <v>37.22822608147559</v>
      </c>
      <c r="E6">
        <v>3</v>
      </c>
      <c r="F6">
        <f>工作表2!F6^2</f>
        <v>37.199405143217589</v>
      </c>
      <c r="G6">
        <v>4</v>
      </c>
      <c r="H6">
        <f>工作表2!H6^2</f>
        <v>36.969520226140318</v>
      </c>
      <c r="I6">
        <v>5</v>
      </c>
      <c r="J6">
        <f>工作表2!J6^2</f>
        <v>36.76100128222852</v>
      </c>
      <c r="K6">
        <v>6</v>
      </c>
      <c r="L6">
        <f>工作表2!L6^2</f>
        <v>36.507608042532659</v>
      </c>
      <c r="M6">
        <v>7</v>
      </c>
      <c r="N6">
        <f>工作表2!N6^2</f>
        <v>36.393918512168838</v>
      </c>
      <c r="P6">
        <f>AVERAGE(P1:P5)</f>
        <v>36.167851272739099</v>
      </c>
    </row>
    <row r="7" spans="1:24" x14ac:dyDescent="0.3">
      <c r="A7">
        <v>1</v>
      </c>
      <c r="B7">
        <f>工作表2!B7^2</f>
        <v>39.502496929697493</v>
      </c>
      <c r="C7">
        <v>2</v>
      </c>
      <c r="D7">
        <f>工作表2!D7^2</f>
        <v>38.107063280523668</v>
      </c>
      <c r="E7">
        <v>3</v>
      </c>
      <c r="F7">
        <f>工作表2!F7^2</f>
        <v>37.408549372598181</v>
      </c>
      <c r="G7">
        <v>4</v>
      </c>
      <c r="H7">
        <f>工作表2!H7^2</f>
        <v>37.13585712759614</v>
      </c>
      <c r="I7">
        <v>5</v>
      </c>
      <c r="J7">
        <f>工作表2!J7^2</f>
        <v>36.591069093202222</v>
      </c>
      <c r="K7">
        <v>6</v>
      </c>
      <c r="L7">
        <f>工作表2!L7^2</f>
        <v>36.426917185503711</v>
      </c>
      <c r="N7">
        <f>AVERAGE(N1:N6)</f>
        <v>36.274091452120558</v>
      </c>
    </row>
    <row r="8" spans="1:24" x14ac:dyDescent="0.3">
      <c r="A8">
        <v>1</v>
      </c>
      <c r="B8">
        <f>工作表2!B8^2</f>
        <v>40.296911687442481</v>
      </c>
      <c r="C8">
        <v>2</v>
      </c>
      <c r="D8">
        <f>工作表2!D8^2</f>
        <v>37.955083864214622</v>
      </c>
      <c r="E8">
        <v>3</v>
      </c>
      <c r="F8">
        <f>工作表2!F8^2</f>
        <v>37.254059023861046</v>
      </c>
      <c r="G8">
        <v>4</v>
      </c>
      <c r="H8">
        <f>工作表2!H8^2</f>
        <v>36.788013553579233</v>
      </c>
      <c r="I8">
        <v>5</v>
      </c>
      <c r="J8">
        <f>工作表2!J8^2</f>
        <v>36.70507968866886</v>
      </c>
      <c r="L8">
        <f>AVERAGE(L1:L7)</f>
        <v>36.365160434130992</v>
      </c>
    </row>
    <row r="9" spans="1:24" x14ac:dyDescent="0.3">
      <c r="A9">
        <v>1</v>
      </c>
      <c r="B9">
        <f>工作表2!B9^2</f>
        <v>37.7207549862067</v>
      </c>
      <c r="C9">
        <v>2</v>
      </c>
      <c r="D9">
        <f>工作表2!D9^2</f>
        <v>37.1567215742431</v>
      </c>
      <c r="E9">
        <v>3</v>
      </c>
      <c r="F9">
        <f>工作表2!F9^2</f>
        <v>36.725038647545084</v>
      </c>
      <c r="G9">
        <v>4</v>
      </c>
      <c r="H9">
        <f>工作表2!H9^2</f>
        <v>36.786729524700291</v>
      </c>
      <c r="J9">
        <f>AVERAGE(J1:J8)</f>
        <v>36.5764746584601</v>
      </c>
    </row>
    <row r="10" spans="1:24" x14ac:dyDescent="0.3">
      <c r="A10">
        <v>1</v>
      </c>
      <c r="B10">
        <f>工作表2!B10^2</f>
        <v>37.776856664500755</v>
      </c>
      <c r="C10">
        <v>2</v>
      </c>
      <c r="D10">
        <f>工作表2!D10^2</f>
        <v>36.885150187695565</v>
      </c>
      <c r="E10">
        <v>3</v>
      </c>
      <c r="F10">
        <f>工作表2!F10^2</f>
        <v>37.092027339242911</v>
      </c>
      <c r="H10">
        <f>AVERAGE(H1:H9)</f>
        <v>37.004168319774557</v>
      </c>
    </row>
    <row r="11" spans="1:24" x14ac:dyDescent="0.3">
      <c r="A11">
        <v>1</v>
      </c>
      <c r="B11">
        <f>工作表2!B11^2</f>
        <v>39.107960673014887</v>
      </c>
      <c r="C11">
        <v>2</v>
      </c>
      <c r="D11">
        <f>工作表2!D11^2</f>
        <v>38.613498390737284</v>
      </c>
      <c r="F11">
        <f>AVERAGE(F1:F10)</f>
        <v>37.422284590336801</v>
      </c>
    </row>
    <row r="12" spans="1:24" x14ac:dyDescent="0.3">
      <c r="A12">
        <v>1</v>
      </c>
      <c r="B12">
        <f>工作表2!B12^2</f>
        <v>38.853489666915117</v>
      </c>
      <c r="D12">
        <f>AVERAGE(D1:D11)</f>
        <v>38.630363266297365</v>
      </c>
    </row>
    <row r="13" spans="1:24" x14ac:dyDescent="0.3">
      <c r="B13">
        <f>AVERAGE(B1:B12)</f>
        <v>40.477725006853937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6.2" x14ac:dyDescent="0.3"/>
  <cols>
    <col min="3" max="3" width="12.77734375" bestFit="1" customWidth="1"/>
  </cols>
  <sheetData>
    <row r="1" spans="1:9" x14ac:dyDescent="0.3">
      <c r="B1" t="s">
        <v>0</v>
      </c>
      <c r="C1" t="s">
        <v>1</v>
      </c>
      <c r="I1">
        <v>5652</v>
      </c>
    </row>
    <row r="2" spans="1:9" x14ac:dyDescent="0.3">
      <c r="A2">
        <v>1</v>
      </c>
      <c r="B2">
        <f>I$1*A2/12</f>
        <v>471</v>
      </c>
      <c r="C2">
        <v>40.477725006853937</v>
      </c>
    </row>
    <row r="3" spans="1:9" x14ac:dyDescent="0.3">
      <c r="A3">
        <v>2</v>
      </c>
      <c r="B3">
        <f t="shared" ref="B3:B13" si="0">I$1*A3/12</f>
        <v>942</v>
      </c>
      <c r="C3">
        <v>38.630363266297365</v>
      </c>
    </row>
    <row r="4" spans="1:9" x14ac:dyDescent="0.3">
      <c r="A4">
        <v>3</v>
      </c>
      <c r="B4">
        <f t="shared" si="0"/>
        <v>1413</v>
      </c>
      <c r="C4">
        <v>37.422284590336801</v>
      </c>
    </row>
    <row r="5" spans="1:9" x14ac:dyDescent="0.3">
      <c r="A5">
        <v>4</v>
      </c>
      <c r="B5">
        <f t="shared" si="0"/>
        <v>1884</v>
      </c>
      <c r="C5">
        <v>37.004168319774557</v>
      </c>
    </row>
    <row r="6" spans="1:9" x14ac:dyDescent="0.3">
      <c r="A6">
        <v>5</v>
      </c>
      <c r="B6">
        <f t="shared" si="0"/>
        <v>2355</v>
      </c>
      <c r="C6">
        <v>36.5764746584601</v>
      </c>
    </row>
    <row r="7" spans="1:9" x14ac:dyDescent="0.3">
      <c r="A7">
        <v>6</v>
      </c>
      <c r="B7">
        <f t="shared" si="0"/>
        <v>2826</v>
      </c>
      <c r="C7">
        <v>36.365160434130992</v>
      </c>
    </row>
    <row r="8" spans="1:9" x14ac:dyDescent="0.3">
      <c r="A8">
        <v>7</v>
      </c>
      <c r="B8">
        <f t="shared" si="0"/>
        <v>3297</v>
      </c>
      <c r="C8">
        <v>36.274091452120558</v>
      </c>
    </row>
    <row r="9" spans="1:9" x14ac:dyDescent="0.3">
      <c r="A9">
        <v>8</v>
      </c>
      <c r="B9">
        <f t="shared" si="0"/>
        <v>3768</v>
      </c>
      <c r="C9">
        <v>36.167851272739099</v>
      </c>
    </row>
    <row r="10" spans="1:9" x14ac:dyDescent="0.3">
      <c r="A10">
        <v>9</v>
      </c>
      <c r="B10">
        <f t="shared" si="0"/>
        <v>4239</v>
      </c>
      <c r="C10">
        <v>36.05706292304302</v>
      </c>
    </row>
    <row r="11" spans="1:9" x14ac:dyDescent="0.3">
      <c r="A11">
        <v>10</v>
      </c>
      <c r="B11">
        <f t="shared" si="0"/>
        <v>4710</v>
      </c>
      <c r="C11">
        <v>36.001157880205056</v>
      </c>
    </row>
    <row r="12" spans="1:9" x14ac:dyDescent="0.3">
      <c r="A12">
        <v>11</v>
      </c>
      <c r="B12">
        <f t="shared" si="0"/>
        <v>5181</v>
      </c>
      <c r="C12">
        <v>35.954927613619418</v>
      </c>
    </row>
    <row r="13" spans="1:9" x14ac:dyDescent="0.3">
      <c r="A13">
        <v>12</v>
      </c>
      <c r="B13">
        <f t="shared" si="0"/>
        <v>5652</v>
      </c>
      <c r="C13">
        <v>35.911910379919625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工作表4</vt:lpstr>
      <vt:lpstr>工作表4 (2)</vt:lpstr>
      <vt:lpstr>工作表4-圖</vt:lpstr>
      <vt:lpstr>工作表1</vt:lpstr>
      <vt:lpstr>工作表2</vt:lpstr>
      <vt:lpstr>工作表2-2</vt:lpstr>
      <vt:lpstr>工作表2-3</vt:lpstr>
      <vt:lpstr>工作表3</vt:lpstr>
      <vt:lpstr>工作表3-1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鄭淵仁</dc:creator>
  <cp:lastModifiedBy>鄭淵仁</cp:lastModifiedBy>
  <dcterms:created xsi:type="dcterms:W3CDTF">2017-03-19T12:32:06Z</dcterms:created>
  <dcterms:modified xsi:type="dcterms:W3CDTF">2017-03-22T12:37:46Z</dcterms:modified>
</cp:coreProperties>
</file>