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<sst xmlns="http://schemas.openxmlformats.org/spreadsheetml/2006/main" count="431" uniqueCount="265">
  <si>
    <t>schema.org</t>
  </si>
  <si>
    <t>BioSchemas samples implementation plan : https://docs.google.com/document/d/1JS7ofrdO3UzkAI12C702AdniJ5fr-CRGIC84bQC-_VI/edit#</t>
  </si>
  <si>
    <t>bioschemas</t>
  </si>
  <si>
    <t>&lt;USE CASE NAME&gt;</t>
  </si>
  <si>
    <t>Taverna</t>
  </si>
  <si>
    <t>Previously agreed specification: https://docs.google.com/spreadsheets/d/1NltFMzjqezpKhobmqEBEvASLziZjq73a_AqWnNi3IOs/edit#gid=0</t>
  </si>
  <si>
    <t>&lt;USE CASE URL&gt;</t>
  </si>
  <si>
    <t>http://www.taverna.org.uk/</t>
  </si>
  <si>
    <t>Biological Entity definition: https://docs.google.com/document/d/1fn-of4cxGJLYiw1G3-KepZsIE0Ptq4GSx-h3jPmvdvc/edit#</t>
  </si>
  <si>
    <t>&lt;CONTRIBUTOR1, CONTRIBUTOR2,...&gt;</t>
  </si>
  <si>
    <t>Property</t>
  </si>
  <si>
    <t>Expected Type</t>
  </si>
  <si>
    <t>Description</t>
  </si>
  <si>
    <t>SubProperties</t>
  </si>
  <si>
    <t>Minimum Fields</t>
  </si>
  <si>
    <t>Cardinalitry</t>
  </si>
  <si>
    <t>Controlled Vocabulary</t>
  </si>
  <si>
    <t>Name</t>
  </si>
  <si>
    <t>Content Example</t>
  </si>
  <si>
    <t>UseCase</t>
  </si>
  <si>
    <t>Properties from BioEntity</t>
  </si>
  <si>
    <t>Properties from CreativeWork</t>
  </si>
  <si>
    <t>about</t>
  </si>
  <si>
    <t>Thing</t>
  </si>
  <si>
    <t>The subject matter of the content.</t>
  </si>
  <si>
    <t>accessMode</t>
  </si>
  <si>
    <t>Text</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</si>
  <si>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</si>
  <si>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accessModeSufficient</t>
  </si>
  <si>
    <t>A list of single or combined accessModes that are sufficient to understand all the intellectual content of a resource. Expected values include: auditory, tactile, textual, visual.</t>
  </si>
  <si>
    <t>accessibilityAPI</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</si>
  <si>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</si>
  <si>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</si>
  <si>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</si>
  <si>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</si>
  <si>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</si>
  <si>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</si>
  <si>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</si>
  <si>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</si>
  <si>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</si>
  <si>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</si>
  <si>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</si>
  <si>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</si>
  <si>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</si>
  <si>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</si>
  <si>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</si>
  <si>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</si>
  <si>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</si>
  <si>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</si>
  <si>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</si>
  <si>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</si>
  <si>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</si>
  <si>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</si>
  <si>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</si>
  <si>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</si>
  <si>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</si>
  <si>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</si>
  <si>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</si>
  <si>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</si>
  <si>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</si>
  <si>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</si>
  <si>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</si>
  <si>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</si>
  <si>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</si>
  <si>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</si>
  <si>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</si>
  <si>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</si>
  <si>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</si>
  <si>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</si>
  <si>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</si>
  <si>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</si>
  <si>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</si>
  <si>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</si>
  <si>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</si>
  <si>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</si>
  <si>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</si>
  <si>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</si>
  <si>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</si>
  <si>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</si>
  <si>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</si>
  <si>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</si>
  <si>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</si>
  <si>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</si>
  <si>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</si>
  <si>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</si>
  <si>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</si>
  <si>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</si>
  <si>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</si>
  <si>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</si>
  <si>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</si>
  <si>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</si>
  <si>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</si>
  <si>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</si>
  <si>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</si>
  <si>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</si>
  <si>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</si>
  <si>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</si>
  <si>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</si>
  <si>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</si>
  <si>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</si>
  <si>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</si>
  <si>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</si>
  <si>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</si>
  <si>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</si>
  <si>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</si>
  <si>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</si>
  <si>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</si>
  <si>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</si>
  <si>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</si>
  <si>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</si>
  <si>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fileFormat</t>
  </si>
  <si>
    <t>Text or 
 URL</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</si>
  <si>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</si>
  <si>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</si>
  <si>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</si>
  <si>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</si>
  <si>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</si>
  <si>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</si>
  <si>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</si>
  <si>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</si>
  <si>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</si>
  <si>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</si>
  <si>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</si>
  <si>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</si>
  <si>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</si>
  <si>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</si>
  <si>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</si>
  <si>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</si>
  <si>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</si>
  <si>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</si>
  <si>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</si>
  <si>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publication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</si>
  <si>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</si>
  <si>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</si>
  <si>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</si>
  <si>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</si>
  <si>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</si>
  <si>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</si>
  <si>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</si>
  <si>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</si>
  <si>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</si>
  <si>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</si>
  <si>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</si>
  <si>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</si>
  <si>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CreativeWork or 
 URL</t>
  </si>
  <si>
    <t>A license document that applies to this content, typically indicated by URL.</t>
  </si>
  <si>
    <t>Optional</t>
  </si>
  <si>
    <t>ONE</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</si>
  <si>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</si>
  <si>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</si>
  <si>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</si>
  <si>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</si>
  <si>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</si>
  <si>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</si>
  <si>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</si>
  <si>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</si>
  <si>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</si>
  <si>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</si>
  <si>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</si>
  <si>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</si>
  <si>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</si>
  <si>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</si>
  <si>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</si>
  <si>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</si>
  <si>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</si>
  <si>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</si>
  <si>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</si>
  <si>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MANY</t>
  </si>
  <si>
    <t>publication</t>
  </si>
  <si>
    <t>PublicationEvent</t>
  </si>
  <si>
    <t>A publication event associated with the item.</t>
  </si>
  <si>
    <t>publisher</t>
  </si>
  <si>
    <t>The publisher of the creative work.</t>
  </si>
  <si>
    <t>publishingPrinciples</t>
  </si>
  <si>
    <t>Link to page describing the editorial principles of the organization primarily responsible for the creation of the CreativeWork.</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</si>
  <si>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</si>
  <si>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</si>
  <si>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</si>
  <si>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</si>
  <si>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</si>
  <si>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</si>
  <si>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</si>
  <si>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</si>
  <si>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</si>
  <si>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</si>
  <si>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</si>
  <si>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</si>
  <si>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</si>
  <si>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</si>
  <si>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</si>
  <si>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</si>
  <si>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</si>
  <si>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</si>
  <si>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</si>
  <si>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</si>
  <si>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</si>
  <si>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</si>
  <si>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</si>
  <si>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</si>
  <si>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</si>
  <si>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</si>
  <si>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</si>
  <si>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</si>
  <si>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</si>
  <si>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</si>
  <si>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</si>
  <si>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version</t>
  </si>
  <si>
    <t>Number or 
 Text</t>
  </si>
  <si>
    <t>The version of the CreativeWork embodied by a specified resource.</t>
  </si>
  <si>
    <t>video</t>
  </si>
  <si>
    <t>VideoObject</t>
  </si>
  <si>
    <t>An embedded video object.</t>
  </si>
  <si>
    <t>workExample</t>
  </si>
  <si>
    <t>Example/instance/realization/derivation of the concept of this creative work. eg. The paperback edition, first edition, or eBook.
 Inverse property: exampleOfWork.</t>
  </si>
  <si>
    <t>Properties from Thing</t>
  </si>
  <si>
    <t>additionalType</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</si>
  <si>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</si>
  <si>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</si>
  <si>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An alias for the item.</t>
  </si>
  <si>
    <t>description</t>
  </si>
  <si>
    <t>A description of the item.</t>
  </si>
  <si>
    <t>Minimum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</si>
  <si>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</si>
  <si>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</si>
  <si>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</si>
  <si>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</si>
  <si>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</si>
  <si>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</si>
  <si>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</si>
  <si>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</si>
  <si>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</si>
  <si>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</si>
  <si>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</si>
  <si>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</si>
  <si>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</si>
  <si>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</si>
  <si>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</si>
  <si>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</si>
  <si>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</si>
  <si>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url</t>
  </si>
  <si>
    <t>URL of the item.</t>
  </si>
  <si>
    <t>New properties</t>
  </si>
  <si>
    <t>alternateIdentifier / seeAlso?</t>
  </si>
  <si>
    <t>List of alternate identifiers/accessions for this sample in other repositories</t>
  </si>
  <si>
    <t>Taxonomy</t>
  </si>
  <si>
    <t>NCBI taxonomy (https://www.ncbi.nlm.nih.gov/Taxonomy/Browser/wwwtax.cgi?mode=Root)</t>
  </si>
  <si>
    <t>Phenotype</t>
  </si>
  <si>
    <t>List of key:value (with descriptions or terms) refered to the observable physical properties of an organism</t>
  </si>
  <si>
    <t>Genotype</t>
  </si>
  <si>
    <t>Exposure</t>
  </si>
  <si>
    <t>Type</t>
  </si>
  <si>
    <t>Type of sample from controlled vocabulary/ontology</t>
  </si>
  <si>
    <t>date of extraction? or study date? both (cardinality: m)? There are some dates in CreativeWork</t>
  </si>
  <si>
    <t>MedicalCode</t>
  </si>
  <si>
    <t>https://health-lifesci.schema.org/code</t>
  </si>
  <si>
    <t>REQUEST FROM BIOSCHEMA: provide a generic mechanism for any vocabulary / code to be referenceable -&gt; TerminologyCode to supercede MedicalCode or become a parent class for it</t>
  </si>
  <si>
    <t>property of medicalCode</t>
  </si>
  <si>
    <t>https://health-lifesci.schema.org/codeValue</t>
  </si>
  <si>
    <t>https://health-lifesci.schema.org/codingSystem</t>
  </si>
  <si>
    <t xml:space="preserve"> 
datasetUrl ?</t>
  </si>
  <si>
    <t xml:space="preserve"> 
https://bioschemas.org/datasetUrl [Proposed]</t>
  </si>
  <si>
    <t xml:space="preserve"> 
An access URL that provides a link to a dataset that contains data about this sample</t>
  </si>
  <si>
    <t xml:space="preserve"> 
additionalProperty ?</t>
  </si>
  <si>
    <t>http://schema.org/additionalProperty</t>
  </si>
  <si>
    <t xml:space="preserve"> 
A property-value pair representing an additional characteristics of the entity, e.g. “Organism: Homo sapiens” or “tissue type: leaf”
</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</si>
</sst>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u/>
      <color rgb="FFFFFFFF"/>
      <name val="Arial"/>
    </font>
    <font>
      <b/>
    </font>
    <font>
      <b/>
      <color rgb="FFFFFFFF"/>
      <name val="Arial"/>
    </font>
    <font>
      <b/>
      <color rgb="FFFFFFFF"/>
    </font>
    <font>
      <b/>
      <u/>
      <color rgb="FFFFFFFF"/>
    </font>
    <font>
      <b/>
      <u/>
      <color rgb="FFFFFFFF"/>
    </font>
    <font>
      <b/>
      <u/>
      <color rgb="FFFFFFFF"/>
    </font>
    <font>
      <b/>
      <color rgb="FF000000"/>
      <name val="Arial"/>
    </font>
    <font>
      <name val="Arial"/>
    </font>
    <font/>
    <font>
      <u/>
      <color rgb="FF0000FF"/>
    </font>
    <font>
      <b/>
      <u/>
      <color rgb="FF0000FF"/>
    </font>
    <font>
      <u/>
      <color rgb="FF0000FF"/>
    </font>
    <font>
      <color rgb="FFFF0000"/>
      <name val="Arial"/>
    </font>
    <font>
      <u/>
      <color rgb="FF0000FF"/>
    </font>
    <font>
      <color rgb="FF000000"/>
      <name val="Arial"/>
    </font>
    <font>
      <i/>
      <u/>
      <color rgb="FF0000FF"/>
    </font>
    <font>
      <color rgb="FFFF0000"/>
    </font>
    <font>
      <u/>
      <color rgb="FF0000FF"/>
    </font>
  </fonts>
  <fills count="11">
    <fill>
      <patternFill patternType="none"/>
    </fill>
    <fill>
      <patternFill patternType="lightGray"/>
    </fill>
    <fill>
      <patternFill patternType="solid">
        <fgColor rgb="FFCC4125"/>
        <bgColor rgb="FFCC4125"/>
      </patternFill>
    </fill>
    <fill>
      <patternFill patternType="solid">
        <fgColor rgb="FFFFFFFF"/>
        <bgColor rgb="FFFFFFFF"/>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xf>
    <xf borderId="0" fillId="3" fontId="2" numFmtId="0" xfId="0" applyAlignment="1" applyFill="1" applyFont="1">
      <alignment readingOrder="0"/>
    </xf>
    <xf borderId="0" fillId="4" fontId="3" numFmtId="0" xfId="0" applyAlignment="1" applyFill="1" applyFont="1">
      <alignment horizontal="center" shrinkToFit="0" wrapText="1"/>
    </xf>
    <xf borderId="0" fillId="3" fontId="2" numFmtId="0" xfId="0" applyAlignment="1" applyFont="1">
      <alignment readingOrder="0" shrinkToFit="0" wrapText="1"/>
    </xf>
    <xf borderId="0" fillId="5" fontId="4" numFmtId="0" xfId="0" applyAlignment="1" applyFill="1" applyFont="1">
      <alignment horizontal="center" readingOrder="0"/>
    </xf>
    <xf borderId="0" fillId="6" fontId="4" numFmtId="0" xfId="0" applyAlignment="1" applyFill="1" applyFont="1">
      <alignment horizontal="center" readingOrder="0"/>
    </xf>
    <xf borderId="0" fillId="5" fontId="4" numFmtId="0" xfId="0" applyAlignment="1" applyFont="1">
      <alignment horizontal="center" readingOrder="0" shrinkToFit="0" vertical="center" wrapText="1"/>
    </xf>
    <xf borderId="0" fillId="7" fontId="3" numFmtId="0" xfId="0" applyFill="1" applyFont="1"/>
    <xf borderId="0" fillId="6" fontId="5" numFmtId="0" xfId="0" applyAlignment="1" applyFont="1">
      <alignment horizontal="center" readingOrder="0" shrinkToFit="0" vertical="center" wrapText="1"/>
    </xf>
    <xf borderId="0" fillId="7" fontId="3" numFmtId="0" xfId="0" applyAlignment="1" applyFont="1">
      <alignment shrinkToFit="0" wrapText="1"/>
    </xf>
    <xf borderId="0" fillId="5" fontId="6" numFmtId="0" xfId="0" applyAlignment="1" applyFont="1">
      <alignment horizontal="center" readingOrder="0" shrinkToFit="0" vertical="center" wrapText="1"/>
    </xf>
    <xf borderId="0" fillId="8" fontId="3" numFmtId="0" xfId="0" applyAlignment="1" applyFill="1" applyFont="1">
      <alignment shrinkToFit="0" wrapText="1"/>
    </xf>
    <xf borderId="0" fillId="8" fontId="3" numFmtId="0" xfId="0" applyFont="1"/>
    <xf borderId="0" fillId="6" fontId="4" numFmtId="0" xfId="0" applyAlignment="1" applyFont="1">
      <alignment horizontal="center" readingOrder="0" vertical="center"/>
    </xf>
    <xf borderId="0" fillId="2" fontId="7" numFmtId="0" xfId="0" applyAlignment="1" applyFont="1">
      <alignment horizontal="center" readingOrder="0" vertical="center"/>
    </xf>
    <xf borderId="0" fillId="4" fontId="4" numFmtId="0" xfId="0" applyAlignment="1" applyFont="1">
      <alignment horizontal="center" readingOrder="0" shrinkToFit="0" vertical="center" wrapText="1"/>
    </xf>
    <xf borderId="0" fillId="6" fontId="4" numFmtId="0" xfId="0" applyAlignment="1" applyFont="1">
      <alignment vertical="center"/>
    </xf>
    <xf borderId="0" fillId="6" fontId="4" numFmtId="0" xfId="0" applyAlignment="1" applyFont="1">
      <alignment shrinkToFit="0" vertical="center" wrapText="1"/>
    </xf>
    <xf borderId="0" fillId="0" fontId="8" numFmtId="0" xfId="0" applyAlignment="1" applyFont="1">
      <alignment shrinkToFit="0" wrapText="1"/>
    </xf>
    <xf borderId="0" fillId="7" fontId="4" numFmtId="0" xfId="0" applyAlignment="1" applyFont="1">
      <alignment vertical="center"/>
    </xf>
    <xf borderId="0" fillId="7" fontId="4" numFmtId="0" xfId="0" applyAlignment="1" applyFont="1">
      <alignment shrinkToFit="0" vertical="center" wrapText="1"/>
    </xf>
    <xf borderId="0" fillId="0" fontId="9" numFmtId="0" xfId="0" applyAlignment="1" applyFont="1">
      <alignment vertical="bottom"/>
    </xf>
    <xf borderId="0" fillId="8" fontId="4" numFmtId="0" xfId="0" applyAlignment="1" applyFont="1">
      <alignment readingOrder="0" shrinkToFit="0" vertical="center" wrapText="1"/>
    </xf>
    <xf borderId="0" fillId="8" fontId="4" numFmtId="0" xfId="0" applyAlignment="1" applyFont="1">
      <alignment readingOrder="0" vertical="center"/>
    </xf>
    <xf borderId="0" fillId="9" fontId="4" numFmtId="0" xfId="0" applyAlignment="1" applyFill="1" applyFont="1">
      <alignment readingOrder="0" vertical="center"/>
    </xf>
    <xf borderId="0" fillId="9" fontId="4" numFmtId="0" xfId="0" applyAlignment="1" applyFont="1">
      <alignment readingOrder="0" shrinkToFit="0" vertical="center" wrapText="1"/>
    </xf>
    <xf borderId="0" fillId="10" fontId="4" numFmtId="0" xfId="0" applyAlignment="1" applyFill="1" applyFont="1">
      <alignment readingOrder="0" vertical="center"/>
    </xf>
    <xf borderId="0" fillId="10" fontId="4" numFmtId="0" xfId="0" applyAlignment="1" applyFont="1">
      <alignment readingOrder="0" shrinkToFit="0" vertical="center" wrapText="1"/>
    </xf>
    <xf borderId="0" fillId="0" fontId="2" numFmtId="0" xfId="0" applyAlignment="1" applyFont="1">
      <alignment horizontal="center" readingOrder="0"/>
    </xf>
    <xf borderId="0" fillId="0" fontId="10" numFmtId="0" xfId="0" applyAlignment="1" applyFont="1">
      <alignment shrinkToFit="0" vertical="center" wrapText="1"/>
    </xf>
    <xf borderId="0" fillId="0" fontId="10" numFmtId="0" xfId="0" applyAlignment="1" applyFont="1">
      <alignment readingOrder="0" shrinkToFit="0" vertical="center" wrapText="1"/>
    </xf>
    <xf borderId="0" fillId="0" fontId="11" numFmtId="0" xfId="0" applyFont="1"/>
    <xf borderId="0" fillId="0" fontId="12" numFmtId="0" xfId="0" applyAlignment="1" applyFont="1">
      <alignment horizontal="center" readingOrder="0"/>
    </xf>
    <xf borderId="0" fillId="0" fontId="13" numFmtId="0" xfId="0" applyAlignment="1" applyFont="1">
      <alignment readingOrder="0" shrinkToFit="0" wrapText="1"/>
    </xf>
    <xf borderId="0" fillId="0" fontId="10" numFmtId="0" xfId="0" applyAlignment="1" applyFont="1">
      <alignment readingOrder="0" shrinkToFit="0" wrapText="1"/>
    </xf>
    <xf borderId="0" fillId="0" fontId="10" numFmtId="0" xfId="0" applyAlignment="1" applyFont="1">
      <alignment horizontal="center" readingOrder="0" shrinkToFit="0" vertical="center" wrapText="1"/>
    </xf>
    <xf borderId="0" fillId="3" fontId="14" numFmtId="0" xfId="0" applyAlignment="1" applyFont="1">
      <alignment horizontal="left" readingOrder="0"/>
    </xf>
    <xf borderId="0" fillId="0" fontId="15" numFmtId="0" xfId="0" applyAlignment="1" applyFont="1">
      <alignment readingOrder="0" shrinkToFit="0" vertical="center" wrapText="1"/>
    </xf>
    <xf borderId="0" fillId="3" fontId="16" numFmtId="0" xfId="0" applyAlignment="1" applyFont="1">
      <alignment horizontal="left" readingOrder="0" shrinkToFit="0" wrapText="1"/>
    </xf>
    <xf borderId="0" fillId="0" fontId="17" numFmtId="0" xfId="0" applyAlignment="1" applyFont="1">
      <alignment readingOrder="0" shrinkToFit="0" wrapText="1"/>
    </xf>
    <xf borderId="0" fillId="0" fontId="18" numFmtId="0" xfId="0" applyAlignment="1" applyFont="1">
      <alignment readingOrder="0" shrinkToFit="0" wrapText="1"/>
    </xf>
    <xf borderId="0" fillId="0" fontId="19" numFmtId="0" xfId="0" applyAlignment="1" applyFont="1">
      <alignment readingOrder="0" shrinkToFit="0" vertical="center" wrapText="1"/>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son" TargetMode="External"/><Relationship Id="rId190" Type="http://schemas.openxmlformats.org/officeDocument/2006/relationships/hyperlink" Target="https://health-lifesci.schema.org/code" TargetMode="External"/><Relationship Id="rId42" Type="http://schemas.openxmlformats.org/officeDocument/2006/relationships/hyperlink" Target="http://schema.org/AggregateRating" TargetMode="External"/><Relationship Id="rId41" Type="http://schemas.openxmlformats.org/officeDocument/2006/relationships/hyperlink" Target="http://schema.org/aggregateRating" TargetMode="External"/><Relationship Id="rId44" Type="http://schemas.openxmlformats.org/officeDocument/2006/relationships/hyperlink" Target="http://schema.org/Text" TargetMode="External"/><Relationship Id="rId194" Type="http://schemas.openxmlformats.org/officeDocument/2006/relationships/drawing" Target="../drawings/drawing1.xml"/><Relationship Id="rId43" Type="http://schemas.openxmlformats.org/officeDocument/2006/relationships/hyperlink" Target="http://schema.org/alternativeHeadline" TargetMode="External"/><Relationship Id="rId193" Type="http://schemas.openxmlformats.org/officeDocument/2006/relationships/hyperlink" Target="http://schema.org/additionalProperty" TargetMode="External"/><Relationship Id="rId46" Type="http://schemas.openxmlformats.org/officeDocument/2006/relationships/hyperlink" Target="http://schema.org/MediaObject" TargetMode="External"/><Relationship Id="rId192" Type="http://schemas.openxmlformats.org/officeDocument/2006/relationships/hyperlink" Target="https://health-lifesci.schema.org/codingSystem" TargetMode="External"/><Relationship Id="rId45" Type="http://schemas.openxmlformats.org/officeDocument/2006/relationships/hyperlink" Target="http://schema.org/associatedMedia" TargetMode="External"/><Relationship Id="rId191" Type="http://schemas.openxmlformats.org/officeDocument/2006/relationships/hyperlink" Target="https://health-lifesci.schema.org/codeValue" TargetMode="External"/><Relationship Id="rId48" Type="http://schemas.openxmlformats.org/officeDocument/2006/relationships/hyperlink" Target="http://schema.org/Audience" TargetMode="External"/><Relationship Id="rId187" Type="http://schemas.openxmlformats.org/officeDocument/2006/relationships/hyperlink" Target="http://schema.org/URL" TargetMode="External"/><Relationship Id="rId47" Type="http://schemas.openxmlformats.org/officeDocument/2006/relationships/hyperlink" Target="http://schema.org/audience" TargetMode="External"/><Relationship Id="rId186" Type="http://schemas.openxmlformats.org/officeDocument/2006/relationships/hyperlink" Target="http://schema.org/sameAs" TargetMode="External"/><Relationship Id="rId185" Type="http://schemas.openxmlformats.org/officeDocument/2006/relationships/hyperlink" Target="http://schema.org/Action" TargetMode="External"/><Relationship Id="rId49" Type="http://schemas.openxmlformats.org/officeDocument/2006/relationships/hyperlink" Target="http://schema.org/serviceAudience" TargetMode="External"/><Relationship Id="rId184" Type="http://schemas.openxmlformats.org/officeDocument/2006/relationships/hyperlink" Target="http://schema.org/potentialAction" TargetMode="External"/><Relationship Id="rId189" Type="http://schemas.openxmlformats.org/officeDocument/2006/relationships/hyperlink" Target="http://schema.org/URL" TargetMode="External"/><Relationship Id="rId188" Type="http://schemas.openxmlformats.org/officeDocument/2006/relationships/hyperlink" Target="http://schema.org/url" TargetMode="External"/><Relationship Id="rId31" Type="http://schemas.openxmlformats.org/officeDocument/2006/relationships/hyperlink" Target="http://schema.org/accessibilityFeature" TargetMode="External"/><Relationship Id="rId30" Type="http://schemas.openxmlformats.org/officeDocument/2006/relationships/hyperlink" Target="http://www.w3.org/wiki/WebSchemas/Accessibility" TargetMode="External"/><Relationship Id="rId33" Type="http://schemas.openxmlformats.org/officeDocument/2006/relationships/hyperlink" Target="http://www.w3.org/wiki/WebSchemas/Accessibility" TargetMode="External"/><Relationship Id="rId183" Type="http://schemas.openxmlformats.org/officeDocument/2006/relationships/hyperlink" Target="http://schema.org/Text" TargetMode="External"/><Relationship Id="rId32" Type="http://schemas.openxmlformats.org/officeDocument/2006/relationships/hyperlink" Target="http://schema.org/Text" TargetMode="External"/><Relationship Id="rId182" Type="http://schemas.openxmlformats.org/officeDocument/2006/relationships/hyperlink" Target="http://schema.org/name" TargetMode="External"/><Relationship Id="rId35" Type="http://schemas.openxmlformats.org/officeDocument/2006/relationships/hyperlink" Target="http://schema.org/Text" TargetMode="External"/><Relationship Id="rId181" Type="http://schemas.openxmlformats.org/officeDocument/2006/relationships/hyperlink" Target="http://schema.org/mainEntityOfPage" TargetMode="External"/><Relationship Id="rId34" Type="http://schemas.openxmlformats.org/officeDocument/2006/relationships/hyperlink" Target="http://schema.org/accessibilityHazard" TargetMode="External"/><Relationship Id="rId180" Type="http://schemas.openxmlformats.org/officeDocument/2006/relationships/hyperlink" Target="http://schema.org/image" TargetMode="External"/><Relationship Id="rId37" Type="http://schemas.openxmlformats.org/officeDocument/2006/relationships/hyperlink" Target="http://schema.org/accessibilitySummary" TargetMode="External"/><Relationship Id="rId176" Type="http://schemas.openxmlformats.org/officeDocument/2006/relationships/hyperlink" Target="http://schema.org/Text" TargetMode="External"/><Relationship Id="rId36" Type="http://schemas.openxmlformats.org/officeDocument/2006/relationships/hyperlink" Target="http://www.w3.org/wiki/WebSchemas/Accessibility" TargetMode="External"/><Relationship Id="rId175" Type="http://schemas.openxmlformats.org/officeDocument/2006/relationships/hyperlink" Target="http://schema.org/description" TargetMode="External"/><Relationship Id="rId39" Type="http://schemas.openxmlformats.org/officeDocument/2006/relationships/hyperlink" Target="http://schema.org/accountablePerson" TargetMode="External"/><Relationship Id="rId174" Type="http://schemas.openxmlformats.org/officeDocument/2006/relationships/hyperlink" Target="http://schema.org/Text" TargetMode="External"/><Relationship Id="rId38" Type="http://schemas.openxmlformats.org/officeDocument/2006/relationships/hyperlink" Target="http://schema.org/Text" TargetMode="External"/><Relationship Id="rId173" Type="http://schemas.openxmlformats.org/officeDocument/2006/relationships/hyperlink" Target="http://schema.org/alternateName" TargetMode="External"/><Relationship Id="rId179" Type="http://schemas.openxmlformats.org/officeDocument/2006/relationships/hyperlink" Target="http://schema.org/identifier" TargetMode="External"/><Relationship Id="rId178" Type="http://schemas.openxmlformats.org/officeDocument/2006/relationships/hyperlink" Target="http://schema.org/Text" TargetMode="External"/><Relationship Id="rId177" Type="http://schemas.openxmlformats.org/officeDocument/2006/relationships/hyperlink" Target="http://schema.org/disambiguatingDescription" TargetMode="External"/><Relationship Id="rId20" Type="http://schemas.openxmlformats.org/officeDocument/2006/relationships/hyperlink" Target="http://schema.org/Thing" TargetMode="External"/><Relationship Id="rId22" Type="http://schemas.openxmlformats.org/officeDocument/2006/relationships/hyperlink" Target="http://schema.org/Text" TargetMode="External"/><Relationship Id="rId21" Type="http://schemas.openxmlformats.org/officeDocument/2006/relationships/hyperlink" Target="http://schema.org/accessMode" TargetMode="External"/><Relationship Id="rId24" Type="http://schemas.openxmlformats.org/officeDocument/2006/relationships/hyperlink" Target="http://schema.org/Text" TargetMode="External"/><Relationship Id="rId23" Type="http://schemas.openxmlformats.org/officeDocument/2006/relationships/hyperlink" Target="http://schema.org/accessModeSufficient" TargetMode="External"/><Relationship Id="rId26" Type="http://schemas.openxmlformats.org/officeDocument/2006/relationships/hyperlink" Target="http://schema.org/Text" TargetMode="External"/><Relationship Id="rId25" Type="http://schemas.openxmlformats.org/officeDocument/2006/relationships/hyperlink" Target="http://schema.org/accessibilityAPI" TargetMode="External"/><Relationship Id="rId28" Type="http://schemas.openxmlformats.org/officeDocument/2006/relationships/hyperlink" Target="http://schema.org/accessibilityControl" TargetMode="External"/><Relationship Id="rId27" Type="http://schemas.openxmlformats.org/officeDocument/2006/relationships/hyperlink" Target="http://www.w3.org/wiki/WebSchemas/Accessibility" TargetMode="External"/><Relationship Id="rId29" Type="http://schemas.openxmlformats.org/officeDocument/2006/relationships/hyperlink" Target="http://schema.org/Text" TargetMode="External"/><Relationship Id="rId11" Type="http://schemas.openxmlformats.org/officeDocument/2006/relationships/hyperlink" Target="http://www.bridgedb.org/" TargetMode="External"/><Relationship Id="rId10" Type="http://schemas.openxmlformats.org/officeDocument/2006/relationships/hyperlink" Target="https://www.bioconductor.org/packages/release/BiocViews.html" TargetMode="External"/><Relationship Id="rId13" Type="http://schemas.openxmlformats.org/officeDocument/2006/relationships/hyperlink" Target="http://mobidb.bio.unipd.it/" TargetMode="External"/><Relationship Id="rId12" Type="http://schemas.openxmlformats.org/officeDocument/2006/relationships/hyperlink" Target="http://bioinformatics.hsanmartino.it/clima2/" TargetMode="External"/><Relationship Id="rId15" Type="http://schemas.openxmlformats.org/officeDocument/2006/relationships/hyperlink" Target="http://rainbio.france-bioinformatique.fr/rainbio/" TargetMode="External"/><Relationship Id="rId14" Type="http://schemas.openxmlformats.org/officeDocument/2006/relationships/hyperlink" Target="https://www.france-bioinformatique.fr/en/services/tools" TargetMode="External"/><Relationship Id="rId17" Type="http://schemas.openxmlformats.org/officeDocument/2006/relationships/hyperlink" Target="http://schema.org" TargetMode="External"/><Relationship Id="rId16" Type="http://schemas.openxmlformats.org/officeDocument/2006/relationships/hyperlink" Target="http://protein.bio.unipd.it/services" TargetMode="External"/><Relationship Id="rId19" Type="http://schemas.openxmlformats.org/officeDocument/2006/relationships/hyperlink" Target="http://schema.org/about" TargetMode="External"/><Relationship Id="rId18" Type="http://schemas.openxmlformats.org/officeDocument/2006/relationships/hyperlink" Target="http://schema.org/CreativeWork" TargetMode="External"/><Relationship Id="rId84" Type="http://schemas.openxmlformats.org/officeDocument/2006/relationships/hyperlink" Target="http://schema.org/encoding" TargetMode="External"/><Relationship Id="rId83" Type="http://schemas.openxmlformats.org/officeDocument/2006/relationships/hyperlink" Target="http://schema.org/Text" TargetMode="External"/><Relationship Id="rId86" Type="http://schemas.openxmlformats.org/officeDocument/2006/relationships/hyperlink" Target="http://schema.org/encodings" TargetMode="External"/><Relationship Id="rId85" Type="http://schemas.openxmlformats.org/officeDocument/2006/relationships/hyperlink" Target="http://schema.org/MediaObject" TargetMode="External"/><Relationship Id="rId88" Type="http://schemas.openxmlformats.org/officeDocument/2006/relationships/hyperlink" Target="http://schema.org/CreativeWork" TargetMode="External"/><Relationship Id="rId150" Type="http://schemas.openxmlformats.org/officeDocument/2006/relationships/hyperlink" Target="http://schema.org/spatialCoverage" TargetMode="External"/><Relationship Id="rId87" Type="http://schemas.openxmlformats.org/officeDocument/2006/relationships/hyperlink" Target="http://schema.org/exampleOfWork" TargetMode="External"/><Relationship Id="rId89" Type="http://schemas.openxmlformats.org/officeDocument/2006/relationships/hyperlink" Target="http://schema.org/workExample" TargetMode="External"/><Relationship Id="rId80" Type="http://schemas.openxmlformats.org/officeDocument/2006/relationships/hyperlink" Target="http://schema.org/educationalAlignment" TargetMode="External"/><Relationship Id="rId82" Type="http://schemas.openxmlformats.org/officeDocument/2006/relationships/hyperlink" Target="http://schema.org/educationalUse" TargetMode="External"/><Relationship Id="rId81" Type="http://schemas.openxmlformats.org/officeDocument/2006/relationships/hyperlink" Target="http://schema.org/AlignmentObject" TargetMode="External"/><Relationship Id="rId1" Type="http://schemas.openxmlformats.org/officeDocument/2006/relationships/hyperlink" Target="http://www.biojs.io/d/cttv.genome" TargetMode="External"/><Relationship Id="rId2" Type="http://schemas.openxmlformats.org/officeDocument/2006/relationships/hyperlink" Target="https://www.biocatalogue.org/" TargetMode="External"/><Relationship Id="rId3" Type="http://schemas.openxmlformats.org/officeDocument/2006/relationships/hyperlink" Target="https://toolshed.g2.bx.psu.edu/" TargetMode="External"/><Relationship Id="rId149" Type="http://schemas.openxmlformats.org/officeDocument/2006/relationships/hyperlink" Target="http://schema.org/Organization" TargetMode="External"/><Relationship Id="rId4" Type="http://schemas.openxmlformats.org/officeDocument/2006/relationships/hyperlink" Target="https://galaxyproject.org/" TargetMode="External"/><Relationship Id="rId148" Type="http://schemas.openxmlformats.org/officeDocument/2006/relationships/hyperlink" Target="http://schema.org/sourceOrganization" TargetMode="External"/><Relationship Id="rId9" Type="http://schemas.openxmlformats.org/officeDocument/2006/relationships/hyperlink" Target="http://www.taverna.org.uk/" TargetMode="External"/><Relationship Id="rId143" Type="http://schemas.openxmlformats.org/officeDocument/2006/relationships/hyperlink" Target="http://schema.org/PublicationEvent" TargetMode="External"/><Relationship Id="rId142" Type="http://schemas.openxmlformats.org/officeDocument/2006/relationships/hyperlink" Target="http://schema.org/releasedEvent" TargetMode="External"/><Relationship Id="rId141" Type="http://schemas.openxmlformats.org/officeDocument/2006/relationships/hyperlink" Target="http://schema.org/recordedIn" TargetMode="External"/><Relationship Id="rId140" Type="http://schemas.openxmlformats.org/officeDocument/2006/relationships/hyperlink" Target="http://schema.org/Event" TargetMode="External"/><Relationship Id="rId5" Type="http://schemas.openxmlformats.org/officeDocument/2006/relationships/hyperlink" Target="http://www.bridgedb.org/" TargetMode="External"/><Relationship Id="rId147" Type="http://schemas.openxmlformats.org/officeDocument/2006/relationships/hyperlink" Target="http://schema.org/schemaVersion" TargetMode="External"/><Relationship Id="rId6" Type="http://schemas.openxmlformats.org/officeDocument/2006/relationships/hyperlink" Target="https://github.com/ISA-tools/OntoMaton" TargetMode="External"/><Relationship Id="rId146" Type="http://schemas.openxmlformats.org/officeDocument/2006/relationships/hyperlink" Target="http://schema.org/reviews" TargetMode="External"/><Relationship Id="rId7" Type="http://schemas.openxmlformats.org/officeDocument/2006/relationships/hyperlink" Target="http://www.ebi.ac.uk/spot/zooma/about.html" TargetMode="External"/><Relationship Id="rId145" Type="http://schemas.openxmlformats.org/officeDocument/2006/relationships/hyperlink" Target="http://schema.org/Review" TargetMode="External"/><Relationship Id="rId8" Type="http://schemas.openxmlformats.org/officeDocument/2006/relationships/hyperlink" Target="http://www.rightfield.org.uk/" TargetMode="External"/><Relationship Id="rId144" Type="http://schemas.openxmlformats.org/officeDocument/2006/relationships/hyperlink" Target="http://schema.org/review" TargetMode="External"/><Relationship Id="rId73" Type="http://schemas.openxmlformats.org/officeDocument/2006/relationships/hyperlink" Target="http://schema.org/dateModified" TargetMode="External"/><Relationship Id="rId72" Type="http://schemas.openxmlformats.org/officeDocument/2006/relationships/hyperlink" Target="http://schema.org/dateCreated" TargetMode="External"/><Relationship Id="rId75" Type="http://schemas.openxmlformats.org/officeDocument/2006/relationships/hyperlink" Target="http://schema.org/Date" TargetMode="External"/><Relationship Id="rId74" Type="http://schemas.openxmlformats.org/officeDocument/2006/relationships/hyperlink" Target="http://schema.org/datePublished" TargetMode="External"/><Relationship Id="rId77" Type="http://schemas.openxmlformats.org/officeDocument/2006/relationships/hyperlink" Target="http://schema.org/URL" TargetMode="External"/><Relationship Id="rId76" Type="http://schemas.openxmlformats.org/officeDocument/2006/relationships/hyperlink" Target="http://schema.org/discussionUrl" TargetMode="External"/><Relationship Id="rId79" Type="http://schemas.openxmlformats.org/officeDocument/2006/relationships/hyperlink" Target="http://schema.org/Person" TargetMode="External"/><Relationship Id="rId78" Type="http://schemas.openxmlformats.org/officeDocument/2006/relationships/hyperlink" Target="http://schema.org/editor" TargetMode="External"/><Relationship Id="rId71" Type="http://schemas.openxmlformats.org/officeDocument/2006/relationships/hyperlink" Target="http://schema.org/creator" TargetMode="External"/><Relationship Id="rId70" Type="http://schemas.openxmlformats.org/officeDocument/2006/relationships/hyperlink" Target="http://schema.org/Number" TargetMode="External"/><Relationship Id="rId139" Type="http://schemas.openxmlformats.org/officeDocument/2006/relationships/hyperlink" Target="http://schema.org/recordedAt" TargetMode="External"/><Relationship Id="rId138" Type="http://schemas.openxmlformats.org/officeDocument/2006/relationships/hyperlink" Target="http://schema.org/URL" TargetMode="External"/><Relationship Id="rId137" Type="http://schemas.openxmlformats.org/officeDocument/2006/relationships/hyperlink" Target="http://schema.org/publishingPrinciples" TargetMode="External"/><Relationship Id="rId132" Type="http://schemas.openxmlformats.org/officeDocument/2006/relationships/hyperlink" Target="http://schema.org/provider" TargetMode="External"/><Relationship Id="rId131" Type="http://schemas.openxmlformats.org/officeDocument/2006/relationships/hyperlink" Target="http://schema.org/producer" TargetMode="External"/><Relationship Id="rId130" Type="http://schemas.openxmlformats.org/officeDocument/2006/relationships/hyperlink" Target="http://schema.org/position" TargetMode="External"/><Relationship Id="rId136" Type="http://schemas.openxmlformats.org/officeDocument/2006/relationships/hyperlink" Target="http://schema.org/publisher" TargetMode="External"/><Relationship Id="rId135" Type="http://schemas.openxmlformats.org/officeDocument/2006/relationships/hyperlink" Target="http://schema.org/PublicationEvent" TargetMode="External"/><Relationship Id="rId134" Type="http://schemas.openxmlformats.org/officeDocument/2006/relationships/hyperlink" Target="http://schema.org/publication" TargetMode="External"/><Relationship Id="rId133" Type="http://schemas.openxmlformats.org/officeDocument/2006/relationships/hyperlink" Target="http://schema.org/carrier" TargetMode="External"/><Relationship Id="rId62" Type="http://schemas.openxmlformats.org/officeDocument/2006/relationships/hyperlink" Target="http://schema.org/Integer" TargetMode="External"/><Relationship Id="rId61" Type="http://schemas.openxmlformats.org/officeDocument/2006/relationships/hyperlink" Target="http://schema.org/commentCount" TargetMode="External"/><Relationship Id="rId64" Type="http://schemas.openxmlformats.org/officeDocument/2006/relationships/hyperlink" Target="http://schema.org/Place" TargetMode="External"/><Relationship Id="rId63" Type="http://schemas.openxmlformats.org/officeDocument/2006/relationships/hyperlink" Target="http://schema.org/contentLocation" TargetMode="External"/><Relationship Id="rId66" Type="http://schemas.openxmlformats.org/officeDocument/2006/relationships/hyperlink" Target="http://schema.org/Text" TargetMode="External"/><Relationship Id="rId172" Type="http://schemas.openxmlformats.org/officeDocument/2006/relationships/hyperlink" Target="http://schema.org/URL" TargetMode="External"/><Relationship Id="rId65" Type="http://schemas.openxmlformats.org/officeDocument/2006/relationships/hyperlink" Target="http://schema.org/contentRating" TargetMode="External"/><Relationship Id="rId171" Type="http://schemas.openxmlformats.org/officeDocument/2006/relationships/hyperlink" Target="http://schema.org/additionalType" TargetMode="External"/><Relationship Id="rId68" Type="http://schemas.openxmlformats.org/officeDocument/2006/relationships/hyperlink" Target="http://schema.org/copyrightHolder" TargetMode="External"/><Relationship Id="rId170" Type="http://schemas.openxmlformats.org/officeDocument/2006/relationships/hyperlink" Target="http://schema.org/Thing" TargetMode="External"/><Relationship Id="rId67" Type="http://schemas.openxmlformats.org/officeDocument/2006/relationships/hyperlink" Target="http://schema.org/contributor" TargetMode="External"/><Relationship Id="rId60" Type="http://schemas.openxmlformats.org/officeDocument/2006/relationships/hyperlink" Target="http://schema.org/Comment" TargetMode="External"/><Relationship Id="rId165" Type="http://schemas.openxmlformats.org/officeDocument/2006/relationships/hyperlink" Target="http://schema.org/video" TargetMode="External"/><Relationship Id="rId69" Type="http://schemas.openxmlformats.org/officeDocument/2006/relationships/hyperlink" Target="http://schema.org/copyrightYear" TargetMode="External"/><Relationship Id="rId164" Type="http://schemas.openxmlformats.org/officeDocument/2006/relationships/hyperlink" Target="http://schema.org/version" TargetMode="External"/><Relationship Id="rId163" Type="http://schemas.openxmlformats.org/officeDocument/2006/relationships/hyperlink" Target="http://schema.org/Text" TargetMode="External"/><Relationship Id="rId162" Type="http://schemas.openxmlformats.org/officeDocument/2006/relationships/hyperlink" Target="http://schema.org/typicalAgeRange" TargetMode="External"/><Relationship Id="rId169" Type="http://schemas.openxmlformats.org/officeDocument/2006/relationships/hyperlink" Target="http://schema.org/exampleOfWork" TargetMode="External"/><Relationship Id="rId168" Type="http://schemas.openxmlformats.org/officeDocument/2006/relationships/hyperlink" Target="http://schema.org/CreativeWork" TargetMode="External"/><Relationship Id="rId167" Type="http://schemas.openxmlformats.org/officeDocument/2006/relationships/hyperlink" Target="http://schema.org/workExample" TargetMode="External"/><Relationship Id="rId166" Type="http://schemas.openxmlformats.org/officeDocument/2006/relationships/hyperlink" Target="http://schema.org/VideoObject" TargetMode="External"/><Relationship Id="rId51" Type="http://schemas.openxmlformats.org/officeDocument/2006/relationships/hyperlink" Target="http://schema.org/AudioObject" TargetMode="External"/><Relationship Id="rId50" Type="http://schemas.openxmlformats.org/officeDocument/2006/relationships/hyperlink" Target="http://schema.org/audio" TargetMode="External"/><Relationship Id="rId53" Type="http://schemas.openxmlformats.org/officeDocument/2006/relationships/hyperlink" Target="http://schema.org/award" TargetMode="External"/><Relationship Id="rId52" Type="http://schemas.openxmlformats.org/officeDocument/2006/relationships/hyperlink" Target="http://schema.org/author" TargetMode="External"/><Relationship Id="rId55" Type="http://schemas.openxmlformats.org/officeDocument/2006/relationships/hyperlink" Target="http://schema.org/awards" TargetMode="External"/><Relationship Id="rId161" Type="http://schemas.openxmlformats.org/officeDocument/2006/relationships/hyperlink" Target="http://schema.org/translator" TargetMode="External"/><Relationship Id="rId54" Type="http://schemas.openxmlformats.org/officeDocument/2006/relationships/hyperlink" Target="http://schema.org/Text" TargetMode="External"/><Relationship Id="rId160" Type="http://schemas.openxmlformats.org/officeDocument/2006/relationships/hyperlink" Target="http://schema.org/Duration" TargetMode="External"/><Relationship Id="rId57" Type="http://schemas.openxmlformats.org/officeDocument/2006/relationships/hyperlink" Target="http://schema.org/Person" TargetMode="External"/><Relationship Id="rId56" Type="http://schemas.openxmlformats.org/officeDocument/2006/relationships/hyperlink" Target="http://schema.org/character" TargetMode="External"/><Relationship Id="rId159" Type="http://schemas.openxmlformats.org/officeDocument/2006/relationships/hyperlink" Target="http://schema.org/timeRequired" TargetMode="External"/><Relationship Id="rId59" Type="http://schemas.openxmlformats.org/officeDocument/2006/relationships/hyperlink" Target="http://schema.org/comment" TargetMode="External"/><Relationship Id="rId154" Type="http://schemas.openxmlformats.org/officeDocument/2006/relationships/hyperlink" Target="http://schema.org/temporalCoverage" TargetMode="External"/><Relationship Id="rId58" Type="http://schemas.openxmlformats.org/officeDocument/2006/relationships/hyperlink" Target="http://schema.org/citation" TargetMode="External"/><Relationship Id="rId153" Type="http://schemas.openxmlformats.org/officeDocument/2006/relationships/hyperlink" Target="http://schema.org/sponsor" TargetMode="External"/><Relationship Id="rId152" Type="http://schemas.openxmlformats.org/officeDocument/2006/relationships/hyperlink" Target="http://schema.org/spatial" TargetMode="External"/><Relationship Id="rId151" Type="http://schemas.openxmlformats.org/officeDocument/2006/relationships/hyperlink" Target="http://schema.org/Place" TargetMode="External"/><Relationship Id="rId158" Type="http://schemas.openxmlformats.org/officeDocument/2006/relationships/hyperlink" Target="http://schema.org/URL" TargetMode="External"/><Relationship Id="rId157" Type="http://schemas.openxmlformats.org/officeDocument/2006/relationships/hyperlink" Target="http://schema.org/thumbnailUrl" TargetMode="External"/><Relationship Id="rId156" Type="http://schemas.openxmlformats.org/officeDocument/2006/relationships/hyperlink" Target="http://schema.org/Text" TargetMode="External"/><Relationship Id="rId155" Type="http://schemas.openxmlformats.org/officeDocument/2006/relationships/hyperlink" Target="http://schema.org/text" TargetMode="External"/><Relationship Id="rId107" Type="http://schemas.openxmlformats.org/officeDocument/2006/relationships/hyperlink" Target="http://schema.org/free" TargetMode="External"/><Relationship Id="rId106" Type="http://schemas.openxmlformats.org/officeDocument/2006/relationships/hyperlink" Target="http://schema.org/Boolean" TargetMode="External"/><Relationship Id="rId105" Type="http://schemas.openxmlformats.org/officeDocument/2006/relationships/hyperlink" Target="http://schema.org/isAccessibleForFree" TargetMode="External"/><Relationship Id="rId104" Type="http://schemas.openxmlformats.org/officeDocument/2006/relationships/hyperlink" Target="http://schema.org/Text" TargetMode="External"/><Relationship Id="rId109" Type="http://schemas.openxmlformats.org/officeDocument/2006/relationships/hyperlink" Target="http://schema.org/isBasedOnUrl" TargetMode="External"/><Relationship Id="rId108" Type="http://schemas.openxmlformats.org/officeDocument/2006/relationships/hyperlink" Target="http://schema.org/isBasedOn" TargetMode="External"/><Relationship Id="rId103" Type="http://schemas.openxmlformats.org/officeDocument/2006/relationships/hyperlink" Target="http://schema.org/interactivityType" TargetMode="External"/><Relationship Id="rId102" Type="http://schemas.openxmlformats.org/officeDocument/2006/relationships/hyperlink" Target="http://schema.org/interactionCount" TargetMode="External"/><Relationship Id="rId101" Type="http://schemas.openxmlformats.org/officeDocument/2006/relationships/hyperlink" Target="http://schema.org/InteractionCounter" TargetMode="External"/><Relationship Id="rId100" Type="http://schemas.openxmlformats.org/officeDocument/2006/relationships/hyperlink" Target="http://schema.org/interactionStatistic" TargetMode="External"/><Relationship Id="rId129" Type="http://schemas.openxmlformats.org/officeDocument/2006/relationships/hyperlink" Target="http://schema.org/Offer" TargetMode="External"/><Relationship Id="rId128" Type="http://schemas.openxmlformats.org/officeDocument/2006/relationships/hyperlink" Target="http://schema.org/offers" TargetMode="External"/><Relationship Id="rId127" Type="http://schemas.openxmlformats.org/officeDocument/2006/relationships/hyperlink" Target="http://schema.org/Thing" TargetMode="External"/><Relationship Id="rId126" Type="http://schemas.openxmlformats.org/officeDocument/2006/relationships/hyperlink" Target="http://schema.org/mentions" TargetMode="External"/><Relationship Id="rId121" Type="http://schemas.openxmlformats.org/officeDocument/2006/relationships/hyperlink" Target="http://schema.org/Place" TargetMode="External"/><Relationship Id="rId120" Type="http://schemas.openxmlformats.org/officeDocument/2006/relationships/hyperlink" Target="http://schema.org/locationCreated" TargetMode="External"/><Relationship Id="rId125" Type="http://schemas.openxmlformats.org/officeDocument/2006/relationships/hyperlink" Target="http://schema.org/material" TargetMode="External"/><Relationship Id="rId124" Type="http://schemas.openxmlformats.org/officeDocument/2006/relationships/hyperlink" Target="http://schema.org/mainEntityOfPage" TargetMode="External"/><Relationship Id="rId123" Type="http://schemas.openxmlformats.org/officeDocument/2006/relationships/hyperlink" Target="http://schema.org/Thing" TargetMode="External"/><Relationship Id="rId122" Type="http://schemas.openxmlformats.org/officeDocument/2006/relationships/hyperlink" Target="http://schema.org/mainEntity" TargetMode="External"/><Relationship Id="rId95" Type="http://schemas.openxmlformats.org/officeDocument/2006/relationships/hyperlink" Target="http://schema.org/CreativeWork" TargetMode="External"/><Relationship Id="rId94" Type="http://schemas.openxmlformats.org/officeDocument/2006/relationships/hyperlink" Target="http://schema.org/hasPart" TargetMode="External"/><Relationship Id="rId97" Type="http://schemas.openxmlformats.org/officeDocument/2006/relationships/hyperlink" Target="http://schema.org/headline" TargetMode="External"/><Relationship Id="rId96" Type="http://schemas.openxmlformats.org/officeDocument/2006/relationships/hyperlink" Target="http://schema.org/isPartOf" TargetMode="External"/><Relationship Id="rId99" Type="http://schemas.openxmlformats.org/officeDocument/2006/relationships/hyperlink" Target="http://schema.org/inLanguage" TargetMode="External"/><Relationship Id="rId98" Type="http://schemas.openxmlformats.org/officeDocument/2006/relationships/hyperlink" Target="http://schema.org/Text" TargetMode="External"/><Relationship Id="rId91" Type="http://schemas.openxmlformats.org/officeDocument/2006/relationships/hyperlink" Target="http://www.iana.org/assignments/media-types/media-types.xhtml" TargetMode="External"/><Relationship Id="rId90" Type="http://schemas.openxmlformats.org/officeDocument/2006/relationships/hyperlink" Target="http://schema.org/fileFormat" TargetMode="External"/><Relationship Id="rId93" Type="http://schemas.openxmlformats.org/officeDocument/2006/relationships/hyperlink" Target="http://schema.org/genre" TargetMode="External"/><Relationship Id="rId92" Type="http://schemas.openxmlformats.org/officeDocument/2006/relationships/hyperlink" Target="http://schema.org/funder" TargetMode="External"/><Relationship Id="rId118" Type="http://schemas.openxmlformats.org/officeDocument/2006/relationships/hyperlink" Target="http://schema.org/Text" TargetMode="External"/><Relationship Id="rId117" Type="http://schemas.openxmlformats.org/officeDocument/2006/relationships/hyperlink" Target="http://schema.org/learningResourceType" TargetMode="External"/><Relationship Id="rId116" Type="http://schemas.openxmlformats.org/officeDocument/2006/relationships/hyperlink" Target="http://schema.org/Text" TargetMode="External"/><Relationship Id="rId115" Type="http://schemas.openxmlformats.org/officeDocument/2006/relationships/hyperlink" Target="http://schema.org/keywords" TargetMode="External"/><Relationship Id="rId119" Type="http://schemas.openxmlformats.org/officeDocument/2006/relationships/hyperlink" Target="http://schema.org/license" TargetMode="External"/><Relationship Id="rId110" Type="http://schemas.openxmlformats.org/officeDocument/2006/relationships/hyperlink" Target="http://schema.org/isFamilyFriendly" TargetMode="External"/><Relationship Id="rId114" Type="http://schemas.openxmlformats.org/officeDocument/2006/relationships/hyperlink" Target="http://schema.org/hasPart" TargetMode="External"/><Relationship Id="rId113" Type="http://schemas.openxmlformats.org/officeDocument/2006/relationships/hyperlink" Target="http://schema.org/CreativeWork" TargetMode="External"/><Relationship Id="rId112" Type="http://schemas.openxmlformats.org/officeDocument/2006/relationships/hyperlink" Target="http://schema.org/isPartOf" TargetMode="External"/><Relationship Id="rId111" Type="http://schemas.openxmlformats.org/officeDocument/2006/relationships/hyperlink" Target="http://schema.org/Boole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hyperlink" Target="https://schema.org/PropertyValueSpecification" TargetMode="External"/><Relationship Id="rId3" Type="http://schemas.openxmlformats.org/officeDocument/2006/relationships/hyperlink" Target="https://schema.org/PropertyValueSpecification"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6.43"/>
    <col customWidth="1" min="3" max="3" width="47.86"/>
    <col customWidth="1" min="4" max="4" width="19.29"/>
    <col customWidth="1" min="5" max="5" width="19.14"/>
    <col customWidth="1" min="6" max="6" width="12.71"/>
    <col customWidth="1" min="7" max="7" width="23.29"/>
    <col customWidth="1" min="8" max="8" width="22.71"/>
    <col customWidth="1" min="9" max="9" width="16.57"/>
    <col customWidth="1" min="12" max="12" width="16.57"/>
    <col customWidth="1" min="15" max="15" width="16.57"/>
    <col customWidth="1" min="18" max="18" width="16.29"/>
    <col customWidth="1" min="21" max="21" width="16.29"/>
    <col customWidth="1" min="24" max="24" width="16.29"/>
    <col customWidth="1" min="30" max="30" width="16.29"/>
    <col customWidth="1" min="36" max="36" width="16.29"/>
    <col customWidth="1" min="39" max="39" width="16.29"/>
    <col customWidth="1" min="42" max="42" width="16.29"/>
    <col customWidth="1" min="48" max="48" width="16.29"/>
    <col customWidth="1" min="51" max="51" width="16.29"/>
    <col customWidth="1" min="54" max="54" width="16.29"/>
    <col customWidth="1" min="57" max="57" width="16.29"/>
  </cols>
  <sheetData>
    <row r="1">
      <c r="A1" s="2" t="s">
        <v>1</v>
      </c>
      <c r="B1" s="4"/>
      <c r="C1" s="4"/>
      <c r="D1" s="2"/>
      <c r="E1" s="2"/>
      <c r="F1" s="2"/>
      <c r="G1" s="2"/>
      <c r="H1" s="5" t="s">
        <v>3</v>
      </c>
      <c r="K1" s="6" t="s">
        <v>3</v>
      </c>
      <c r="N1" s="5" t="s">
        <v>3</v>
      </c>
      <c r="Q1" s="6" t="s">
        <v>3</v>
      </c>
      <c r="T1" s="5" t="s">
        <v>3</v>
      </c>
      <c r="W1" s="6" t="s">
        <v>3</v>
      </c>
      <c r="Z1" s="5" t="s">
        <v>3</v>
      </c>
      <c r="AC1" s="6" t="s">
        <v>3</v>
      </c>
      <c r="AF1" s="5" t="s">
        <v>3</v>
      </c>
      <c r="AI1" s="6" t="s">
        <v>4</v>
      </c>
      <c r="AL1" s="5" t="s">
        <v>3</v>
      </c>
      <c r="AO1" s="6" t="s">
        <v>3</v>
      </c>
      <c r="AR1" s="5" t="s">
        <v>3</v>
      </c>
      <c r="AU1" s="6" t="s">
        <v>3</v>
      </c>
      <c r="AX1" s="5" t="s">
        <v>3</v>
      </c>
      <c r="BA1" s="6" t="s">
        <v>3</v>
      </c>
      <c r="BD1" s="5" t="s">
        <v>3</v>
      </c>
    </row>
    <row r="2">
      <c r="A2" s="2" t="s">
        <v>5</v>
      </c>
      <c r="B2" s="4"/>
      <c r="C2" s="4"/>
      <c r="D2" s="2"/>
      <c r="E2" s="2"/>
      <c r="F2" s="2"/>
      <c r="G2" s="2"/>
      <c r="H2" s="7" t="s">
        <v>6</v>
      </c>
      <c r="K2" s="9" t="s">
        <v>6</v>
      </c>
      <c r="N2" s="11" t="s">
        <v>6</v>
      </c>
      <c r="Q2" s="9" t="s">
        <v>6</v>
      </c>
      <c r="T2" s="11" t="s">
        <v>6</v>
      </c>
      <c r="W2" s="9" t="s">
        <v>6</v>
      </c>
      <c r="Z2" s="11" t="s">
        <v>6</v>
      </c>
      <c r="AC2" s="9" t="s">
        <v>6</v>
      </c>
      <c r="AF2" s="11" t="s">
        <v>6</v>
      </c>
      <c r="AI2" s="9" t="s">
        <v>7</v>
      </c>
      <c r="AL2" s="11" t="s">
        <v>6</v>
      </c>
      <c r="AO2" s="9" t="s">
        <v>6</v>
      </c>
      <c r="AR2" s="11" t="s">
        <v>6</v>
      </c>
      <c r="AU2" s="9" t="s">
        <v>6</v>
      </c>
      <c r="AX2" s="11" t="s">
        <v>6</v>
      </c>
      <c r="BA2" s="9" t="s">
        <v>6</v>
      </c>
      <c r="BD2" s="11" t="s">
        <v>6</v>
      </c>
    </row>
    <row r="3">
      <c r="A3" s="2" t="s">
        <v>8</v>
      </c>
      <c r="B3" s="4"/>
      <c r="C3" s="4"/>
      <c r="D3" s="2"/>
      <c r="E3" s="2"/>
      <c r="F3" s="2"/>
      <c r="G3" s="2"/>
      <c r="H3" s="5" t="s">
        <v>9</v>
      </c>
      <c r="K3" s="6" t="s">
        <v>9</v>
      </c>
      <c r="N3" s="5" t="s">
        <v>9</v>
      </c>
      <c r="Q3" s="6" t="s">
        <v>9</v>
      </c>
      <c r="T3" s="5" t="s">
        <v>9</v>
      </c>
      <c r="W3" s="6" t="s">
        <v>9</v>
      </c>
      <c r="Z3" s="5" t="s">
        <v>9</v>
      </c>
      <c r="AC3" s="14" t="s">
        <v>9</v>
      </c>
      <c r="AF3" s="5" t="s">
        <v>9</v>
      </c>
      <c r="AI3" s="14"/>
      <c r="AL3" s="5" t="s">
        <v>9</v>
      </c>
      <c r="AO3" s="14" t="s">
        <v>9</v>
      </c>
      <c r="AR3" s="5" t="s">
        <v>9</v>
      </c>
      <c r="AU3" s="14" t="s">
        <v>9</v>
      </c>
      <c r="AX3" s="5" t="s">
        <v>9</v>
      </c>
      <c r="BA3" s="14" t="s">
        <v>9</v>
      </c>
      <c r="BD3" s="5" t="s">
        <v>9</v>
      </c>
    </row>
    <row r="4">
      <c r="A4" s="15" t="s">
        <v>0</v>
      </c>
      <c r="D4" s="16" t="s">
        <v>2</v>
      </c>
      <c r="K4" s="17"/>
      <c r="L4" s="17"/>
      <c r="M4" s="18"/>
      <c r="Q4" s="17"/>
      <c r="R4" s="17"/>
      <c r="S4" s="18"/>
      <c r="W4" s="17"/>
      <c r="X4" s="17"/>
      <c r="Y4" s="18"/>
    </row>
    <row r="5">
      <c r="A5" s="20" t="s">
        <v>10</v>
      </c>
      <c r="B5" s="21" t="s">
        <v>11</v>
      </c>
      <c r="C5" s="21" t="s">
        <v>12</v>
      </c>
      <c r="D5" s="23" t="s">
        <v>13</v>
      </c>
      <c r="E5" s="23" t="s">
        <v>14</v>
      </c>
      <c r="F5" s="24" t="s">
        <v>15</v>
      </c>
      <c r="G5" s="24" t="s">
        <v>16</v>
      </c>
      <c r="H5" s="25" t="s">
        <v>17</v>
      </c>
      <c r="I5" s="25" t="s">
        <v>18</v>
      </c>
      <c r="J5" s="26" t="s">
        <v>19</v>
      </c>
      <c r="K5" s="27" t="s">
        <v>17</v>
      </c>
      <c r="L5" s="27" t="s">
        <v>18</v>
      </c>
      <c r="M5" s="28" t="s">
        <v>19</v>
      </c>
      <c r="N5" s="25" t="s">
        <v>17</v>
      </c>
      <c r="O5" s="25" t="s">
        <v>18</v>
      </c>
      <c r="P5" s="26" t="s">
        <v>19</v>
      </c>
      <c r="Q5" s="27" t="s">
        <v>17</v>
      </c>
      <c r="R5" s="27" t="s">
        <v>18</v>
      </c>
      <c r="S5" s="28" t="s">
        <v>19</v>
      </c>
      <c r="T5" s="25" t="s">
        <v>17</v>
      </c>
      <c r="U5" s="25" t="s">
        <v>18</v>
      </c>
      <c r="V5" s="26" t="s">
        <v>19</v>
      </c>
      <c r="W5" s="27" t="s">
        <v>17</v>
      </c>
      <c r="X5" s="27" t="s">
        <v>18</v>
      </c>
      <c r="Y5" s="28" t="s">
        <v>19</v>
      </c>
      <c r="Z5" s="25" t="s">
        <v>17</v>
      </c>
      <c r="AA5" s="25" t="s">
        <v>18</v>
      </c>
      <c r="AB5" s="26" t="s">
        <v>19</v>
      </c>
      <c r="AC5" s="27" t="s">
        <v>17</v>
      </c>
      <c r="AD5" s="27" t="s">
        <v>18</v>
      </c>
      <c r="AE5" s="28" t="s">
        <v>19</v>
      </c>
      <c r="AF5" s="25" t="s">
        <v>17</v>
      </c>
      <c r="AG5" s="25" t="s">
        <v>18</v>
      </c>
      <c r="AH5" s="26" t="s">
        <v>19</v>
      </c>
      <c r="AI5" s="27" t="s">
        <v>17</v>
      </c>
      <c r="AJ5" s="27" t="s">
        <v>18</v>
      </c>
      <c r="AK5" s="28" t="s">
        <v>19</v>
      </c>
      <c r="AL5" s="25" t="s">
        <v>17</v>
      </c>
      <c r="AM5" s="25" t="s">
        <v>18</v>
      </c>
      <c r="AN5" s="26" t="s">
        <v>19</v>
      </c>
      <c r="AO5" s="27" t="s">
        <v>17</v>
      </c>
      <c r="AP5" s="27" t="s">
        <v>18</v>
      </c>
      <c r="AQ5" s="28" t="s">
        <v>19</v>
      </c>
      <c r="AR5" s="25" t="s">
        <v>17</v>
      </c>
      <c r="AS5" s="25" t="s">
        <v>18</v>
      </c>
      <c r="AT5" s="26" t="s">
        <v>19</v>
      </c>
      <c r="AU5" s="27" t="s">
        <v>17</v>
      </c>
      <c r="AV5" s="27" t="s">
        <v>18</v>
      </c>
      <c r="AW5" s="28" t="s">
        <v>19</v>
      </c>
      <c r="AX5" s="25" t="s">
        <v>17</v>
      </c>
      <c r="AY5" s="25" t="s">
        <v>18</v>
      </c>
      <c r="AZ5" s="26" t="s">
        <v>19</v>
      </c>
      <c r="BA5" s="27" t="s">
        <v>17</v>
      </c>
      <c r="BB5" s="27" t="s">
        <v>18</v>
      </c>
      <c r="BC5" s="28" t="s">
        <v>19</v>
      </c>
      <c r="BD5" s="25" t="s">
        <v>17</v>
      </c>
      <c r="BE5" s="25" t="s">
        <v>18</v>
      </c>
      <c r="BF5" s="26" t="s">
        <v>19</v>
      </c>
    </row>
    <row r="6">
      <c r="A6" s="29" t="s">
        <v>20</v>
      </c>
      <c r="D6" s="30"/>
      <c r="E6" s="31"/>
      <c r="F6" s="30"/>
      <c r="G6" s="31"/>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row>
    <row r="7">
      <c r="A7" s="29"/>
      <c r="B7" s="29"/>
      <c r="C7" s="29"/>
      <c r="D7" s="30"/>
      <c r="E7" s="31"/>
      <c r="F7" s="30"/>
      <c r="G7" s="31"/>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row>
    <row r="8">
      <c r="A8" s="33" t="s">
        <v>21</v>
      </c>
      <c r="D8" s="30"/>
      <c r="E8" s="31"/>
      <c r="F8" s="30"/>
      <c r="G8" s="31"/>
      <c r="H8" s="30"/>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row>
    <row r="9">
      <c r="A9" s="33" t="s">
        <v>22</v>
      </c>
      <c r="B9" s="34" t="s">
        <v>23</v>
      </c>
      <c r="C9" s="35" t="s">
        <v>24</v>
      </c>
      <c r="D9" s="30"/>
      <c r="E9" s="30"/>
      <c r="F9" s="30"/>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row>
    <row r="10">
      <c r="A10" s="33" t="s">
        <v>25</v>
      </c>
      <c r="B10" s="34" t="s">
        <v>26</v>
      </c>
      <c r="C10" s="35" t="s">
        <v>27</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row>
    <row r="11">
      <c r="A11" s="33" t="s">
        <v>28</v>
      </c>
      <c r="B11" s="34" t="s">
        <v>26</v>
      </c>
      <c r="C11" s="35" t="s">
        <v>29</v>
      </c>
      <c r="D11" s="30"/>
      <c r="E11" s="30"/>
      <c r="F11" s="30"/>
      <c r="G11" s="30"/>
      <c r="H11" s="30"/>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row>
    <row r="12">
      <c r="A12" s="33" t="s">
        <v>30</v>
      </c>
      <c r="B12" s="34" t="s">
        <v>26</v>
      </c>
      <c r="C12" s="34" t="s">
        <v>31</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row>
    <row r="13">
      <c r="A13" s="33" t="s">
        <v>32</v>
      </c>
      <c r="B13" s="34" t="s">
        <v>26</v>
      </c>
      <c r="C13" s="34" t="s">
        <v>33</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row>
    <row r="14">
      <c r="A14" s="33" t="s">
        <v>34</v>
      </c>
      <c r="B14" s="34" t="s">
        <v>26</v>
      </c>
      <c r="C14" s="34" t="s">
        <v>35</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row>
    <row r="15">
      <c r="A15" s="33" t="s">
        <v>36</v>
      </c>
      <c r="B15" s="34" t="s">
        <v>26</v>
      </c>
      <c r="C15" s="34" t="s">
        <v>37</v>
      </c>
      <c r="D15" s="30"/>
      <c r="E15" s="30"/>
      <c r="F15" s="30"/>
      <c r="G15" s="30"/>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row>
    <row r="16">
      <c r="A16" s="33" t="s">
        <v>38</v>
      </c>
      <c r="B16" s="34" t="s">
        <v>26</v>
      </c>
      <c r="C16" s="35" t="s">
        <v>39</v>
      </c>
      <c r="D16" s="30"/>
      <c r="E16" s="30"/>
      <c r="F16" s="30"/>
      <c r="G16" s="30"/>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row>
    <row r="17">
      <c r="A17" s="33" t="s">
        <v>40</v>
      </c>
      <c r="B17" s="34" t="s">
        <v>41</v>
      </c>
      <c r="C17" s="35" t="s">
        <v>42</v>
      </c>
      <c r="D17" s="30"/>
      <c r="E17" s="30"/>
      <c r="F17" s="30"/>
      <c r="G17" s="30"/>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row>
    <row r="18">
      <c r="A18" s="33" t="s">
        <v>43</v>
      </c>
      <c r="B18" s="34" t="s">
        <v>44</v>
      </c>
      <c r="C18" s="35" t="s">
        <v>45</v>
      </c>
      <c r="D18" s="30"/>
      <c r="E18" s="30"/>
      <c r="F18" s="3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row>
    <row r="19">
      <c r="A19" s="33" t="s">
        <v>46</v>
      </c>
      <c r="B19" s="34" t="s">
        <v>26</v>
      </c>
      <c r="C19" s="35" t="s">
        <v>47</v>
      </c>
      <c r="D19" s="30"/>
      <c r="E19" s="30"/>
      <c r="F19" s="30"/>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row>
    <row r="20">
      <c r="A20" s="33" t="s">
        <v>48</v>
      </c>
      <c r="B20" s="34" t="s">
        <v>49</v>
      </c>
      <c r="C20" s="35" t="s">
        <v>50</v>
      </c>
      <c r="D20" s="30"/>
      <c r="E20" s="30"/>
      <c r="F20" s="30"/>
      <c r="G20" s="30"/>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row>
    <row r="21">
      <c r="A21" s="33" t="s">
        <v>51</v>
      </c>
      <c r="B21" s="34" t="s">
        <v>52</v>
      </c>
      <c r="C21" s="34" t="s">
        <v>53</v>
      </c>
      <c r="D21" s="30"/>
      <c r="E21" s="30"/>
      <c r="F21" s="30"/>
      <c r="G21" s="3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row>
    <row r="22">
      <c r="A22" s="33" t="s">
        <v>54</v>
      </c>
      <c r="B22" s="34" t="s">
        <v>55</v>
      </c>
      <c r="C22" s="35" t="s">
        <v>56</v>
      </c>
      <c r="D22" s="30"/>
      <c r="E22" s="30"/>
      <c r="F22" s="30"/>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row>
    <row r="23">
      <c r="A23" s="33" t="s">
        <v>57</v>
      </c>
      <c r="B23" s="35" t="s">
        <v>58</v>
      </c>
      <c r="C23" s="35" t="s">
        <v>59</v>
      </c>
      <c r="D23" s="30"/>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row>
    <row r="24">
      <c r="A24" s="33" t="s">
        <v>60</v>
      </c>
      <c r="B24" s="34" t="s">
        <v>26</v>
      </c>
      <c r="C24" s="34" t="s">
        <v>61</v>
      </c>
      <c r="D24" s="30"/>
      <c r="E24" s="30"/>
      <c r="F24" s="30"/>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row>
    <row r="25">
      <c r="A25" s="33" t="s">
        <v>62</v>
      </c>
      <c r="B25" s="34" t="s">
        <v>41</v>
      </c>
      <c r="C25" s="35" t="s">
        <v>63</v>
      </c>
      <c r="D25" s="30"/>
      <c r="E25" s="30"/>
      <c r="F25" s="30"/>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row>
    <row r="26">
      <c r="A26" s="33" t="s">
        <v>64</v>
      </c>
      <c r="B26" s="35" t="s">
        <v>65</v>
      </c>
      <c r="C26" s="35" t="s">
        <v>66</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row>
    <row r="27">
      <c r="A27" s="33" t="s">
        <v>67</v>
      </c>
      <c r="B27" s="34" t="s">
        <v>68</v>
      </c>
      <c r="C27" s="35" t="s">
        <v>69</v>
      </c>
      <c r="D27" s="30"/>
      <c r="E27" s="30"/>
      <c r="F27" s="30"/>
      <c r="G27" s="30"/>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row>
    <row r="28">
      <c r="A28" s="33" t="s">
        <v>70</v>
      </c>
      <c r="B28" s="34" t="s">
        <v>71</v>
      </c>
      <c r="C28" s="35" t="s">
        <v>72</v>
      </c>
      <c r="D28" s="30"/>
      <c r="E28" s="30"/>
      <c r="F28" s="30"/>
      <c r="G28" s="30"/>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row>
    <row r="29">
      <c r="A29" s="33" t="s">
        <v>73</v>
      </c>
      <c r="B29" s="34" t="s">
        <v>74</v>
      </c>
      <c r="C29" s="35" t="s">
        <v>75</v>
      </c>
      <c r="D29" s="30"/>
      <c r="E29" s="31"/>
      <c r="F29" s="31"/>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row>
    <row r="30">
      <c r="A30" s="33" t="s">
        <v>76</v>
      </c>
      <c r="B30" s="34" t="s">
        <v>26</v>
      </c>
      <c r="C30" s="35" t="s">
        <v>77</v>
      </c>
      <c r="D30" s="30"/>
      <c r="E30" s="30"/>
      <c r="F30" s="30"/>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row>
    <row r="31">
      <c r="A31" s="33" t="s">
        <v>78</v>
      </c>
      <c r="B31" s="35" t="s">
        <v>58</v>
      </c>
      <c r="C31" s="35" t="s">
        <v>79</v>
      </c>
      <c r="D31" s="30"/>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row>
    <row r="32">
      <c r="A32" s="33" t="s">
        <v>80</v>
      </c>
      <c r="B32" s="35" t="s">
        <v>58</v>
      </c>
      <c r="C32" s="35" t="s">
        <v>81</v>
      </c>
      <c r="D32" s="30"/>
      <c r="E32" s="30"/>
      <c r="F32" s="30"/>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row>
    <row r="33">
      <c r="A33" s="33" t="s">
        <v>82</v>
      </c>
      <c r="B33" s="34" t="s">
        <v>83</v>
      </c>
      <c r="C33" s="35" t="s">
        <v>84</v>
      </c>
      <c r="D33" s="30"/>
      <c r="E33" s="30"/>
      <c r="F33" s="30"/>
      <c r="G33" s="30"/>
      <c r="H33" s="30"/>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row>
    <row r="34">
      <c r="A34" s="33" t="s">
        <v>85</v>
      </c>
      <c r="B34" s="35" t="s">
        <v>58</v>
      </c>
      <c r="C34" s="35" t="s">
        <v>86</v>
      </c>
      <c r="D34" s="30"/>
      <c r="E34" s="30"/>
      <c r="F34" s="30"/>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row>
    <row r="35">
      <c r="A35" s="33" t="s">
        <v>87</v>
      </c>
      <c r="B35" s="35" t="s">
        <v>88</v>
      </c>
      <c r="C35" s="35" t="s">
        <v>89</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row>
    <row r="36">
      <c r="A36" s="33" t="s">
        <v>90</v>
      </c>
      <c r="B36" s="35" t="s">
        <v>88</v>
      </c>
      <c r="C36" s="35" t="s">
        <v>91</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row>
    <row r="37">
      <c r="A37" s="33" t="s">
        <v>92</v>
      </c>
      <c r="B37" s="34" t="s">
        <v>93</v>
      </c>
      <c r="C37" s="35" t="s">
        <v>94</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row>
    <row r="38">
      <c r="A38" s="33" t="s">
        <v>95</v>
      </c>
      <c r="B38" s="34" t="s">
        <v>96</v>
      </c>
      <c r="C38" s="35" t="s">
        <v>97</v>
      </c>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row>
    <row r="39">
      <c r="A39" s="33" t="s">
        <v>98</v>
      </c>
      <c r="B39" s="34" t="s">
        <v>41</v>
      </c>
      <c r="C39" s="35" t="s">
        <v>99</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row>
    <row r="40">
      <c r="A40" s="33" t="s">
        <v>100</v>
      </c>
      <c r="B40" s="34" t="s">
        <v>101</v>
      </c>
      <c r="C40" s="35" t="s">
        <v>102</v>
      </c>
      <c r="D40" s="30"/>
      <c r="E40" s="30"/>
      <c r="F40" s="30"/>
      <c r="G40" s="30"/>
      <c r="H40" s="30"/>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row>
    <row r="41">
      <c r="A41" s="33" t="s">
        <v>103</v>
      </c>
      <c r="B41" s="34" t="s">
        <v>26</v>
      </c>
      <c r="C41" s="35" t="s">
        <v>104</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row>
    <row r="42">
      <c r="A42" s="33" t="s">
        <v>105</v>
      </c>
      <c r="B42" s="34" t="s">
        <v>49</v>
      </c>
      <c r="C42" s="34" t="s">
        <v>106</v>
      </c>
      <c r="D42" s="30"/>
      <c r="E42" s="30"/>
      <c r="F42" s="30"/>
      <c r="G42" s="30"/>
      <c r="H42" s="30"/>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row>
    <row r="43">
      <c r="A43" s="33" t="s">
        <v>107</v>
      </c>
      <c r="B43" s="34" t="s">
        <v>108</v>
      </c>
      <c r="C43" s="34" t="s">
        <v>109</v>
      </c>
      <c r="D43" s="30"/>
      <c r="E43" s="30"/>
      <c r="F43" s="30"/>
      <c r="G43" s="30"/>
      <c r="H43" s="30"/>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row>
    <row r="44">
      <c r="A44" s="33" t="s">
        <v>110</v>
      </c>
      <c r="B44" s="35" t="s">
        <v>111</v>
      </c>
      <c r="C44" s="34" t="s">
        <v>112</v>
      </c>
      <c r="D44" s="30"/>
      <c r="E44" s="30"/>
      <c r="F44" s="30"/>
      <c r="G44" s="30"/>
      <c r="H44" s="30"/>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row>
    <row r="45">
      <c r="A45" s="33" t="s">
        <v>113</v>
      </c>
      <c r="B45" s="35" t="s">
        <v>58</v>
      </c>
      <c r="C45" s="35" t="s">
        <v>114</v>
      </c>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row>
    <row r="46">
      <c r="A46" s="33" t="s">
        <v>115</v>
      </c>
      <c r="B46" s="35" t="s">
        <v>111</v>
      </c>
      <c r="C46" s="35" t="s">
        <v>116</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row>
    <row r="47">
      <c r="A47" s="33" t="s">
        <v>117</v>
      </c>
      <c r="B47" s="34" t="s">
        <v>108</v>
      </c>
      <c r="C47" s="34" t="s">
        <v>118</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row>
    <row r="48">
      <c r="A48" s="33" t="s">
        <v>119</v>
      </c>
      <c r="B48" s="34" t="s">
        <v>26</v>
      </c>
      <c r="C48" s="35" t="s">
        <v>120</v>
      </c>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row>
    <row r="49">
      <c r="A49" s="33" t="s">
        <v>121</v>
      </c>
      <c r="B49" s="35" t="s">
        <v>122</v>
      </c>
      <c r="C49" s="35" t="s">
        <v>123</v>
      </c>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30"/>
      <c r="AL49" s="30"/>
      <c r="AM49" s="30"/>
      <c r="AN49" s="30"/>
      <c r="AO49" s="30"/>
      <c r="AP49" s="30"/>
      <c r="AQ49" s="30"/>
      <c r="AR49" s="30"/>
      <c r="AS49" s="30"/>
      <c r="AT49" s="30"/>
      <c r="AU49" s="30"/>
      <c r="AV49" s="30"/>
      <c r="AW49" s="30"/>
      <c r="AX49" s="30"/>
      <c r="AY49" s="30"/>
      <c r="AZ49" s="30"/>
      <c r="BA49" s="30"/>
      <c r="BB49" s="30"/>
      <c r="BC49" s="30"/>
      <c r="BD49" s="30"/>
      <c r="BE49" s="30"/>
      <c r="BF49" s="30"/>
    </row>
    <row r="50">
      <c r="A50" s="33" t="s">
        <v>124</v>
      </c>
      <c r="B50" s="34" t="s">
        <v>125</v>
      </c>
      <c r="C50" s="34" t="s">
        <v>126</v>
      </c>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30"/>
      <c r="AL50" s="30"/>
      <c r="AM50" s="30"/>
      <c r="AN50" s="30"/>
      <c r="AO50" s="30"/>
      <c r="AP50" s="30"/>
      <c r="AQ50" s="30"/>
      <c r="AR50" s="30"/>
      <c r="AS50" s="30"/>
      <c r="AT50" s="30"/>
      <c r="AU50" s="30"/>
      <c r="AV50" s="30"/>
      <c r="AW50" s="30"/>
      <c r="AX50" s="30"/>
      <c r="AY50" s="30"/>
      <c r="AZ50" s="30"/>
      <c r="BA50" s="30"/>
      <c r="BB50" s="30"/>
      <c r="BC50" s="30"/>
      <c r="BD50" s="30"/>
      <c r="BE50" s="30"/>
      <c r="BF50" s="30"/>
    </row>
    <row r="51">
      <c r="A51" s="33" t="s">
        <v>127</v>
      </c>
      <c r="B51" s="34" t="s">
        <v>26</v>
      </c>
      <c r="C51" s="35" t="s">
        <v>128</v>
      </c>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30"/>
      <c r="AL51" s="30"/>
      <c r="AM51" s="30"/>
      <c r="AN51" s="30"/>
      <c r="AO51" s="30"/>
      <c r="AP51" s="30"/>
      <c r="AQ51" s="30"/>
      <c r="AR51" s="30"/>
      <c r="AS51" s="30"/>
      <c r="AT51" s="30"/>
      <c r="AU51" s="30"/>
      <c r="AV51" s="30"/>
      <c r="AW51" s="30"/>
      <c r="AX51" s="30"/>
      <c r="AY51" s="30"/>
      <c r="AZ51" s="30"/>
      <c r="BA51" s="30"/>
      <c r="BB51" s="30"/>
      <c r="BC51" s="30"/>
      <c r="BD51" s="30"/>
      <c r="BE51" s="30"/>
      <c r="BF51" s="30"/>
    </row>
    <row r="52">
      <c r="A52" s="33" t="s">
        <v>129</v>
      </c>
      <c r="B52" s="34" t="s">
        <v>130</v>
      </c>
      <c r="C52" s="34" t="s">
        <v>131</v>
      </c>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30"/>
      <c r="AL52" s="30"/>
      <c r="AM52" s="30"/>
      <c r="AN52" s="30"/>
      <c r="AO52" s="30"/>
      <c r="AP52" s="30"/>
      <c r="AQ52" s="30"/>
      <c r="AR52" s="30"/>
      <c r="AS52" s="30"/>
      <c r="AT52" s="30"/>
      <c r="AU52" s="30"/>
      <c r="AV52" s="30"/>
      <c r="AW52" s="30"/>
      <c r="AX52" s="30"/>
      <c r="AY52" s="30"/>
      <c r="AZ52" s="30"/>
      <c r="BA52" s="30"/>
      <c r="BB52" s="30"/>
      <c r="BC52" s="30"/>
      <c r="BD52" s="30"/>
      <c r="BE52" s="30"/>
      <c r="BF52" s="30"/>
    </row>
    <row r="53">
      <c r="A53" s="33" t="s">
        <v>132</v>
      </c>
      <c r="B53" s="35" t="s">
        <v>133</v>
      </c>
      <c r="C53" s="34" t="s">
        <v>134</v>
      </c>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row>
    <row r="54">
      <c r="A54" s="33" t="s">
        <v>135</v>
      </c>
      <c r="B54" s="34" t="s">
        <v>130</v>
      </c>
      <c r="C54" s="35" t="s">
        <v>136</v>
      </c>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c r="AK54" s="30"/>
      <c r="AL54" s="30"/>
      <c r="AM54" s="30"/>
      <c r="AN54" s="30"/>
      <c r="AO54" s="30"/>
      <c r="AP54" s="30"/>
      <c r="AQ54" s="30"/>
      <c r="AR54" s="30"/>
      <c r="AS54" s="30"/>
      <c r="AT54" s="30"/>
      <c r="AU54" s="30"/>
      <c r="AV54" s="30"/>
      <c r="AW54" s="30"/>
      <c r="AX54" s="30"/>
      <c r="AY54" s="30"/>
      <c r="AZ54" s="30"/>
      <c r="BA54" s="30"/>
      <c r="BB54" s="30"/>
      <c r="BC54" s="30"/>
      <c r="BD54" s="30"/>
      <c r="BE54" s="30"/>
      <c r="BF54" s="30"/>
    </row>
    <row r="55">
      <c r="A55" s="33" t="s">
        <v>137</v>
      </c>
      <c r="B55" s="34" t="s">
        <v>108</v>
      </c>
      <c r="C55" s="34" t="s">
        <v>138</v>
      </c>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c r="AK55" s="30"/>
      <c r="AL55" s="30"/>
      <c r="AM55" s="30"/>
      <c r="AN55" s="30"/>
      <c r="AO55" s="30"/>
      <c r="AP55" s="30"/>
      <c r="AQ55" s="30"/>
      <c r="AR55" s="30"/>
      <c r="AS55" s="30"/>
      <c r="AT55" s="30"/>
      <c r="AU55" s="30"/>
      <c r="AV55" s="30"/>
      <c r="AW55" s="30"/>
      <c r="AX55" s="30"/>
      <c r="AY55" s="30"/>
      <c r="AZ55" s="30"/>
      <c r="BA55" s="30"/>
      <c r="BB55" s="30"/>
      <c r="BC55" s="30"/>
      <c r="BD55" s="30"/>
      <c r="BE55" s="30"/>
      <c r="BF55" s="30"/>
    </row>
    <row r="56">
      <c r="A56" s="33" t="s">
        <v>139</v>
      </c>
      <c r="B56" s="34" t="s">
        <v>26</v>
      </c>
      <c r="C56" s="35" t="s">
        <v>140</v>
      </c>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c r="AK56" s="30"/>
      <c r="AL56" s="30"/>
      <c r="AM56" s="30"/>
      <c r="AN56" s="30"/>
      <c r="AO56" s="30"/>
      <c r="AP56" s="30"/>
      <c r="AQ56" s="30"/>
      <c r="AR56" s="30"/>
      <c r="AS56" s="30"/>
      <c r="AT56" s="30"/>
      <c r="AU56" s="30"/>
      <c r="AV56" s="30"/>
      <c r="AW56" s="30"/>
      <c r="AX56" s="30"/>
      <c r="AY56" s="30"/>
      <c r="AZ56" s="30"/>
      <c r="BA56" s="30"/>
      <c r="BB56" s="30"/>
      <c r="BC56" s="30"/>
      <c r="BD56" s="30"/>
      <c r="BE56" s="30"/>
      <c r="BF56" s="30"/>
    </row>
    <row r="57">
      <c r="A57" s="33" t="s">
        <v>141</v>
      </c>
      <c r="B57" s="34" t="s">
        <v>26</v>
      </c>
      <c r="C57" s="35" t="s">
        <v>142</v>
      </c>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row>
    <row r="58">
      <c r="A58" s="33" t="s">
        <v>143</v>
      </c>
      <c r="B58" s="35" t="s">
        <v>144</v>
      </c>
      <c r="C58" s="35" t="s">
        <v>145</v>
      </c>
      <c r="D58" s="30"/>
      <c r="E58" s="31" t="s">
        <v>146</v>
      </c>
      <c r="F58" s="31" t="s">
        <v>147</v>
      </c>
      <c r="G58" s="30"/>
      <c r="H58" s="30"/>
      <c r="I58" s="30"/>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c r="AK58" s="30"/>
      <c r="AL58" s="30"/>
      <c r="AM58" s="30"/>
      <c r="AN58" s="30"/>
      <c r="AO58" s="30"/>
      <c r="AP58" s="30"/>
      <c r="AQ58" s="30"/>
      <c r="AR58" s="30"/>
      <c r="AS58" s="30"/>
      <c r="AT58" s="30"/>
      <c r="AU58" s="30"/>
      <c r="AV58" s="30"/>
      <c r="AW58" s="30"/>
      <c r="AX58" s="30"/>
      <c r="AY58" s="30"/>
      <c r="AZ58" s="30"/>
      <c r="BA58" s="30"/>
      <c r="BB58" s="30"/>
      <c r="BC58" s="30"/>
      <c r="BD58" s="30"/>
      <c r="BE58" s="30"/>
      <c r="BF58" s="30"/>
    </row>
    <row r="59">
      <c r="A59" s="33" t="s">
        <v>148</v>
      </c>
      <c r="B59" s="34" t="s">
        <v>74</v>
      </c>
      <c r="C59" s="35" t="s">
        <v>149</v>
      </c>
      <c r="D59" s="30"/>
      <c r="E59" s="31" t="s">
        <v>146</v>
      </c>
      <c r="F59" s="31" t="s">
        <v>147</v>
      </c>
      <c r="G59" s="30"/>
      <c r="H59" s="30"/>
      <c r="I59" s="30"/>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c r="AK59" s="30"/>
      <c r="AL59" s="30"/>
      <c r="AM59" s="30"/>
      <c r="AN59" s="30"/>
      <c r="AO59" s="30"/>
      <c r="AP59" s="30"/>
      <c r="AQ59" s="30"/>
      <c r="AR59" s="30"/>
      <c r="AS59" s="30"/>
      <c r="AT59" s="30"/>
      <c r="AU59" s="30"/>
      <c r="AV59" s="30"/>
      <c r="AW59" s="30"/>
      <c r="AX59" s="30"/>
      <c r="AY59" s="30"/>
      <c r="AZ59" s="30"/>
      <c r="BA59" s="30"/>
      <c r="BB59" s="30"/>
      <c r="BC59" s="30"/>
      <c r="BD59" s="30"/>
      <c r="BE59" s="30"/>
      <c r="BF59" s="30"/>
    </row>
    <row r="60">
      <c r="A60" s="33" t="s">
        <v>150</v>
      </c>
      <c r="B60" s="34" t="s">
        <v>23</v>
      </c>
      <c r="C60" s="34" t="s">
        <v>151</v>
      </c>
      <c r="D60" s="30"/>
      <c r="E60" s="30"/>
      <c r="F60" s="30"/>
      <c r="G60" s="30"/>
      <c r="H60" s="30"/>
      <c r="I60" s="30"/>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c r="AK60" s="30"/>
      <c r="AL60" s="30"/>
      <c r="AM60" s="30"/>
      <c r="AN60" s="30"/>
      <c r="AO60" s="30"/>
      <c r="AP60" s="30"/>
      <c r="AQ60" s="30"/>
      <c r="AR60" s="30"/>
      <c r="AS60" s="30"/>
      <c r="AT60" s="30"/>
      <c r="AU60" s="30"/>
      <c r="AV60" s="30"/>
      <c r="AW60" s="30"/>
      <c r="AX60" s="30"/>
      <c r="AY60" s="30"/>
      <c r="AZ60" s="30"/>
      <c r="BA60" s="30"/>
      <c r="BB60" s="30"/>
      <c r="BC60" s="30"/>
      <c r="BD60" s="30"/>
      <c r="BE60" s="30"/>
      <c r="BF60" s="30"/>
    </row>
    <row r="61">
      <c r="A61" s="33" t="s">
        <v>152</v>
      </c>
      <c r="B61" s="35" t="s">
        <v>153</v>
      </c>
      <c r="C61" s="35" t="s">
        <v>154</v>
      </c>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c r="AK61" s="30"/>
      <c r="AL61" s="30"/>
      <c r="AM61" s="30"/>
      <c r="AN61" s="30"/>
      <c r="AO61" s="30"/>
      <c r="AP61" s="30"/>
      <c r="AQ61" s="30"/>
      <c r="AR61" s="30"/>
      <c r="AS61" s="30"/>
      <c r="AT61" s="30"/>
      <c r="AU61" s="30"/>
      <c r="AV61" s="30"/>
      <c r="AW61" s="30"/>
      <c r="AX61" s="30"/>
      <c r="AY61" s="30"/>
      <c r="AZ61" s="30"/>
      <c r="BA61" s="30"/>
      <c r="BB61" s="30"/>
      <c r="BC61" s="30"/>
      <c r="BD61" s="30"/>
      <c r="BE61" s="30"/>
      <c r="BF61" s="30"/>
    </row>
    <row r="62">
      <c r="A62" s="33" t="s">
        <v>155</v>
      </c>
      <c r="B62" s="34" t="s">
        <v>23</v>
      </c>
      <c r="C62" s="35" t="s">
        <v>156</v>
      </c>
      <c r="D62" s="30"/>
      <c r="E62" s="30"/>
      <c r="F62" s="30"/>
      <c r="G62" s="30"/>
      <c r="H62" s="30"/>
      <c r="I62" s="30"/>
      <c r="J62" s="30"/>
      <c r="K62" s="30"/>
      <c r="L62" s="30"/>
      <c r="M62" s="30"/>
      <c r="N62" s="30"/>
      <c r="O62" s="30"/>
      <c r="P62" s="30"/>
      <c r="Q62" s="30"/>
      <c r="R62" s="30"/>
      <c r="S62" s="30"/>
      <c r="T62" s="30"/>
      <c r="U62" s="30"/>
      <c r="V62" s="30"/>
      <c r="W62" s="30"/>
      <c r="X62" s="30"/>
      <c r="Y62" s="30"/>
      <c r="Z62" s="30"/>
      <c r="AA62" s="30"/>
      <c r="AB62" s="30"/>
      <c r="AC62" s="30"/>
      <c r="AD62" s="30"/>
      <c r="AE62" s="30"/>
      <c r="AF62" s="30"/>
      <c r="AG62" s="30"/>
      <c r="AH62" s="30"/>
      <c r="AI62" s="30"/>
      <c r="AJ62" s="30"/>
      <c r="AK62" s="30"/>
      <c r="AL62" s="30"/>
      <c r="AM62" s="30"/>
      <c r="AN62" s="30"/>
      <c r="AO62" s="30"/>
      <c r="AP62" s="30"/>
      <c r="AQ62" s="30"/>
      <c r="AR62" s="30"/>
      <c r="AS62" s="30"/>
      <c r="AT62" s="30"/>
      <c r="AU62" s="30"/>
      <c r="AV62" s="30"/>
      <c r="AW62" s="30"/>
      <c r="AX62" s="30"/>
      <c r="AY62" s="30"/>
      <c r="AZ62" s="30"/>
      <c r="BA62" s="30"/>
      <c r="BB62" s="30"/>
      <c r="BC62" s="30"/>
      <c r="BD62" s="30"/>
      <c r="BE62" s="30"/>
      <c r="BF62" s="30"/>
    </row>
    <row r="63">
      <c r="A63" s="33" t="s">
        <v>157</v>
      </c>
      <c r="B63" s="34" t="s">
        <v>158</v>
      </c>
      <c r="C63" s="35" t="s">
        <v>159</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c r="AE63" s="30"/>
      <c r="AF63" s="30"/>
      <c r="AG63" s="30"/>
      <c r="AH63" s="30"/>
      <c r="AI63" s="30"/>
      <c r="AJ63" s="30"/>
      <c r="AK63" s="30"/>
      <c r="AL63" s="30"/>
      <c r="AM63" s="30"/>
      <c r="AN63" s="30"/>
      <c r="AO63" s="30"/>
      <c r="AP63" s="30"/>
      <c r="AQ63" s="30"/>
      <c r="AR63" s="30"/>
      <c r="AS63" s="30"/>
      <c r="AT63" s="30"/>
      <c r="AU63" s="30"/>
      <c r="AV63" s="30"/>
      <c r="AW63" s="30"/>
      <c r="AX63" s="30"/>
      <c r="AY63" s="30"/>
      <c r="AZ63" s="30"/>
      <c r="BA63" s="30"/>
      <c r="BB63" s="30"/>
      <c r="BC63" s="30"/>
      <c r="BD63" s="30"/>
      <c r="BE63" s="30"/>
      <c r="BF63" s="30"/>
    </row>
    <row r="64">
      <c r="A64" s="33" t="s">
        <v>160</v>
      </c>
      <c r="B64" s="35" t="s">
        <v>161</v>
      </c>
      <c r="C64" s="35" t="s">
        <v>162</v>
      </c>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c r="AE64" s="30"/>
      <c r="AF64" s="30"/>
      <c r="AG64" s="30"/>
      <c r="AH64" s="30"/>
      <c r="AI64" s="30"/>
      <c r="AJ64" s="30"/>
      <c r="AK64" s="30"/>
      <c r="AL64" s="30"/>
      <c r="AM64" s="30"/>
      <c r="AN64" s="30"/>
      <c r="AO64" s="30"/>
      <c r="AP64" s="30"/>
      <c r="AQ64" s="30"/>
      <c r="AR64" s="30"/>
      <c r="AS64" s="30"/>
      <c r="AT64" s="30"/>
      <c r="AU64" s="30"/>
      <c r="AV64" s="30"/>
      <c r="AW64" s="30"/>
      <c r="AX64" s="30"/>
      <c r="AY64" s="30"/>
      <c r="AZ64" s="30"/>
      <c r="BA64" s="30"/>
      <c r="BB64" s="30"/>
      <c r="BC64" s="30"/>
      <c r="BD64" s="30"/>
      <c r="BE64" s="30"/>
      <c r="BF64" s="30"/>
    </row>
    <row r="65">
      <c r="A65" s="33" t="s">
        <v>163</v>
      </c>
      <c r="B65" s="35" t="s">
        <v>58</v>
      </c>
      <c r="C65" s="35" t="s">
        <v>164</v>
      </c>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c r="AE65" s="30"/>
      <c r="AF65" s="30"/>
      <c r="AG65" s="30"/>
      <c r="AH65" s="30"/>
      <c r="AI65" s="30"/>
      <c r="AJ65" s="30"/>
      <c r="AK65" s="30"/>
      <c r="AL65" s="30"/>
      <c r="AM65" s="30"/>
      <c r="AN65" s="30"/>
      <c r="AO65" s="30"/>
      <c r="AP65" s="30"/>
      <c r="AQ65" s="30"/>
      <c r="AR65" s="30"/>
      <c r="AS65" s="30"/>
      <c r="AT65" s="30"/>
      <c r="AU65" s="30"/>
      <c r="AV65" s="30"/>
      <c r="AW65" s="30"/>
      <c r="AX65" s="30"/>
      <c r="AY65" s="30"/>
      <c r="AZ65" s="30"/>
      <c r="BA65" s="30"/>
      <c r="BB65" s="30"/>
      <c r="BC65" s="30"/>
      <c r="BD65" s="30"/>
      <c r="BE65" s="30"/>
      <c r="BF65" s="30"/>
    </row>
    <row r="66">
      <c r="A66" s="33" t="s">
        <v>165</v>
      </c>
      <c r="B66" s="35" t="s">
        <v>58</v>
      </c>
      <c r="C66" s="34" t="s">
        <v>166</v>
      </c>
      <c r="D66" s="30"/>
      <c r="E66" s="31" t="s">
        <v>146</v>
      </c>
      <c r="F66" s="31" t="s">
        <v>167</v>
      </c>
      <c r="G66" s="30"/>
      <c r="H66" s="30"/>
      <c r="I66" s="30"/>
      <c r="J66" s="30"/>
      <c r="K66" s="30"/>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0"/>
      <c r="AT66" s="30"/>
      <c r="AU66" s="30"/>
      <c r="AV66" s="30"/>
      <c r="AW66" s="30"/>
      <c r="AX66" s="30"/>
      <c r="AY66" s="30"/>
      <c r="AZ66" s="30"/>
      <c r="BA66" s="30"/>
      <c r="BB66" s="30"/>
      <c r="BC66" s="30"/>
      <c r="BD66" s="30"/>
      <c r="BE66" s="30"/>
      <c r="BF66" s="30"/>
    </row>
    <row r="67">
      <c r="A67" s="33" t="s">
        <v>168</v>
      </c>
      <c r="B67" s="34" t="s">
        <v>169</v>
      </c>
      <c r="C67" s="35" t="s">
        <v>170</v>
      </c>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30"/>
      <c r="AG67" s="30"/>
      <c r="AH67" s="30"/>
      <c r="AI67" s="30"/>
      <c r="AJ67" s="30"/>
      <c r="AK67" s="30"/>
      <c r="AL67" s="30"/>
      <c r="AM67" s="30"/>
      <c r="AN67" s="30"/>
      <c r="AO67" s="30"/>
      <c r="AP67" s="30"/>
      <c r="AQ67" s="30"/>
      <c r="AR67" s="30"/>
      <c r="AS67" s="30"/>
      <c r="AT67" s="30"/>
      <c r="AU67" s="30"/>
      <c r="AV67" s="30"/>
      <c r="AW67" s="30"/>
      <c r="AX67" s="30"/>
      <c r="AY67" s="30"/>
      <c r="AZ67" s="30"/>
      <c r="BA67" s="30"/>
      <c r="BB67" s="30"/>
      <c r="BC67" s="30"/>
      <c r="BD67" s="30"/>
      <c r="BE67" s="30"/>
      <c r="BF67" s="30"/>
    </row>
    <row r="68">
      <c r="A68" s="33" t="s">
        <v>171</v>
      </c>
      <c r="B68" s="35" t="s">
        <v>58</v>
      </c>
      <c r="C68" s="35" t="s">
        <v>172</v>
      </c>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c r="AE68" s="30"/>
      <c r="AF68" s="30"/>
      <c r="AG68" s="30"/>
      <c r="AH68" s="30"/>
      <c r="AI68" s="30"/>
      <c r="AJ68" s="30"/>
      <c r="AK68" s="30"/>
      <c r="AL68" s="30"/>
      <c r="AM68" s="30"/>
      <c r="AN68" s="30"/>
      <c r="AO68" s="30"/>
      <c r="AP68" s="30"/>
      <c r="AQ68" s="30"/>
      <c r="AR68" s="30"/>
      <c r="AS68" s="30"/>
      <c r="AT68" s="30"/>
      <c r="AU68" s="30"/>
      <c r="AV68" s="30"/>
      <c r="AW68" s="30"/>
      <c r="AX68" s="30"/>
      <c r="AY68" s="30"/>
      <c r="AZ68" s="30"/>
      <c r="BA68" s="30"/>
      <c r="BB68" s="30"/>
      <c r="BC68" s="30"/>
      <c r="BD68" s="30"/>
      <c r="BE68" s="30"/>
      <c r="BF68" s="30"/>
    </row>
    <row r="69">
      <c r="A69" s="33" t="s">
        <v>173</v>
      </c>
      <c r="B69" s="34" t="s">
        <v>96</v>
      </c>
      <c r="C69" s="35" t="s">
        <v>174</v>
      </c>
      <c r="D69" s="30"/>
      <c r="E69" s="30"/>
      <c r="F69" s="30"/>
      <c r="G69" s="30"/>
      <c r="H69" s="30"/>
      <c r="I69" s="30"/>
      <c r="J69" s="30"/>
      <c r="K69" s="30"/>
      <c r="L69" s="30"/>
      <c r="M69" s="30"/>
      <c r="N69" s="30"/>
      <c r="O69" s="30"/>
      <c r="P69" s="30"/>
      <c r="Q69" s="30"/>
      <c r="R69" s="30"/>
      <c r="S69" s="30"/>
      <c r="T69" s="30"/>
      <c r="U69" s="30"/>
      <c r="V69" s="30"/>
      <c r="W69" s="30"/>
      <c r="X69" s="30"/>
      <c r="Y69" s="30"/>
      <c r="Z69" s="30"/>
      <c r="AA69" s="30"/>
      <c r="AB69" s="30"/>
      <c r="AC69" s="30"/>
      <c r="AD69" s="30"/>
      <c r="AE69" s="30"/>
      <c r="AF69" s="30"/>
      <c r="AG69" s="30"/>
      <c r="AH69" s="30"/>
      <c r="AI69" s="30"/>
      <c r="AJ69" s="30"/>
      <c r="AK69" s="30"/>
      <c r="AL69" s="30"/>
      <c r="AM69" s="30"/>
      <c r="AN69" s="30"/>
      <c r="AO69" s="30"/>
      <c r="AP69" s="30"/>
      <c r="AQ69" s="30"/>
      <c r="AR69" s="30"/>
      <c r="AS69" s="30"/>
      <c r="AT69" s="30"/>
      <c r="AU69" s="30"/>
      <c r="AV69" s="30"/>
      <c r="AW69" s="30"/>
      <c r="AX69" s="30"/>
      <c r="AY69" s="30"/>
      <c r="AZ69" s="30"/>
      <c r="BA69" s="30"/>
      <c r="BB69" s="30"/>
      <c r="BC69" s="30"/>
      <c r="BD69" s="30"/>
      <c r="BE69" s="30"/>
      <c r="BF69" s="30"/>
    </row>
    <row r="70">
      <c r="A70" s="33" t="s">
        <v>175</v>
      </c>
      <c r="B70" s="34" t="s">
        <v>176</v>
      </c>
      <c r="C70" s="34" t="s">
        <v>177</v>
      </c>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c r="AE70" s="30"/>
      <c r="AF70" s="30"/>
      <c r="AG70" s="30"/>
      <c r="AH70" s="30"/>
      <c r="AI70" s="30"/>
      <c r="AJ70" s="30"/>
      <c r="AK70" s="30"/>
      <c r="AL70" s="30"/>
      <c r="AM70" s="30"/>
      <c r="AN70" s="30"/>
      <c r="AO70" s="30"/>
      <c r="AP70" s="30"/>
      <c r="AQ70" s="30"/>
      <c r="AR70" s="30"/>
      <c r="AS70" s="30"/>
      <c r="AT70" s="30"/>
      <c r="AU70" s="30"/>
      <c r="AV70" s="30"/>
      <c r="AW70" s="30"/>
      <c r="AX70" s="30"/>
      <c r="AY70" s="30"/>
      <c r="AZ70" s="30"/>
      <c r="BA70" s="30"/>
      <c r="BB70" s="30"/>
      <c r="BC70" s="30"/>
      <c r="BD70" s="30"/>
      <c r="BE70" s="30"/>
      <c r="BF70" s="30"/>
    </row>
    <row r="71">
      <c r="A71" s="33" t="s">
        <v>178</v>
      </c>
      <c r="B71" s="34" t="s">
        <v>169</v>
      </c>
      <c r="C71" s="35" t="s">
        <v>179</v>
      </c>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c r="AE71" s="30"/>
      <c r="AF71" s="30"/>
      <c r="AG71" s="30"/>
      <c r="AH71" s="30"/>
      <c r="AI71" s="30"/>
      <c r="AJ71" s="30"/>
      <c r="AK71" s="30"/>
      <c r="AL71" s="30"/>
      <c r="AM71" s="30"/>
      <c r="AN71" s="30"/>
      <c r="AO71" s="30"/>
      <c r="AP71" s="30"/>
      <c r="AQ71" s="30"/>
      <c r="AR71" s="30"/>
      <c r="AS71" s="30"/>
      <c r="AT71" s="30"/>
      <c r="AU71" s="30"/>
      <c r="AV71" s="30"/>
      <c r="AW71" s="30"/>
      <c r="AX71" s="30"/>
      <c r="AY71" s="30"/>
      <c r="AZ71" s="30"/>
      <c r="BA71" s="30"/>
      <c r="BB71" s="30"/>
      <c r="BC71" s="30"/>
      <c r="BD71" s="30"/>
      <c r="BE71" s="30"/>
      <c r="BF71" s="30"/>
    </row>
    <row r="72">
      <c r="A72" s="33" t="s">
        <v>180</v>
      </c>
      <c r="B72" s="34" t="s">
        <v>181</v>
      </c>
      <c r="C72" s="34" t="s">
        <v>182</v>
      </c>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c r="AE72" s="30"/>
      <c r="AF72" s="30"/>
      <c r="AG72" s="30"/>
      <c r="AH72" s="30"/>
      <c r="AI72" s="30"/>
      <c r="AJ72" s="30"/>
      <c r="AK72" s="30"/>
      <c r="AL72" s="30"/>
      <c r="AM72" s="30"/>
      <c r="AN72" s="30"/>
      <c r="AO72" s="30"/>
      <c r="AP72" s="30"/>
      <c r="AQ72" s="30"/>
      <c r="AR72" s="30"/>
      <c r="AS72" s="30"/>
      <c r="AT72" s="30"/>
      <c r="AU72" s="30"/>
      <c r="AV72" s="30"/>
      <c r="AW72" s="30"/>
      <c r="AX72" s="30"/>
      <c r="AY72" s="30"/>
      <c r="AZ72" s="30"/>
      <c r="BA72" s="30"/>
      <c r="BB72" s="30"/>
      <c r="BC72" s="30"/>
      <c r="BD72" s="30"/>
      <c r="BE72" s="30"/>
      <c r="BF72" s="30"/>
    </row>
    <row r="73">
      <c r="A73" s="33" t="s">
        <v>183</v>
      </c>
      <c r="B73" s="35" t="s">
        <v>111</v>
      </c>
      <c r="C73" s="35" t="s">
        <v>184</v>
      </c>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c r="AE73" s="30"/>
      <c r="AF73" s="30"/>
      <c r="AG73" s="30"/>
      <c r="AH73" s="30"/>
      <c r="AI73" s="30"/>
      <c r="AJ73" s="30"/>
      <c r="AK73" s="30"/>
      <c r="AL73" s="30"/>
      <c r="AM73" s="30"/>
      <c r="AN73" s="30"/>
      <c r="AO73" s="30"/>
      <c r="AP73" s="30"/>
      <c r="AQ73" s="30"/>
      <c r="AR73" s="30"/>
      <c r="AS73" s="30"/>
      <c r="AT73" s="30"/>
      <c r="AU73" s="30"/>
      <c r="AV73" s="30"/>
      <c r="AW73" s="30"/>
      <c r="AX73" s="30"/>
      <c r="AY73" s="30"/>
      <c r="AZ73" s="30"/>
      <c r="BA73" s="30"/>
      <c r="BB73" s="30"/>
      <c r="BC73" s="30"/>
      <c r="BD73" s="30"/>
      <c r="BE73" s="30"/>
      <c r="BF73" s="30"/>
    </row>
    <row r="74">
      <c r="A74" s="33" t="s">
        <v>185</v>
      </c>
      <c r="B74" s="34" t="s">
        <v>186</v>
      </c>
      <c r="C74" s="35" t="s">
        <v>187</v>
      </c>
      <c r="D74" s="30"/>
      <c r="E74" s="30"/>
      <c r="F74" s="30"/>
      <c r="G74" s="30"/>
      <c r="H74" s="30"/>
      <c r="I74" s="30"/>
      <c r="J74" s="30"/>
      <c r="K74" s="30"/>
      <c r="L74" s="30"/>
      <c r="M74" s="30"/>
      <c r="N74" s="30"/>
      <c r="O74" s="30"/>
      <c r="P74" s="30"/>
      <c r="Q74" s="30"/>
      <c r="R74" s="30"/>
      <c r="S74" s="30"/>
      <c r="T74" s="30"/>
      <c r="U74" s="30"/>
      <c r="V74" s="30"/>
      <c r="W74" s="30"/>
      <c r="X74" s="30"/>
      <c r="Y74" s="30"/>
      <c r="Z74" s="30"/>
      <c r="AA74" s="30"/>
      <c r="AB74" s="30"/>
      <c r="AC74" s="30"/>
      <c r="AD74" s="30"/>
      <c r="AE74" s="30"/>
      <c r="AF74" s="30"/>
      <c r="AG74" s="30"/>
      <c r="AH74" s="30"/>
      <c r="AI74" s="30"/>
      <c r="AJ74" s="30"/>
      <c r="AK74" s="30"/>
      <c r="AL74" s="30"/>
      <c r="AM74" s="30"/>
      <c r="AN74" s="30"/>
      <c r="AO74" s="30"/>
      <c r="AP74" s="30"/>
      <c r="AQ74" s="30"/>
      <c r="AR74" s="30"/>
      <c r="AS74" s="30"/>
      <c r="AT74" s="30"/>
      <c r="AU74" s="30"/>
      <c r="AV74" s="30"/>
      <c r="AW74" s="30"/>
      <c r="AX74" s="30"/>
      <c r="AY74" s="30"/>
      <c r="AZ74" s="30"/>
      <c r="BA74" s="30"/>
      <c r="BB74" s="30"/>
      <c r="BC74" s="30"/>
      <c r="BD74" s="30"/>
      <c r="BE74" s="30"/>
      <c r="BF74" s="30"/>
    </row>
    <row r="75">
      <c r="A75" s="33" t="s">
        <v>188</v>
      </c>
      <c r="B75" s="34" t="s">
        <v>74</v>
      </c>
      <c r="C75" s="34" t="s">
        <v>189</v>
      </c>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c r="AE75" s="30"/>
      <c r="AF75" s="30"/>
      <c r="AG75" s="30"/>
      <c r="AH75" s="30"/>
      <c r="AI75" s="30"/>
      <c r="AJ75" s="30"/>
      <c r="AK75" s="30"/>
      <c r="AL75" s="30"/>
      <c r="AM75" s="30"/>
      <c r="AN75" s="30"/>
      <c r="AO75" s="30"/>
      <c r="AP75" s="30"/>
      <c r="AQ75" s="30"/>
      <c r="AR75" s="30"/>
      <c r="AS75" s="30"/>
      <c r="AT75" s="30"/>
      <c r="AU75" s="30"/>
      <c r="AV75" s="30"/>
      <c r="AW75" s="30"/>
      <c r="AX75" s="30"/>
      <c r="AY75" s="30"/>
      <c r="AZ75" s="30"/>
      <c r="BA75" s="30"/>
      <c r="BB75" s="30"/>
      <c r="BC75" s="30"/>
      <c r="BD75" s="30"/>
      <c r="BE75" s="30"/>
      <c r="BF75" s="30"/>
    </row>
    <row r="76">
      <c r="A76" s="33" t="s">
        <v>190</v>
      </c>
      <c r="B76" s="35" t="s">
        <v>58</v>
      </c>
      <c r="C76" s="35" t="s">
        <v>191</v>
      </c>
      <c r="D76" s="30"/>
      <c r="E76" s="30"/>
      <c r="F76" s="30"/>
      <c r="G76" s="30"/>
      <c r="H76" s="30"/>
      <c r="I76" s="30"/>
      <c r="J76" s="30"/>
      <c r="K76" s="30"/>
      <c r="L76" s="30"/>
      <c r="M76" s="30"/>
      <c r="N76" s="30"/>
      <c r="O76" s="30"/>
      <c r="P76" s="30"/>
      <c r="Q76" s="30"/>
      <c r="R76" s="30"/>
      <c r="S76" s="30"/>
      <c r="T76" s="30"/>
      <c r="U76" s="30"/>
      <c r="V76" s="30"/>
      <c r="W76" s="30"/>
      <c r="X76" s="30"/>
      <c r="Y76" s="30"/>
      <c r="Z76" s="30"/>
      <c r="AA76" s="30"/>
      <c r="AB76" s="30"/>
      <c r="AC76" s="30"/>
      <c r="AD76" s="30"/>
      <c r="AE76" s="30"/>
      <c r="AF76" s="30"/>
      <c r="AG76" s="30"/>
      <c r="AH76" s="30"/>
      <c r="AI76" s="30"/>
      <c r="AJ76" s="30"/>
      <c r="AK76" s="30"/>
      <c r="AL76" s="30"/>
      <c r="AM76" s="30"/>
      <c r="AN76" s="30"/>
      <c r="AO76" s="30"/>
      <c r="AP76" s="30"/>
      <c r="AQ76" s="30"/>
      <c r="AR76" s="30"/>
      <c r="AS76" s="30"/>
      <c r="AT76" s="30"/>
      <c r="AU76" s="30"/>
      <c r="AV76" s="30"/>
      <c r="AW76" s="30"/>
      <c r="AX76" s="30"/>
      <c r="AY76" s="30"/>
      <c r="AZ76" s="30"/>
      <c r="BA76" s="30"/>
      <c r="BB76" s="30"/>
      <c r="BC76" s="30"/>
      <c r="BD76" s="30"/>
      <c r="BE76" s="30"/>
      <c r="BF76" s="30"/>
    </row>
    <row r="77">
      <c r="A77" s="33" t="s">
        <v>192</v>
      </c>
      <c r="B77" s="35" t="s">
        <v>193</v>
      </c>
      <c r="C77" s="35" t="s">
        <v>194</v>
      </c>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c r="AE77" s="30"/>
      <c r="AF77" s="30"/>
      <c r="AG77" s="30"/>
      <c r="AH77" s="30"/>
      <c r="AI77" s="30"/>
      <c r="AJ77" s="30"/>
      <c r="AK77" s="30"/>
      <c r="AL77" s="30"/>
      <c r="AM77" s="30"/>
      <c r="AN77" s="30"/>
      <c r="AO77" s="30"/>
      <c r="AP77" s="30"/>
      <c r="AQ77" s="30"/>
      <c r="AR77" s="30"/>
      <c r="AS77" s="30"/>
      <c r="AT77" s="30"/>
      <c r="AU77" s="30"/>
      <c r="AV77" s="30"/>
      <c r="AW77" s="30"/>
      <c r="AX77" s="30"/>
      <c r="AY77" s="30"/>
      <c r="AZ77" s="30"/>
      <c r="BA77" s="30"/>
      <c r="BB77" s="30"/>
      <c r="BC77" s="30"/>
      <c r="BD77" s="30"/>
      <c r="BE77" s="30"/>
      <c r="BF77" s="30"/>
    </row>
    <row r="78">
      <c r="A78" s="33" t="s">
        <v>195</v>
      </c>
      <c r="B78" s="34" t="s">
        <v>26</v>
      </c>
      <c r="C78" s="35" t="s">
        <v>196</v>
      </c>
      <c r="D78" s="30"/>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c r="AE78" s="30"/>
      <c r="AF78" s="30"/>
      <c r="AG78" s="30"/>
      <c r="AH78" s="30"/>
      <c r="AI78" s="30"/>
      <c r="AJ78" s="30"/>
      <c r="AK78" s="30"/>
      <c r="AL78" s="30"/>
      <c r="AM78" s="30"/>
      <c r="AN78" s="30"/>
      <c r="AO78" s="30"/>
      <c r="AP78" s="30"/>
      <c r="AQ78" s="30"/>
      <c r="AR78" s="30"/>
      <c r="AS78" s="30"/>
      <c r="AT78" s="30"/>
      <c r="AU78" s="30"/>
      <c r="AV78" s="30"/>
      <c r="AW78" s="30"/>
      <c r="AX78" s="30"/>
      <c r="AY78" s="30"/>
      <c r="AZ78" s="30"/>
      <c r="BA78" s="30"/>
      <c r="BB78" s="30"/>
      <c r="BC78" s="30"/>
      <c r="BD78" s="30"/>
      <c r="BE78" s="30"/>
      <c r="BF78" s="30"/>
    </row>
    <row r="79">
      <c r="A79" s="33" t="s">
        <v>197</v>
      </c>
      <c r="B79" s="34" t="s">
        <v>96</v>
      </c>
      <c r="C79" s="35" t="s">
        <v>198</v>
      </c>
      <c r="D79" s="30"/>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c r="AE79" s="30"/>
      <c r="AF79" s="30"/>
      <c r="AG79" s="30"/>
      <c r="AH79" s="30"/>
      <c r="AI79" s="30"/>
      <c r="AJ79" s="30"/>
      <c r="AK79" s="30"/>
      <c r="AL79" s="30"/>
      <c r="AM79" s="30"/>
      <c r="AN79" s="30"/>
      <c r="AO79" s="30"/>
      <c r="AP79" s="30"/>
      <c r="AQ79" s="30"/>
      <c r="AR79" s="30"/>
      <c r="AS79" s="30"/>
      <c r="AT79" s="30"/>
      <c r="AU79" s="30"/>
      <c r="AV79" s="30"/>
      <c r="AW79" s="30"/>
      <c r="AX79" s="30"/>
      <c r="AY79" s="30"/>
      <c r="AZ79" s="30"/>
      <c r="BA79" s="30"/>
      <c r="BB79" s="30"/>
      <c r="BC79" s="30"/>
      <c r="BD79" s="30"/>
      <c r="BE79" s="30"/>
      <c r="BF79" s="30"/>
    </row>
    <row r="80">
      <c r="A80" s="33" t="s">
        <v>199</v>
      </c>
      <c r="B80" s="34" t="s">
        <v>200</v>
      </c>
      <c r="C80" s="35" t="s">
        <v>201</v>
      </c>
      <c r="D80" s="30"/>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c r="AE80" s="30"/>
      <c r="AF80" s="30"/>
      <c r="AG80" s="30"/>
      <c r="AH80" s="30"/>
      <c r="AI80" s="30"/>
      <c r="AJ80" s="30"/>
      <c r="AK80" s="30"/>
      <c r="AL80" s="30"/>
      <c r="AM80" s="30"/>
      <c r="AN80" s="30"/>
      <c r="AO80" s="30"/>
      <c r="AP80" s="30"/>
      <c r="AQ80" s="30"/>
      <c r="AR80" s="30"/>
      <c r="AS80" s="30"/>
      <c r="AT80" s="30"/>
      <c r="AU80" s="30"/>
      <c r="AV80" s="30"/>
      <c r="AW80" s="30"/>
      <c r="AX80" s="30"/>
      <c r="AY80" s="30"/>
      <c r="AZ80" s="30"/>
      <c r="BA80" s="30"/>
      <c r="BB80" s="30"/>
      <c r="BC80" s="30"/>
      <c r="BD80" s="30"/>
      <c r="BE80" s="30"/>
      <c r="BF80" s="30"/>
    </row>
    <row r="81">
      <c r="A81" s="33" t="s">
        <v>202</v>
      </c>
      <c r="B81" s="35" t="s">
        <v>58</v>
      </c>
      <c r="C81" s="35" t="s">
        <v>203</v>
      </c>
      <c r="D81" s="30"/>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c r="AE81" s="30"/>
      <c r="AF81" s="30"/>
      <c r="AG81" s="30"/>
      <c r="AH81" s="30"/>
      <c r="AI81" s="30"/>
      <c r="AJ81" s="30"/>
      <c r="AK81" s="30"/>
      <c r="AL81" s="30"/>
      <c r="AM81" s="30"/>
      <c r="AN81" s="30"/>
      <c r="AO81" s="30"/>
      <c r="AP81" s="30"/>
      <c r="AQ81" s="30"/>
      <c r="AR81" s="30"/>
      <c r="AS81" s="30"/>
      <c r="AT81" s="30"/>
      <c r="AU81" s="30"/>
      <c r="AV81" s="30"/>
      <c r="AW81" s="30"/>
      <c r="AX81" s="30"/>
      <c r="AY81" s="30"/>
      <c r="AZ81" s="30"/>
      <c r="BA81" s="30"/>
      <c r="BB81" s="30"/>
      <c r="BC81" s="30"/>
      <c r="BD81" s="30"/>
      <c r="BE81" s="30"/>
      <c r="BF81" s="30"/>
    </row>
    <row r="82">
      <c r="A82" s="33" t="s">
        <v>204</v>
      </c>
      <c r="B82" s="34" t="s">
        <v>26</v>
      </c>
      <c r="C82" s="35" t="s">
        <v>205</v>
      </c>
      <c r="D82" s="30"/>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c r="AE82" s="30"/>
      <c r="AF82" s="30"/>
      <c r="AG82" s="30"/>
      <c r="AH82" s="30"/>
      <c r="AI82" s="30"/>
      <c r="AJ82" s="30"/>
      <c r="AK82" s="30"/>
      <c r="AL82" s="30"/>
      <c r="AM82" s="30"/>
      <c r="AN82" s="30"/>
      <c r="AO82" s="30"/>
      <c r="AP82" s="30"/>
      <c r="AQ82" s="30"/>
      <c r="AR82" s="30"/>
      <c r="AS82" s="30"/>
      <c r="AT82" s="30"/>
      <c r="AU82" s="30"/>
      <c r="AV82" s="30"/>
      <c r="AW82" s="30"/>
      <c r="AX82" s="30"/>
      <c r="AY82" s="30"/>
      <c r="AZ82" s="30"/>
      <c r="BA82" s="30"/>
      <c r="BB82" s="30"/>
      <c r="BC82" s="30"/>
      <c r="BD82" s="30"/>
      <c r="BE82" s="30"/>
      <c r="BF82" s="30"/>
    </row>
    <row r="83">
      <c r="A83" s="33" t="s">
        <v>206</v>
      </c>
      <c r="B83" s="35" t="s">
        <v>207</v>
      </c>
      <c r="C83" s="35" t="s">
        <v>208</v>
      </c>
      <c r="D83" s="30"/>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c r="AE83" s="30"/>
      <c r="AF83" s="30"/>
      <c r="AG83" s="30"/>
      <c r="AH83" s="30"/>
      <c r="AI83" s="30"/>
      <c r="AJ83" s="30"/>
      <c r="AK83" s="30"/>
      <c r="AL83" s="30"/>
      <c r="AM83" s="30"/>
      <c r="AN83" s="30"/>
      <c r="AO83" s="30"/>
      <c r="AP83" s="30"/>
      <c r="AQ83" s="30"/>
      <c r="AR83" s="30"/>
      <c r="AS83" s="30"/>
      <c r="AT83" s="30"/>
      <c r="AU83" s="30"/>
      <c r="AV83" s="30"/>
      <c r="AW83" s="30"/>
      <c r="AX83" s="30"/>
      <c r="AY83" s="30"/>
      <c r="AZ83" s="30"/>
      <c r="BA83" s="30"/>
      <c r="BB83" s="30"/>
      <c r="BC83" s="30"/>
      <c r="BD83" s="30"/>
      <c r="BE83" s="30"/>
      <c r="BF83" s="30"/>
    </row>
    <row r="84">
      <c r="A84" s="33" t="s">
        <v>209</v>
      </c>
      <c r="B84" s="34" t="s">
        <v>210</v>
      </c>
      <c r="C84" s="35" t="s">
        <v>211</v>
      </c>
      <c r="D84" s="30"/>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c r="AE84" s="30"/>
      <c r="AF84" s="30"/>
      <c r="AG84" s="30"/>
      <c r="AH84" s="30"/>
      <c r="AI84" s="30"/>
      <c r="AJ84" s="30"/>
      <c r="AK84" s="30"/>
      <c r="AL84" s="30"/>
      <c r="AM84" s="30"/>
      <c r="AN84" s="30"/>
      <c r="AO84" s="30"/>
      <c r="AP84" s="30"/>
      <c r="AQ84" s="30"/>
      <c r="AR84" s="30"/>
      <c r="AS84" s="30"/>
      <c r="AT84" s="30"/>
      <c r="AU84" s="30"/>
      <c r="AV84" s="30"/>
      <c r="AW84" s="30"/>
      <c r="AX84" s="30"/>
      <c r="AY84" s="30"/>
      <c r="AZ84" s="30"/>
      <c r="BA84" s="30"/>
      <c r="BB84" s="30"/>
      <c r="BC84" s="30"/>
      <c r="BD84" s="30"/>
      <c r="BE84" s="30"/>
      <c r="BF84" s="30"/>
    </row>
    <row r="85">
      <c r="A85" s="33" t="s">
        <v>212</v>
      </c>
      <c r="B85" s="34" t="s">
        <v>108</v>
      </c>
      <c r="C85" s="34" t="s">
        <v>213</v>
      </c>
      <c r="D85" s="30"/>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c r="AE85" s="30"/>
      <c r="AF85" s="30"/>
      <c r="AG85" s="30"/>
      <c r="AH85" s="30"/>
      <c r="AI85" s="30"/>
      <c r="AJ85" s="30"/>
      <c r="AK85" s="30"/>
      <c r="AL85" s="30"/>
      <c r="AM85" s="30"/>
      <c r="AN85" s="30"/>
      <c r="AO85" s="30"/>
      <c r="AP85" s="30"/>
      <c r="AQ85" s="30"/>
      <c r="AR85" s="30"/>
      <c r="AS85" s="30"/>
      <c r="AT85" s="30"/>
      <c r="AU85" s="30"/>
      <c r="AV85" s="30"/>
      <c r="AW85" s="30"/>
      <c r="AX85" s="30"/>
      <c r="AY85" s="30"/>
      <c r="AZ85" s="30"/>
      <c r="BA85" s="30"/>
      <c r="BB85" s="30"/>
      <c r="BC85" s="30"/>
      <c r="BD85" s="30"/>
      <c r="BE85" s="30"/>
      <c r="BF85" s="30"/>
    </row>
    <row r="86">
      <c r="A86" s="33" t="s">
        <v>214</v>
      </c>
      <c r="D86" s="30"/>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c r="AE86" s="30"/>
      <c r="AF86" s="30"/>
      <c r="AG86" s="30"/>
      <c r="AH86" s="30"/>
      <c r="AI86" s="30"/>
      <c r="AJ86" s="30"/>
      <c r="AK86" s="30"/>
      <c r="AL86" s="30"/>
      <c r="AM86" s="30"/>
      <c r="AN86" s="30"/>
      <c r="AO86" s="30"/>
      <c r="AP86" s="30"/>
      <c r="AQ86" s="30"/>
      <c r="AR86" s="30"/>
      <c r="AS86" s="30"/>
      <c r="AT86" s="30"/>
      <c r="AU86" s="30"/>
      <c r="AV86" s="30"/>
      <c r="AW86" s="30"/>
      <c r="AX86" s="30"/>
      <c r="AY86" s="30"/>
      <c r="AZ86" s="30"/>
      <c r="BA86" s="30"/>
      <c r="BB86" s="30"/>
      <c r="BC86" s="30"/>
      <c r="BD86" s="30"/>
      <c r="BE86" s="30"/>
      <c r="BF86" s="30"/>
    </row>
    <row r="87">
      <c r="A87" s="33" t="s">
        <v>215</v>
      </c>
      <c r="B87" s="34" t="s">
        <v>96</v>
      </c>
      <c r="C87" s="35" t="s">
        <v>216</v>
      </c>
      <c r="D87" s="30"/>
      <c r="E87" s="31" t="s">
        <v>146</v>
      </c>
      <c r="F87" s="31" t="s">
        <v>167</v>
      </c>
      <c r="G87" s="30"/>
      <c r="H87" s="30"/>
      <c r="I87" s="30"/>
      <c r="J87" s="30"/>
      <c r="K87" s="30"/>
      <c r="L87" s="30"/>
      <c r="M87" s="30"/>
      <c r="N87" s="30"/>
      <c r="O87" s="30"/>
      <c r="P87" s="30"/>
      <c r="Q87" s="30"/>
      <c r="R87" s="30"/>
      <c r="S87" s="30"/>
      <c r="T87" s="30"/>
      <c r="U87" s="30"/>
      <c r="V87" s="30"/>
      <c r="W87" s="30"/>
      <c r="X87" s="30"/>
      <c r="Y87" s="30"/>
      <c r="Z87" s="30"/>
      <c r="AA87" s="30"/>
      <c r="AB87" s="30"/>
      <c r="AC87" s="30"/>
      <c r="AD87" s="30"/>
      <c r="AE87" s="30"/>
      <c r="AF87" s="30"/>
      <c r="AG87" s="30"/>
      <c r="AH87" s="30"/>
      <c r="AI87" s="30"/>
      <c r="AJ87" s="30"/>
      <c r="AK87" s="30"/>
      <c r="AL87" s="30"/>
      <c r="AM87" s="30"/>
      <c r="AN87" s="30"/>
      <c r="AO87" s="30"/>
      <c r="AP87" s="30"/>
      <c r="AQ87" s="30"/>
      <c r="AR87" s="30"/>
      <c r="AS87" s="30"/>
      <c r="AT87" s="30"/>
      <c r="AU87" s="30"/>
      <c r="AV87" s="30"/>
      <c r="AW87" s="30"/>
      <c r="AX87" s="30"/>
      <c r="AY87" s="30"/>
      <c r="AZ87" s="30"/>
      <c r="BA87" s="30"/>
      <c r="BB87" s="30"/>
      <c r="BC87" s="30"/>
      <c r="BD87" s="30"/>
      <c r="BE87" s="30"/>
      <c r="BF87" s="30"/>
    </row>
    <row r="88">
      <c r="A88" s="33" t="s">
        <v>217</v>
      </c>
      <c r="B88" s="34" t="s">
        <v>26</v>
      </c>
      <c r="C88" s="35" t="s">
        <v>218</v>
      </c>
      <c r="D88" s="30"/>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c r="AE88" s="30"/>
      <c r="AF88" s="30"/>
      <c r="AG88" s="30"/>
      <c r="AH88" s="30"/>
      <c r="AI88" s="30"/>
      <c r="AJ88" s="30"/>
      <c r="AK88" s="30"/>
      <c r="AL88" s="30"/>
      <c r="AM88" s="30"/>
      <c r="AN88" s="30"/>
      <c r="AO88" s="30"/>
      <c r="AP88" s="30"/>
      <c r="AQ88" s="30"/>
      <c r="AR88" s="30"/>
      <c r="AS88" s="30"/>
      <c r="AT88" s="30"/>
      <c r="AU88" s="30"/>
      <c r="AV88" s="30"/>
      <c r="AW88" s="30"/>
      <c r="AX88" s="30"/>
      <c r="AY88" s="30"/>
      <c r="AZ88" s="30"/>
      <c r="BA88" s="30"/>
      <c r="BB88" s="30"/>
      <c r="BC88" s="30"/>
      <c r="BD88" s="30"/>
      <c r="BE88" s="30"/>
      <c r="BF88" s="30"/>
    </row>
    <row r="89">
      <c r="A89" s="33" t="s">
        <v>219</v>
      </c>
      <c r="B89" s="34" t="s">
        <v>26</v>
      </c>
      <c r="C89" s="35" t="s">
        <v>220</v>
      </c>
      <c r="D89" s="30"/>
      <c r="E89" s="31" t="s">
        <v>221</v>
      </c>
      <c r="F89" s="31" t="s">
        <v>147</v>
      </c>
      <c r="G89" s="30"/>
      <c r="H89" s="30"/>
      <c r="I89" s="30"/>
      <c r="J89" s="30"/>
      <c r="K89" s="30"/>
      <c r="L89" s="30"/>
      <c r="M89" s="30"/>
      <c r="N89" s="30"/>
      <c r="O89" s="30"/>
      <c r="P89" s="30"/>
      <c r="Q89" s="30"/>
      <c r="R89" s="30"/>
      <c r="S89" s="30"/>
      <c r="T89" s="30"/>
      <c r="U89" s="30"/>
      <c r="V89" s="30"/>
      <c r="W89" s="30"/>
      <c r="X89" s="30"/>
      <c r="Y89" s="30"/>
      <c r="Z89" s="30"/>
      <c r="AA89" s="30"/>
      <c r="AB89" s="30"/>
      <c r="AC89" s="30"/>
      <c r="AD89" s="30"/>
      <c r="AE89" s="30"/>
      <c r="AF89" s="30"/>
      <c r="AG89" s="30"/>
      <c r="AH89" s="30"/>
      <c r="AI89" s="30"/>
      <c r="AJ89" s="30"/>
      <c r="AK89" s="30"/>
      <c r="AL89" s="30"/>
      <c r="AM89" s="30"/>
      <c r="AN89" s="30"/>
      <c r="AO89" s="30"/>
      <c r="AP89" s="30"/>
      <c r="AQ89" s="30"/>
      <c r="AR89" s="30"/>
      <c r="AS89" s="30"/>
      <c r="AT89" s="30"/>
      <c r="AU89" s="30"/>
      <c r="AV89" s="30"/>
      <c r="AW89" s="30"/>
      <c r="AX89" s="30"/>
      <c r="AY89" s="30"/>
      <c r="AZ89" s="30"/>
      <c r="BA89" s="30"/>
      <c r="BB89" s="30"/>
      <c r="BC89" s="30"/>
      <c r="BD89" s="30"/>
      <c r="BE89" s="30"/>
      <c r="BF89" s="30"/>
    </row>
    <row r="90">
      <c r="A90" s="33" t="s">
        <v>222</v>
      </c>
      <c r="B90" s="34" t="s">
        <v>26</v>
      </c>
      <c r="C90" s="35" t="s">
        <v>223</v>
      </c>
      <c r="D90" s="30"/>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c r="AE90" s="30"/>
      <c r="AF90" s="30"/>
      <c r="AG90" s="30"/>
      <c r="AH90" s="30"/>
      <c r="AI90" s="30"/>
      <c r="AJ90" s="30"/>
      <c r="AK90" s="30"/>
      <c r="AL90" s="30"/>
      <c r="AM90" s="30"/>
      <c r="AN90" s="30"/>
      <c r="AO90" s="30"/>
      <c r="AP90" s="30"/>
      <c r="AQ90" s="30"/>
      <c r="AR90" s="30"/>
      <c r="AS90" s="30"/>
      <c r="AT90" s="30"/>
      <c r="AU90" s="30"/>
      <c r="AV90" s="30"/>
      <c r="AW90" s="30"/>
      <c r="AX90" s="30"/>
      <c r="AY90" s="30"/>
      <c r="AZ90" s="30"/>
      <c r="BA90" s="30"/>
      <c r="BB90" s="30"/>
      <c r="BC90" s="30"/>
      <c r="BD90" s="30"/>
      <c r="BE90" s="30"/>
      <c r="BF90" s="30"/>
    </row>
    <row r="91">
      <c r="A91" s="33" t="s">
        <v>224</v>
      </c>
      <c r="B91" s="35" t="s">
        <v>225</v>
      </c>
      <c r="C91" s="35" t="s">
        <v>226</v>
      </c>
      <c r="D91" s="30"/>
      <c r="E91" s="31" t="s">
        <v>221</v>
      </c>
      <c r="F91" s="31" t="s">
        <v>147</v>
      </c>
      <c r="G91" s="30"/>
      <c r="H91" s="30"/>
      <c r="I91" s="30"/>
      <c r="J91" s="30"/>
      <c r="K91" s="30"/>
      <c r="L91" s="30"/>
      <c r="M91" s="30"/>
      <c r="N91" s="30"/>
      <c r="O91" s="30"/>
      <c r="P91" s="30"/>
      <c r="Q91" s="30"/>
      <c r="R91" s="30"/>
      <c r="S91" s="30"/>
      <c r="T91" s="30"/>
      <c r="U91" s="30"/>
      <c r="V91" s="30"/>
      <c r="W91" s="30"/>
      <c r="X91" s="30"/>
      <c r="Y91" s="30"/>
      <c r="Z91" s="30"/>
      <c r="AA91" s="30"/>
      <c r="AB91" s="30"/>
      <c r="AC91" s="30"/>
      <c r="AD91" s="30"/>
      <c r="AE91" s="30"/>
      <c r="AF91" s="30"/>
      <c r="AG91" s="30"/>
      <c r="AH91" s="30"/>
      <c r="AI91" s="30"/>
      <c r="AJ91" s="30"/>
      <c r="AK91" s="30"/>
      <c r="AL91" s="30"/>
      <c r="AM91" s="30"/>
      <c r="AN91" s="30"/>
      <c r="AO91" s="30"/>
      <c r="AP91" s="30"/>
      <c r="AQ91" s="30"/>
      <c r="AR91" s="30"/>
      <c r="AS91" s="30"/>
      <c r="AT91" s="30"/>
      <c r="AU91" s="30"/>
      <c r="AV91" s="30"/>
      <c r="AW91" s="30"/>
      <c r="AX91" s="30"/>
      <c r="AY91" s="30"/>
      <c r="AZ91" s="30"/>
      <c r="BA91" s="30"/>
      <c r="BB91" s="30"/>
      <c r="BC91" s="30"/>
      <c r="BD91" s="30"/>
      <c r="BE91" s="30"/>
      <c r="BF91" s="30"/>
    </row>
    <row r="92">
      <c r="A92" s="33" t="s">
        <v>227</v>
      </c>
      <c r="B92" s="35" t="s">
        <v>228</v>
      </c>
      <c r="C92" s="35" t="s">
        <v>229</v>
      </c>
      <c r="D92" s="30"/>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c r="AE92" s="30"/>
      <c r="AF92" s="30"/>
      <c r="AG92" s="30"/>
      <c r="AH92" s="30"/>
      <c r="AI92" s="30"/>
      <c r="AJ92" s="30"/>
      <c r="AK92" s="30"/>
      <c r="AL92" s="30"/>
      <c r="AM92" s="30"/>
      <c r="AN92" s="30"/>
      <c r="AO92" s="30"/>
      <c r="AP92" s="30"/>
      <c r="AQ92" s="30"/>
      <c r="AR92" s="30"/>
      <c r="AS92" s="30"/>
      <c r="AT92" s="30"/>
      <c r="AU92" s="30"/>
      <c r="AV92" s="30"/>
      <c r="AW92" s="30"/>
      <c r="AX92" s="30"/>
      <c r="AY92" s="30"/>
      <c r="AZ92" s="30"/>
      <c r="BA92" s="30"/>
      <c r="BB92" s="30"/>
      <c r="BC92" s="30"/>
      <c r="BD92" s="30"/>
      <c r="BE92" s="30"/>
      <c r="BF92" s="30"/>
    </row>
    <row r="93">
      <c r="A93" s="33" t="s">
        <v>230</v>
      </c>
      <c r="B93" s="35" t="s">
        <v>144</v>
      </c>
      <c r="C93" s="35" t="s">
        <v>231</v>
      </c>
      <c r="D93" s="3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c r="AE93" s="30"/>
      <c r="AF93" s="30"/>
      <c r="AG93" s="30"/>
      <c r="AH93" s="30"/>
      <c r="AI93" s="30"/>
      <c r="AJ93" s="30"/>
      <c r="AK93" s="30"/>
      <c r="AL93" s="30"/>
      <c r="AM93" s="30"/>
      <c r="AN93" s="30"/>
      <c r="AO93" s="30"/>
      <c r="AP93" s="30"/>
      <c r="AQ93" s="30"/>
      <c r="AR93" s="30"/>
      <c r="AS93" s="30"/>
      <c r="AT93" s="30"/>
      <c r="AU93" s="30"/>
      <c r="AV93" s="30"/>
      <c r="AW93" s="30"/>
      <c r="AX93" s="30"/>
      <c r="AY93" s="30"/>
      <c r="AZ93" s="30"/>
      <c r="BA93" s="30"/>
      <c r="BB93" s="30"/>
      <c r="BC93" s="30"/>
      <c r="BD93" s="30"/>
      <c r="BE93" s="30"/>
      <c r="BF93" s="30"/>
    </row>
    <row r="94">
      <c r="A94" s="33" t="s">
        <v>232</v>
      </c>
      <c r="B94" s="34" t="s">
        <v>26</v>
      </c>
      <c r="C94" s="35" t="s">
        <v>233</v>
      </c>
      <c r="D94" s="30"/>
      <c r="E94" s="31" t="s">
        <v>221</v>
      </c>
      <c r="F94" s="31" t="s">
        <v>147</v>
      </c>
      <c r="G94" s="30"/>
      <c r="H94" s="30"/>
      <c r="I94" s="30"/>
      <c r="J94" s="30"/>
      <c r="K94" s="30"/>
      <c r="L94" s="30"/>
      <c r="M94" s="30"/>
      <c r="N94" s="30"/>
      <c r="O94" s="30"/>
      <c r="P94" s="30"/>
      <c r="Q94" s="30"/>
      <c r="R94" s="30"/>
      <c r="S94" s="30"/>
      <c r="T94" s="30"/>
      <c r="U94" s="30"/>
      <c r="V94" s="30"/>
      <c r="W94" s="30"/>
      <c r="X94" s="30"/>
      <c r="Y94" s="30"/>
      <c r="Z94" s="30"/>
      <c r="AA94" s="30"/>
      <c r="AB94" s="30"/>
      <c r="AC94" s="30"/>
      <c r="AD94" s="30"/>
      <c r="AE94" s="30"/>
      <c r="AF94" s="30"/>
      <c r="AG94" s="30"/>
      <c r="AH94" s="30"/>
      <c r="AI94" s="30"/>
      <c r="AJ94" s="30"/>
      <c r="AK94" s="30"/>
      <c r="AL94" s="30"/>
      <c r="AM94" s="30"/>
      <c r="AN94" s="30"/>
      <c r="AO94" s="30"/>
      <c r="AP94" s="30"/>
      <c r="AQ94" s="30"/>
      <c r="AR94" s="30"/>
      <c r="AS94" s="30"/>
      <c r="AT94" s="30"/>
      <c r="AU94" s="30"/>
      <c r="AV94" s="30"/>
      <c r="AW94" s="30"/>
      <c r="AX94" s="30"/>
      <c r="AY94" s="30"/>
      <c r="AZ94" s="30"/>
      <c r="BA94" s="30"/>
      <c r="BB94" s="30"/>
      <c r="BC94" s="30"/>
      <c r="BD94" s="30"/>
      <c r="BE94" s="30"/>
      <c r="BF94" s="30"/>
    </row>
    <row r="95">
      <c r="A95" s="33" t="s">
        <v>234</v>
      </c>
      <c r="B95" s="34" t="s">
        <v>235</v>
      </c>
      <c r="C95" s="35" t="s">
        <v>236</v>
      </c>
      <c r="D95" s="3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c r="AE95" s="30"/>
      <c r="AF95" s="30"/>
      <c r="AG95" s="30"/>
      <c r="AH95" s="30"/>
      <c r="AI95" s="30"/>
      <c r="AJ95" s="30"/>
      <c r="AK95" s="30"/>
      <c r="AL95" s="30"/>
      <c r="AM95" s="30"/>
      <c r="AN95" s="30"/>
      <c r="AO95" s="30"/>
      <c r="AP95" s="30"/>
      <c r="AQ95" s="30"/>
      <c r="AR95" s="30"/>
      <c r="AS95" s="30"/>
      <c r="AT95" s="30"/>
      <c r="AU95" s="30"/>
      <c r="AV95" s="30"/>
      <c r="AW95" s="30"/>
      <c r="AX95" s="30"/>
      <c r="AY95" s="30"/>
      <c r="AZ95" s="30"/>
      <c r="BA95" s="30"/>
      <c r="BB95" s="30"/>
      <c r="BC95" s="30"/>
      <c r="BD95" s="30"/>
      <c r="BE95" s="30"/>
      <c r="BF95" s="30"/>
    </row>
    <row r="96">
      <c r="A96" s="33" t="s">
        <v>237</v>
      </c>
      <c r="B96" s="34" t="s">
        <v>96</v>
      </c>
      <c r="C96" s="35" t="s">
        <v>238</v>
      </c>
      <c r="D96" s="3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c r="AE96" s="30"/>
      <c r="AF96" s="30"/>
      <c r="AG96" s="30"/>
      <c r="AH96" s="30"/>
      <c r="AI96" s="30"/>
      <c r="AJ96" s="30"/>
      <c r="AK96" s="30"/>
      <c r="AL96" s="30"/>
      <c r="AM96" s="30"/>
      <c r="AN96" s="30"/>
      <c r="AO96" s="30"/>
      <c r="AP96" s="30"/>
      <c r="AQ96" s="30"/>
      <c r="AR96" s="30"/>
      <c r="AS96" s="30"/>
      <c r="AT96" s="30"/>
      <c r="AU96" s="30"/>
      <c r="AV96" s="30"/>
      <c r="AW96" s="30"/>
      <c r="AX96" s="30"/>
      <c r="AY96" s="30"/>
      <c r="AZ96" s="30"/>
      <c r="BA96" s="30"/>
      <c r="BB96" s="30"/>
      <c r="BC96" s="30"/>
      <c r="BD96" s="30"/>
      <c r="BE96" s="30"/>
      <c r="BF96" s="30"/>
    </row>
    <row r="97">
      <c r="A97" s="33" t="s">
        <v>239</v>
      </c>
      <c r="B97" s="34" t="s">
        <v>96</v>
      </c>
      <c r="C97" s="35" t="s">
        <v>240</v>
      </c>
      <c r="D97" s="30"/>
      <c r="E97" s="31" t="s">
        <v>221</v>
      </c>
      <c r="F97" s="31" t="s">
        <v>147</v>
      </c>
      <c r="G97" s="30"/>
      <c r="H97" s="30"/>
      <c r="I97" s="30"/>
      <c r="J97" s="30"/>
      <c r="K97" s="30"/>
      <c r="L97" s="30"/>
      <c r="M97" s="30"/>
      <c r="N97" s="30"/>
      <c r="O97" s="30"/>
      <c r="P97" s="30"/>
      <c r="Q97" s="30"/>
      <c r="R97" s="30"/>
      <c r="S97" s="30"/>
      <c r="T97" s="30"/>
      <c r="U97" s="30"/>
      <c r="V97" s="30"/>
      <c r="W97" s="30"/>
      <c r="X97" s="30"/>
      <c r="Y97" s="30"/>
      <c r="Z97" s="30"/>
      <c r="AA97" s="30"/>
      <c r="AB97" s="30"/>
      <c r="AC97" s="30"/>
      <c r="AD97" s="30"/>
      <c r="AE97" s="30"/>
      <c r="AF97" s="30"/>
      <c r="AG97" s="30"/>
      <c r="AH97" s="30"/>
      <c r="AI97" s="30"/>
      <c r="AJ97" s="30"/>
      <c r="AK97" s="30"/>
      <c r="AL97" s="30"/>
      <c r="AM97" s="30"/>
      <c r="AN97" s="30"/>
      <c r="AO97" s="30"/>
      <c r="AP97" s="30"/>
      <c r="AQ97" s="30"/>
      <c r="AR97" s="30"/>
      <c r="AS97" s="30"/>
      <c r="AT97" s="30"/>
      <c r="AU97" s="30"/>
      <c r="AV97" s="30"/>
      <c r="AW97" s="30"/>
      <c r="AX97" s="30"/>
      <c r="AY97" s="30"/>
      <c r="AZ97" s="30"/>
      <c r="BA97" s="30"/>
      <c r="BB97" s="30"/>
      <c r="BC97" s="30"/>
      <c r="BD97" s="30"/>
      <c r="BE97" s="30"/>
      <c r="BF97" s="30"/>
    </row>
    <row r="98">
      <c r="A98" s="36" t="s">
        <v>241</v>
      </c>
      <c r="D98" s="3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c r="AE98" s="30"/>
      <c r="AF98" s="30"/>
      <c r="AG98" s="30"/>
      <c r="AH98" s="30"/>
      <c r="AI98" s="30"/>
      <c r="AJ98" s="30"/>
      <c r="AK98" s="30"/>
      <c r="AL98" s="30"/>
      <c r="AM98" s="30"/>
      <c r="AN98" s="30"/>
      <c r="AO98" s="30"/>
      <c r="AP98" s="30"/>
      <c r="AQ98" s="30"/>
      <c r="AR98" s="30"/>
      <c r="AS98" s="30"/>
      <c r="AT98" s="30"/>
      <c r="AU98" s="30"/>
      <c r="AV98" s="30"/>
      <c r="AW98" s="30"/>
      <c r="AX98" s="30"/>
      <c r="AY98" s="30"/>
      <c r="AZ98" s="30"/>
      <c r="BA98" s="30"/>
      <c r="BB98" s="30"/>
      <c r="BC98" s="30"/>
      <c r="BD98" s="30"/>
      <c r="BE98" s="30"/>
      <c r="BF98" s="30"/>
    </row>
    <row r="99">
      <c r="A99" s="37" t="s">
        <v>242</v>
      </c>
      <c r="B99" s="30"/>
      <c r="C99" s="31" t="s">
        <v>243</v>
      </c>
      <c r="D99" s="30"/>
      <c r="E99" s="31" t="s">
        <v>146</v>
      </c>
      <c r="F99" s="31" t="s">
        <v>167</v>
      </c>
      <c r="G99" s="30"/>
      <c r="H99" s="30"/>
      <c r="I99" s="30"/>
      <c r="J99" s="30"/>
      <c r="K99" s="30"/>
      <c r="L99" s="30"/>
      <c r="M99" s="30"/>
      <c r="N99" s="30"/>
      <c r="O99" s="30"/>
      <c r="P99" s="30"/>
      <c r="Q99" s="30"/>
      <c r="R99" s="30"/>
      <c r="S99" s="30"/>
      <c r="T99" s="30"/>
      <c r="U99" s="30"/>
      <c r="V99" s="30"/>
      <c r="W99" s="30"/>
      <c r="X99" s="30"/>
      <c r="Y99" s="30"/>
      <c r="Z99" s="30"/>
      <c r="AA99" s="30"/>
      <c r="AB99" s="30"/>
      <c r="AC99" s="30"/>
      <c r="AD99" s="30"/>
      <c r="AE99" s="30"/>
      <c r="AF99" s="30"/>
      <c r="AG99" s="30"/>
      <c r="AH99" s="30"/>
      <c r="AI99" s="30"/>
      <c r="AJ99" s="30"/>
      <c r="AK99" s="30"/>
      <c r="AL99" s="30"/>
      <c r="AM99" s="30"/>
      <c r="AN99" s="30"/>
      <c r="AO99" s="30"/>
      <c r="AP99" s="30"/>
      <c r="AQ99" s="30"/>
      <c r="AR99" s="30"/>
      <c r="AS99" s="30"/>
      <c r="AT99" s="30"/>
      <c r="AU99" s="30"/>
      <c r="AV99" s="30"/>
      <c r="AW99" s="30"/>
      <c r="AX99" s="30"/>
      <c r="AY99" s="30"/>
      <c r="AZ99" s="30"/>
      <c r="BA99" s="30"/>
      <c r="BB99" s="30"/>
      <c r="BC99" s="30"/>
      <c r="BD99" s="30"/>
      <c r="BE99" s="30"/>
      <c r="BF99" s="30"/>
    </row>
    <row r="100">
      <c r="A100" s="31" t="s">
        <v>244</v>
      </c>
      <c r="B100" s="38" t="str">
        <f>HYPERLINK("http://schema.org/URL","URL")</f>
        <v>URL</v>
      </c>
      <c r="C100" s="39" t="s">
        <v>245</v>
      </c>
      <c r="D100" s="30"/>
      <c r="E100" s="31" t="s">
        <v>146</v>
      </c>
      <c r="F100" s="31" t="s">
        <v>147</v>
      </c>
      <c r="G100" s="31"/>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row>
    <row r="101">
      <c r="A101" s="31" t="s">
        <v>246</v>
      </c>
      <c r="B101" s="40" t="str">
        <f t="shared" ref="B101:B103" si="1">HYPERLINK("https://schema.org/PropertyValueSpecification","https://schema.org/PropertyValueSpecification")</f>
        <v>https://schema.org/PropertyValueSpecification</v>
      </c>
      <c r="C101" s="39" t="s">
        <v>247</v>
      </c>
      <c r="D101" s="30"/>
      <c r="E101" s="31" t="s">
        <v>146</v>
      </c>
      <c r="F101" s="31" t="s">
        <v>167</v>
      </c>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0"/>
      <c r="BB101" s="30"/>
      <c r="BC101" s="30"/>
      <c r="BD101" s="30"/>
      <c r="BE101" s="30"/>
      <c r="BF101" s="30"/>
    </row>
    <row r="102">
      <c r="A102" s="31" t="s">
        <v>248</v>
      </c>
      <c r="B102" s="40" t="str">
        <f t="shared" si="1"/>
        <v>https://schema.org/PropertyValueSpecification</v>
      </c>
      <c r="C102" s="30"/>
      <c r="D102" s="30"/>
      <c r="E102" s="31" t="s">
        <v>146</v>
      </c>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row>
    <row r="103">
      <c r="A103" s="31" t="s">
        <v>249</v>
      </c>
      <c r="B103" s="40" t="str">
        <f t="shared" si="1"/>
        <v>https://schema.org/PropertyValueSpecification</v>
      </c>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row>
    <row r="104">
      <c r="A104" s="31" t="s">
        <v>250</v>
      </c>
      <c r="B104" s="30"/>
      <c r="C104" s="31" t="s">
        <v>251</v>
      </c>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row>
    <row r="105">
      <c r="A105" s="31" t="s">
        <v>93</v>
      </c>
      <c r="B105" s="30"/>
      <c r="C105" s="41" t="s">
        <v>252</v>
      </c>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row>
    <row r="106">
      <c r="A106" s="31" t="s">
        <v>253</v>
      </c>
      <c r="B106" s="42" t="s">
        <v>254</v>
      </c>
      <c r="C106" s="31" t="s">
        <v>255</v>
      </c>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c r="AE106" s="30"/>
      <c r="AF106" s="30"/>
      <c r="AG106" s="30"/>
      <c r="AH106" s="30"/>
      <c r="AI106" s="30"/>
      <c r="AJ106" s="30"/>
      <c r="AK106" s="30"/>
      <c r="AL106" s="30"/>
      <c r="AM106" s="30"/>
      <c r="AN106" s="30"/>
      <c r="AO106" s="30"/>
      <c r="AP106" s="30"/>
      <c r="AQ106" s="30"/>
      <c r="AR106" s="30"/>
      <c r="AS106" s="30"/>
      <c r="AT106" s="30"/>
      <c r="AU106" s="30"/>
      <c r="AV106" s="30"/>
      <c r="AW106" s="30"/>
      <c r="AX106" s="30"/>
      <c r="AY106" s="30"/>
      <c r="AZ106" s="30"/>
      <c r="BA106" s="30"/>
      <c r="BB106" s="30"/>
      <c r="BC106" s="30"/>
      <c r="BD106" s="30"/>
      <c r="BE106" s="30"/>
      <c r="BF106" s="30"/>
    </row>
    <row r="107">
      <c r="A107" s="31" t="s">
        <v>256</v>
      </c>
      <c r="B107" s="42" t="s">
        <v>257</v>
      </c>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0"/>
      <c r="AN107" s="30"/>
      <c r="AO107" s="30"/>
      <c r="AP107" s="30"/>
      <c r="AQ107" s="30"/>
      <c r="AR107" s="30"/>
      <c r="AS107" s="30"/>
      <c r="AT107" s="30"/>
      <c r="AU107" s="30"/>
      <c r="AV107" s="30"/>
      <c r="AW107" s="30"/>
      <c r="AX107" s="30"/>
      <c r="AY107" s="30"/>
      <c r="AZ107" s="30"/>
      <c r="BA107" s="30"/>
      <c r="BB107" s="30"/>
      <c r="BC107" s="30"/>
      <c r="BD107" s="30"/>
      <c r="BE107" s="30"/>
      <c r="BF107" s="30"/>
    </row>
    <row r="108">
      <c r="A108" s="31" t="s">
        <v>256</v>
      </c>
      <c r="B108" s="42" t="s">
        <v>258</v>
      </c>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c r="AE108" s="30"/>
      <c r="AF108" s="30"/>
      <c r="AG108" s="30"/>
      <c r="AH108" s="30"/>
      <c r="AI108" s="30"/>
      <c r="AJ108" s="30"/>
      <c r="AK108" s="30"/>
      <c r="AL108" s="30"/>
      <c r="AM108" s="30"/>
      <c r="AN108" s="30"/>
      <c r="AO108" s="30"/>
      <c r="AP108" s="30"/>
      <c r="AQ108" s="30"/>
      <c r="AR108" s="30"/>
      <c r="AS108" s="30"/>
      <c r="AT108" s="30"/>
      <c r="AU108" s="30"/>
      <c r="AV108" s="30"/>
      <c r="AW108" s="30"/>
      <c r="AX108" s="30"/>
      <c r="AY108" s="30"/>
      <c r="AZ108" s="30"/>
      <c r="BA108" s="30"/>
      <c r="BB108" s="30"/>
      <c r="BC108" s="30"/>
      <c r="BD108" s="30"/>
      <c r="BE108" s="30"/>
      <c r="BF108" s="30"/>
    </row>
    <row r="109">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row>
    <row r="110">
      <c r="A110" s="31" t="s">
        <v>259</v>
      </c>
      <c r="B110" s="31" t="s">
        <v>260</v>
      </c>
      <c r="C110" s="31" t="s">
        <v>261</v>
      </c>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c r="AE110" s="30"/>
      <c r="AF110" s="30"/>
      <c r="AG110" s="30"/>
      <c r="AH110" s="30"/>
      <c r="AI110" s="30"/>
      <c r="AJ110" s="30"/>
      <c r="AK110" s="30"/>
      <c r="AL110" s="30"/>
      <c r="AM110" s="30"/>
      <c r="AN110" s="30"/>
      <c r="AO110" s="30"/>
      <c r="AP110" s="30"/>
      <c r="AQ110" s="30"/>
      <c r="AR110" s="30"/>
      <c r="AS110" s="30"/>
      <c r="AT110" s="30"/>
      <c r="AU110" s="30"/>
      <c r="AV110" s="30"/>
      <c r="AW110" s="30"/>
      <c r="AX110" s="30"/>
      <c r="AY110" s="30"/>
      <c r="AZ110" s="30"/>
      <c r="BA110" s="30"/>
      <c r="BB110" s="30"/>
      <c r="BC110" s="30"/>
      <c r="BD110" s="30"/>
      <c r="BE110" s="30"/>
      <c r="BF110" s="30"/>
    </row>
    <row r="111">
      <c r="A111" s="31" t="s">
        <v>262</v>
      </c>
      <c r="B111" s="42" t="s">
        <v>263</v>
      </c>
      <c r="C111" s="31" t="s">
        <v>264</v>
      </c>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0"/>
      <c r="AN111" s="30"/>
      <c r="AO111" s="30"/>
      <c r="AP111" s="30"/>
      <c r="AQ111" s="30"/>
      <c r="AR111" s="30"/>
      <c r="AS111" s="30"/>
      <c r="AT111" s="30"/>
      <c r="AU111" s="30"/>
      <c r="AV111" s="30"/>
      <c r="AW111" s="30"/>
      <c r="AX111" s="30"/>
      <c r="AY111" s="30"/>
      <c r="AZ111" s="30"/>
      <c r="BA111" s="30"/>
      <c r="BB111" s="30"/>
      <c r="BC111" s="30"/>
      <c r="BD111" s="30"/>
      <c r="BE111" s="30"/>
      <c r="BF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0"/>
      <c r="AN113" s="30"/>
      <c r="AO113" s="30"/>
      <c r="AP113" s="30"/>
      <c r="AQ113" s="30"/>
      <c r="AR113" s="30"/>
      <c r="AS113" s="30"/>
      <c r="AT113" s="30"/>
      <c r="AU113" s="30"/>
      <c r="AV113" s="30"/>
      <c r="AW113" s="30"/>
      <c r="AX113" s="30"/>
      <c r="AY113" s="30"/>
      <c r="AZ113" s="30"/>
      <c r="BA113" s="30"/>
      <c r="BB113" s="30"/>
      <c r="BC113" s="30"/>
      <c r="BD113" s="30"/>
      <c r="BE113" s="30"/>
      <c r="BF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c r="AE114" s="30"/>
      <c r="AF114" s="30"/>
      <c r="AG114" s="30"/>
      <c r="AH114" s="30"/>
      <c r="AI114" s="30"/>
      <c r="AJ114" s="30"/>
      <c r="AK114" s="30"/>
      <c r="AL114" s="30"/>
      <c r="AM114" s="30"/>
      <c r="AN114" s="30"/>
      <c r="AO114" s="30"/>
      <c r="AP114" s="30"/>
      <c r="AQ114" s="30"/>
      <c r="AR114" s="30"/>
      <c r="AS114" s="30"/>
      <c r="AT114" s="30"/>
      <c r="AU114" s="30"/>
      <c r="AV114" s="30"/>
      <c r="AW114" s="30"/>
      <c r="AX114" s="30"/>
      <c r="AY114" s="30"/>
      <c r="AZ114" s="30"/>
      <c r="BA114" s="30"/>
      <c r="BB114" s="30"/>
      <c r="BC114" s="30"/>
      <c r="BD114" s="30"/>
      <c r="BE114" s="30"/>
      <c r="BF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0"/>
      <c r="AN115" s="30"/>
      <c r="AO115" s="30"/>
      <c r="AP115" s="30"/>
      <c r="AQ115" s="30"/>
      <c r="AR115" s="30"/>
      <c r="AS115" s="30"/>
      <c r="AT115" s="30"/>
      <c r="AU115" s="30"/>
      <c r="AV115" s="30"/>
      <c r="AW115" s="30"/>
      <c r="AX115" s="30"/>
      <c r="AY115" s="30"/>
      <c r="AZ115" s="30"/>
      <c r="BA115" s="30"/>
      <c r="BB115" s="30"/>
      <c r="BC115" s="30"/>
      <c r="BD115" s="30"/>
      <c r="BE115" s="30"/>
      <c r="BF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c r="AE116" s="30"/>
      <c r="AF116" s="30"/>
      <c r="AG116" s="30"/>
      <c r="AH116" s="30"/>
      <c r="AI116" s="30"/>
      <c r="AJ116" s="30"/>
      <c r="AK116" s="30"/>
      <c r="AL116" s="30"/>
      <c r="AM116" s="30"/>
      <c r="AN116" s="30"/>
      <c r="AO116" s="30"/>
      <c r="AP116" s="30"/>
      <c r="AQ116" s="30"/>
      <c r="AR116" s="30"/>
      <c r="AS116" s="30"/>
      <c r="AT116" s="30"/>
      <c r="AU116" s="30"/>
      <c r="AV116" s="30"/>
      <c r="AW116" s="30"/>
      <c r="AX116" s="30"/>
      <c r="AY116" s="30"/>
      <c r="AZ116" s="30"/>
      <c r="BA116" s="30"/>
      <c r="BB116" s="30"/>
      <c r="BC116" s="30"/>
      <c r="BD116" s="30"/>
      <c r="BE116" s="30"/>
      <c r="BF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0"/>
      <c r="AN117" s="30"/>
      <c r="AO117" s="30"/>
      <c r="AP117" s="30"/>
      <c r="AQ117" s="30"/>
      <c r="AR117" s="30"/>
      <c r="AS117" s="30"/>
      <c r="AT117" s="30"/>
      <c r="AU117" s="30"/>
      <c r="AV117" s="30"/>
      <c r="AW117" s="30"/>
      <c r="AX117" s="30"/>
      <c r="AY117" s="30"/>
      <c r="AZ117" s="30"/>
      <c r="BA117" s="30"/>
      <c r="BB117" s="30"/>
      <c r="BC117" s="30"/>
      <c r="BD117" s="30"/>
      <c r="BE117" s="30"/>
      <c r="BF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0"/>
      <c r="AN119" s="30"/>
      <c r="AO119" s="30"/>
      <c r="AP119" s="30"/>
      <c r="AQ119" s="30"/>
      <c r="AR119" s="30"/>
      <c r="AS119" s="30"/>
      <c r="AT119" s="30"/>
      <c r="AU119" s="30"/>
      <c r="AV119" s="30"/>
      <c r="AW119" s="30"/>
      <c r="AX119" s="30"/>
      <c r="AY119" s="30"/>
      <c r="AZ119" s="30"/>
      <c r="BA119" s="30"/>
      <c r="BB119" s="30"/>
      <c r="BC119" s="30"/>
      <c r="BD119" s="30"/>
      <c r="BE119" s="30"/>
      <c r="BF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c r="AE120" s="30"/>
      <c r="AF120" s="30"/>
      <c r="AG120" s="30"/>
      <c r="AH120" s="30"/>
      <c r="AI120" s="30"/>
      <c r="AJ120" s="30"/>
      <c r="AK120" s="30"/>
      <c r="AL120" s="30"/>
      <c r="AM120" s="30"/>
      <c r="AN120" s="30"/>
      <c r="AO120" s="30"/>
      <c r="AP120" s="30"/>
      <c r="AQ120" s="30"/>
      <c r="AR120" s="30"/>
      <c r="AS120" s="30"/>
      <c r="AT120" s="30"/>
      <c r="AU120" s="30"/>
      <c r="AV120" s="30"/>
      <c r="AW120" s="30"/>
      <c r="AX120" s="30"/>
      <c r="AY120" s="30"/>
      <c r="AZ120" s="30"/>
      <c r="BA120" s="30"/>
      <c r="BB120" s="30"/>
      <c r="BC120" s="30"/>
      <c r="BD120" s="30"/>
      <c r="BE120" s="30"/>
      <c r="BF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c r="AE122" s="30"/>
      <c r="AF122" s="30"/>
      <c r="AG122" s="30"/>
      <c r="AH122" s="30"/>
      <c r="AI122" s="30"/>
      <c r="AJ122" s="30"/>
      <c r="AK122" s="30"/>
      <c r="AL122" s="30"/>
      <c r="AM122" s="30"/>
      <c r="AN122" s="30"/>
      <c r="AO122" s="30"/>
      <c r="AP122" s="30"/>
      <c r="AQ122" s="30"/>
      <c r="AR122" s="30"/>
      <c r="AS122" s="30"/>
      <c r="AT122" s="30"/>
      <c r="AU122" s="30"/>
      <c r="AV122" s="30"/>
      <c r="AW122" s="30"/>
      <c r="AX122" s="30"/>
      <c r="AY122" s="30"/>
      <c r="AZ122" s="30"/>
      <c r="BA122" s="30"/>
      <c r="BB122" s="30"/>
      <c r="BC122" s="30"/>
      <c r="BD122" s="30"/>
      <c r="BE122" s="30"/>
      <c r="BF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0"/>
      <c r="AN133" s="30"/>
      <c r="AO133" s="30"/>
      <c r="AP133" s="30"/>
      <c r="AQ133" s="30"/>
      <c r="AR133" s="30"/>
      <c r="AS133" s="30"/>
      <c r="AT133" s="30"/>
      <c r="AU133" s="30"/>
      <c r="AV133" s="30"/>
      <c r="AW133" s="30"/>
      <c r="AX133" s="30"/>
      <c r="AY133" s="30"/>
      <c r="AZ133" s="30"/>
      <c r="BA133" s="30"/>
      <c r="BB133" s="30"/>
      <c r="BC133" s="30"/>
      <c r="BD133" s="30"/>
      <c r="BE133" s="30"/>
      <c r="BF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c r="AE134" s="30"/>
      <c r="AF134" s="30"/>
      <c r="AG134" s="30"/>
      <c r="AH134" s="30"/>
      <c r="AI134" s="30"/>
      <c r="AJ134" s="30"/>
      <c r="AK134" s="30"/>
      <c r="AL134" s="30"/>
      <c r="AM134" s="30"/>
      <c r="AN134" s="30"/>
      <c r="AO134" s="30"/>
      <c r="AP134" s="30"/>
      <c r="AQ134" s="30"/>
      <c r="AR134" s="30"/>
      <c r="AS134" s="30"/>
      <c r="AT134" s="30"/>
      <c r="AU134" s="30"/>
      <c r="AV134" s="30"/>
      <c r="AW134" s="30"/>
      <c r="AX134" s="30"/>
      <c r="AY134" s="30"/>
      <c r="AZ134" s="30"/>
      <c r="BA134" s="30"/>
      <c r="BB134" s="30"/>
      <c r="BC134" s="30"/>
      <c r="BD134" s="30"/>
      <c r="BE134" s="30"/>
      <c r="BF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0"/>
      <c r="AN135" s="30"/>
      <c r="AO135" s="30"/>
      <c r="AP135" s="30"/>
      <c r="AQ135" s="30"/>
      <c r="AR135" s="30"/>
      <c r="AS135" s="30"/>
      <c r="AT135" s="30"/>
      <c r="AU135" s="30"/>
      <c r="AV135" s="30"/>
      <c r="AW135" s="30"/>
      <c r="AX135" s="30"/>
      <c r="AY135" s="30"/>
      <c r="AZ135" s="30"/>
      <c r="BA135" s="30"/>
      <c r="BB135" s="30"/>
      <c r="BC135" s="30"/>
      <c r="BD135" s="30"/>
      <c r="BE135" s="30"/>
      <c r="BF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c r="AE136" s="30"/>
      <c r="AF136" s="30"/>
      <c r="AG136" s="30"/>
      <c r="AH136" s="30"/>
      <c r="AI136" s="30"/>
      <c r="AJ136" s="30"/>
      <c r="AK136" s="30"/>
      <c r="AL136" s="30"/>
      <c r="AM136" s="30"/>
      <c r="AN136" s="30"/>
      <c r="AO136" s="30"/>
      <c r="AP136" s="30"/>
      <c r="AQ136" s="30"/>
      <c r="AR136" s="30"/>
      <c r="AS136" s="30"/>
      <c r="AT136" s="30"/>
      <c r="AU136" s="30"/>
      <c r="AV136" s="30"/>
      <c r="AW136" s="30"/>
      <c r="AX136" s="30"/>
      <c r="AY136" s="30"/>
      <c r="AZ136" s="30"/>
      <c r="BA136" s="30"/>
      <c r="BB136" s="30"/>
      <c r="BC136" s="30"/>
      <c r="BD136" s="30"/>
      <c r="BE136" s="30"/>
      <c r="BF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0"/>
      <c r="AN137" s="30"/>
      <c r="AO137" s="30"/>
      <c r="AP137" s="30"/>
      <c r="AQ137" s="30"/>
      <c r="AR137" s="30"/>
      <c r="AS137" s="30"/>
      <c r="AT137" s="30"/>
      <c r="AU137" s="30"/>
      <c r="AV137" s="30"/>
      <c r="AW137" s="30"/>
      <c r="AX137" s="30"/>
      <c r="AY137" s="30"/>
      <c r="AZ137" s="30"/>
      <c r="BA137" s="30"/>
      <c r="BB137" s="30"/>
      <c r="BC137" s="30"/>
      <c r="BD137" s="30"/>
      <c r="BE137" s="30"/>
      <c r="BF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c r="AE138" s="30"/>
      <c r="AF138" s="30"/>
      <c r="AG138" s="30"/>
      <c r="AH138" s="30"/>
      <c r="AI138" s="30"/>
      <c r="AJ138" s="30"/>
      <c r="AK138" s="30"/>
      <c r="AL138" s="30"/>
      <c r="AM138" s="30"/>
      <c r="AN138" s="30"/>
      <c r="AO138" s="30"/>
      <c r="AP138" s="30"/>
      <c r="AQ138" s="30"/>
      <c r="AR138" s="30"/>
      <c r="AS138" s="30"/>
      <c r="AT138" s="30"/>
      <c r="AU138" s="30"/>
      <c r="AV138" s="30"/>
      <c r="AW138" s="30"/>
      <c r="AX138" s="30"/>
      <c r="AY138" s="30"/>
      <c r="AZ138" s="30"/>
      <c r="BA138" s="30"/>
      <c r="BB138" s="30"/>
      <c r="BC138" s="30"/>
      <c r="BD138" s="30"/>
      <c r="BE138" s="30"/>
      <c r="BF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0"/>
      <c r="AN139" s="30"/>
      <c r="AO139" s="30"/>
      <c r="AP139" s="30"/>
      <c r="AQ139" s="30"/>
      <c r="AR139" s="30"/>
      <c r="AS139" s="30"/>
      <c r="AT139" s="30"/>
      <c r="AU139" s="30"/>
      <c r="AV139" s="30"/>
      <c r="AW139" s="30"/>
      <c r="AX139" s="30"/>
      <c r="AY139" s="30"/>
      <c r="AZ139" s="30"/>
      <c r="BA139" s="30"/>
      <c r="BB139" s="30"/>
      <c r="BC139" s="30"/>
      <c r="BD139" s="30"/>
      <c r="BE139" s="30"/>
      <c r="BF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c r="AE140" s="30"/>
      <c r="AF140" s="30"/>
      <c r="AG140" s="30"/>
      <c r="AH140" s="30"/>
      <c r="AI140" s="30"/>
      <c r="AJ140" s="30"/>
      <c r="AK140" s="30"/>
      <c r="AL140" s="30"/>
      <c r="AM140" s="30"/>
      <c r="AN140" s="30"/>
      <c r="AO140" s="30"/>
      <c r="AP140" s="30"/>
      <c r="AQ140" s="30"/>
      <c r="AR140" s="30"/>
      <c r="AS140" s="30"/>
      <c r="AT140" s="30"/>
      <c r="AU140" s="30"/>
      <c r="AV140" s="30"/>
      <c r="AW140" s="30"/>
      <c r="AX140" s="30"/>
      <c r="AY140" s="30"/>
      <c r="AZ140" s="30"/>
      <c r="BA140" s="30"/>
      <c r="BB140" s="30"/>
      <c r="BC140" s="30"/>
      <c r="BD140" s="30"/>
      <c r="BE140" s="30"/>
      <c r="BF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30"/>
      <c r="AJ146" s="30"/>
      <c r="AK146" s="30"/>
      <c r="AL146" s="30"/>
      <c r="AM146" s="30"/>
      <c r="AN146" s="30"/>
      <c r="AO146" s="30"/>
      <c r="AP146" s="30"/>
      <c r="AQ146" s="30"/>
      <c r="AR146" s="30"/>
      <c r="AS146" s="30"/>
      <c r="AT146" s="30"/>
      <c r="AU146" s="30"/>
      <c r="AV146" s="30"/>
      <c r="AW146" s="30"/>
      <c r="AX146" s="30"/>
      <c r="AY146" s="30"/>
      <c r="AZ146" s="30"/>
      <c r="BA146" s="30"/>
      <c r="BB146" s="30"/>
      <c r="BC146" s="30"/>
      <c r="BD146" s="30"/>
      <c r="BE146" s="30"/>
      <c r="BF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0"/>
      <c r="AN147" s="30"/>
      <c r="AO147" s="30"/>
      <c r="AP147" s="30"/>
      <c r="AQ147" s="30"/>
      <c r="AR147" s="30"/>
      <c r="AS147" s="30"/>
      <c r="AT147" s="30"/>
      <c r="AU147" s="30"/>
      <c r="AV147" s="30"/>
      <c r="AW147" s="30"/>
      <c r="AX147" s="30"/>
      <c r="AY147" s="30"/>
      <c r="AZ147" s="30"/>
      <c r="BA147" s="30"/>
      <c r="BB147" s="30"/>
      <c r="BC147" s="30"/>
      <c r="BD147" s="30"/>
      <c r="BE147" s="30"/>
      <c r="BF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c r="AF148" s="30"/>
      <c r="AG148" s="30"/>
      <c r="AH148" s="30"/>
      <c r="AI148" s="30"/>
      <c r="AJ148" s="30"/>
      <c r="AK148" s="30"/>
      <c r="AL148" s="30"/>
      <c r="AM148" s="30"/>
      <c r="AN148" s="30"/>
      <c r="AO148" s="30"/>
      <c r="AP148" s="30"/>
      <c r="AQ148" s="30"/>
      <c r="AR148" s="30"/>
      <c r="AS148" s="30"/>
      <c r="AT148" s="30"/>
      <c r="AU148" s="30"/>
      <c r="AV148" s="30"/>
      <c r="AW148" s="30"/>
      <c r="AX148" s="30"/>
      <c r="AY148" s="30"/>
      <c r="AZ148" s="30"/>
      <c r="BA148" s="30"/>
      <c r="BB148" s="30"/>
      <c r="BC148" s="30"/>
      <c r="BD148" s="30"/>
      <c r="BE148" s="30"/>
      <c r="BF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0"/>
      <c r="AN149" s="30"/>
      <c r="AO149" s="30"/>
      <c r="AP149" s="30"/>
      <c r="AQ149" s="30"/>
      <c r="AR149" s="30"/>
      <c r="AS149" s="30"/>
      <c r="AT149" s="30"/>
      <c r="AU149" s="30"/>
      <c r="AV149" s="30"/>
      <c r="AW149" s="30"/>
      <c r="AX149" s="30"/>
      <c r="AY149" s="30"/>
      <c r="AZ149" s="30"/>
      <c r="BA149" s="30"/>
      <c r="BB149" s="30"/>
      <c r="BC149" s="30"/>
      <c r="BD149" s="30"/>
      <c r="BE149" s="30"/>
      <c r="BF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c r="AE150" s="30"/>
      <c r="AF150" s="30"/>
      <c r="AG150" s="30"/>
      <c r="AH150" s="30"/>
      <c r="AI150" s="30"/>
      <c r="AJ150" s="30"/>
      <c r="AK150" s="30"/>
      <c r="AL150" s="30"/>
      <c r="AM150" s="30"/>
      <c r="AN150" s="30"/>
      <c r="AO150" s="30"/>
      <c r="AP150" s="30"/>
      <c r="AQ150" s="30"/>
      <c r="AR150" s="30"/>
      <c r="AS150" s="30"/>
      <c r="AT150" s="30"/>
      <c r="AU150" s="30"/>
      <c r="AV150" s="30"/>
      <c r="AW150" s="30"/>
      <c r="AX150" s="30"/>
      <c r="AY150" s="30"/>
      <c r="AZ150" s="30"/>
      <c r="BA150" s="30"/>
      <c r="BB150" s="30"/>
      <c r="BC150" s="30"/>
      <c r="BD150" s="30"/>
      <c r="BE150" s="30"/>
      <c r="BF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0"/>
      <c r="AN151" s="30"/>
      <c r="AO151" s="30"/>
      <c r="AP151" s="30"/>
      <c r="AQ151" s="30"/>
      <c r="AR151" s="30"/>
      <c r="AS151" s="30"/>
      <c r="AT151" s="30"/>
      <c r="AU151" s="30"/>
      <c r="AV151" s="30"/>
      <c r="AW151" s="30"/>
      <c r="AX151" s="30"/>
      <c r="AY151" s="30"/>
      <c r="AZ151" s="30"/>
      <c r="BA151" s="30"/>
      <c r="BB151" s="30"/>
      <c r="BC151" s="30"/>
      <c r="BD151" s="30"/>
      <c r="BE151" s="30"/>
      <c r="BF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c r="AE152" s="30"/>
      <c r="AF152" s="30"/>
      <c r="AG152" s="30"/>
      <c r="AH152" s="30"/>
      <c r="AI152" s="30"/>
      <c r="AJ152" s="30"/>
      <c r="AK152" s="30"/>
      <c r="AL152" s="30"/>
      <c r="AM152" s="30"/>
      <c r="AN152" s="30"/>
      <c r="AO152" s="30"/>
      <c r="AP152" s="30"/>
      <c r="AQ152" s="30"/>
      <c r="AR152" s="30"/>
      <c r="AS152" s="30"/>
      <c r="AT152" s="30"/>
      <c r="AU152" s="30"/>
      <c r="AV152" s="30"/>
      <c r="AW152" s="30"/>
      <c r="AX152" s="30"/>
      <c r="AY152" s="30"/>
      <c r="AZ152" s="30"/>
      <c r="BA152" s="30"/>
      <c r="BB152" s="30"/>
      <c r="BC152" s="30"/>
      <c r="BD152" s="30"/>
      <c r="BE152" s="30"/>
      <c r="BF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0"/>
      <c r="AN153" s="30"/>
      <c r="AO153" s="30"/>
      <c r="AP153" s="30"/>
      <c r="AQ153" s="30"/>
      <c r="AR153" s="30"/>
      <c r="AS153" s="30"/>
      <c r="AT153" s="30"/>
      <c r="AU153" s="30"/>
      <c r="AV153" s="30"/>
      <c r="AW153" s="30"/>
      <c r="AX153" s="30"/>
      <c r="AY153" s="30"/>
      <c r="AZ153" s="30"/>
      <c r="BA153" s="30"/>
      <c r="BB153" s="30"/>
      <c r="BC153" s="30"/>
      <c r="BD153" s="30"/>
      <c r="BE153" s="30"/>
      <c r="BF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0"/>
      <c r="AN155" s="30"/>
      <c r="AO155" s="30"/>
      <c r="AP155" s="30"/>
      <c r="AQ155" s="30"/>
      <c r="AR155" s="30"/>
      <c r="AS155" s="30"/>
      <c r="AT155" s="30"/>
      <c r="AU155" s="30"/>
      <c r="AV155" s="30"/>
      <c r="AW155" s="30"/>
      <c r="AX155" s="30"/>
      <c r="AY155" s="30"/>
      <c r="AZ155" s="30"/>
      <c r="BA155" s="30"/>
      <c r="BB155" s="30"/>
      <c r="BC155" s="30"/>
      <c r="BD155" s="30"/>
      <c r="BE155" s="30"/>
      <c r="BF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0"/>
      <c r="AN163" s="30"/>
      <c r="AO163" s="30"/>
      <c r="AP163" s="30"/>
      <c r="AQ163" s="30"/>
      <c r="AR163" s="30"/>
      <c r="AS163" s="30"/>
      <c r="AT163" s="30"/>
      <c r="AU163" s="30"/>
      <c r="AV163" s="30"/>
      <c r="AW163" s="30"/>
      <c r="AX163" s="30"/>
      <c r="AY163" s="30"/>
      <c r="AZ163" s="30"/>
      <c r="BA163" s="30"/>
      <c r="BB163" s="30"/>
      <c r="BC163" s="30"/>
      <c r="BD163" s="30"/>
      <c r="BE163" s="30"/>
      <c r="BF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0"/>
      <c r="AN167" s="30"/>
      <c r="AO167" s="30"/>
      <c r="AP167" s="30"/>
      <c r="AQ167" s="30"/>
      <c r="AR167" s="30"/>
      <c r="AS167" s="30"/>
      <c r="AT167" s="30"/>
      <c r="AU167" s="30"/>
      <c r="AV167" s="30"/>
      <c r="AW167" s="30"/>
      <c r="AX167" s="30"/>
      <c r="AY167" s="30"/>
      <c r="AZ167" s="30"/>
      <c r="BA167" s="30"/>
      <c r="BB167" s="30"/>
      <c r="BC167" s="30"/>
      <c r="BD167" s="30"/>
      <c r="BE167" s="30"/>
      <c r="BF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c r="AE168" s="30"/>
      <c r="AF168" s="30"/>
      <c r="AG168" s="30"/>
      <c r="AH168" s="30"/>
      <c r="AI168" s="30"/>
      <c r="AJ168" s="30"/>
      <c r="AK168" s="30"/>
      <c r="AL168" s="30"/>
      <c r="AM168" s="30"/>
      <c r="AN168" s="30"/>
      <c r="AO168" s="30"/>
      <c r="AP168" s="30"/>
      <c r="AQ168" s="30"/>
      <c r="AR168" s="30"/>
      <c r="AS168" s="30"/>
      <c r="AT168" s="30"/>
      <c r="AU168" s="30"/>
      <c r="AV168" s="30"/>
      <c r="AW168" s="30"/>
      <c r="AX168" s="30"/>
      <c r="AY168" s="30"/>
      <c r="AZ168" s="30"/>
      <c r="BA168" s="30"/>
      <c r="BB168" s="30"/>
      <c r="BC168" s="30"/>
      <c r="BD168" s="30"/>
      <c r="BE168" s="30"/>
      <c r="BF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0"/>
      <c r="AN183" s="30"/>
      <c r="AO183" s="30"/>
      <c r="AP183" s="30"/>
      <c r="AQ183" s="30"/>
      <c r="AR183" s="30"/>
      <c r="AS183" s="30"/>
      <c r="AT183" s="30"/>
      <c r="AU183" s="30"/>
      <c r="AV183" s="30"/>
      <c r="AW183" s="30"/>
      <c r="AX183" s="30"/>
      <c r="AY183" s="30"/>
      <c r="AZ183" s="30"/>
      <c r="BA183" s="30"/>
      <c r="BB183" s="30"/>
      <c r="BC183" s="30"/>
      <c r="BD183" s="30"/>
      <c r="BE183" s="30"/>
      <c r="BF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0"/>
      <c r="AN197" s="30"/>
      <c r="AO197" s="30"/>
      <c r="AP197" s="30"/>
      <c r="AQ197" s="30"/>
      <c r="AR197" s="30"/>
      <c r="AS197" s="30"/>
      <c r="AT197" s="30"/>
      <c r="AU197" s="30"/>
      <c r="AV197" s="30"/>
      <c r="AW197" s="30"/>
      <c r="AX197" s="30"/>
      <c r="AY197" s="30"/>
      <c r="AZ197" s="30"/>
      <c r="BA197" s="30"/>
      <c r="BB197" s="30"/>
      <c r="BC197" s="30"/>
      <c r="BD197" s="30"/>
      <c r="BE197" s="30"/>
      <c r="BF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c r="AE198" s="30"/>
      <c r="AF198" s="30"/>
      <c r="AG198" s="30"/>
      <c r="AH198" s="30"/>
      <c r="AI198" s="30"/>
      <c r="AJ198" s="30"/>
      <c r="AK198" s="30"/>
      <c r="AL198" s="30"/>
      <c r="AM198" s="30"/>
      <c r="AN198" s="30"/>
      <c r="AO198" s="30"/>
      <c r="AP198" s="30"/>
      <c r="AQ198" s="30"/>
      <c r="AR198" s="30"/>
      <c r="AS198" s="30"/>
      <c r="AT198" s="30"/>
      <c r="AU198" s="30"/>
      <c r="AV198" s="30"/>
      <c r="AW198" s="30"/>
      <c r="AX198" s="30"/>
      <c r="AY198" s="30"/>
      <c r="AZ198" s="30"/>
      <c r="BA198" s="30"/>
      <c r="BB198" s="30"/>
      <c r="BC198" s="30"/>
      <c r="BD198" s="30"/>
      <c r="BE198" s="30"/>
      <c r="BF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0"/>
      <c r="AN199" s="30"/>
      <c r="AO199" s="30"/>
      <c r="AP199" s="30"/>
      <c r="AQ199" s="30"/>
      <c r="AR199" s="30"/>
      <c r="AS199" s="30"/>
      <c r="AT199" s="30"/>
      <c r="AU199" s="30"/>
      <c r="AV199" s="30"/>
      <c r="AW199" s="30"/>
      <c r="AX199" s="30"/>
      <c r="AY199" s="30"/>
      <c r="AZ199" s="30"/>
      <c r="BA199" s="30"/>
      <c r="BB199" s="30"/>
      <c r="BC199" s="30"/>
      <c r="BD199" s="30"/>
      <c r="BE199" s="30"/>
      <c r="BF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c r="AE200" s="30"/>
      <c r="AF200" s="30"/>
      <c r="AG200" s="30"/>
      <c r="AH200" s="30"/>
      <c r="AI200" s="30"/>
      <c r="AJ200" s="30"/>
      <c r="AK200" s="30"/>
      <c r="AL200" s="30"/>
      <c r="AM200" s="30"/>
      <c r="AN200" s="30"/>
      <c r="AO200" s="30"/>
      <c r="AP200" s="30"/>
      <c r="AQ200" s="30"/>
      <c r="AR200" s="30"/>
      <c r="AS200" s="30"/>
      <c r="AT200" s="30"/>
      <c r="AU200" s="30"/>
      <c r="AV200" s="30"/>
      <c r="AW200" s="30"/>
      <c r="AX200" s="30"/>
      <c r="AY200" s="30"/>
      <c r="AZ200" s="30"/>
      <c r="BA200" s="30"/>
      <c r="BB200" s="30"/>
      <c r="BC200" s="30"/>
      <c r="BD200" s="30"/>
      <c r="BE200" s="30"/>
      <c r="BF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0"/>
      <c r="AN201" s="30"/>
      <c r="AO201" s="30"/>
      <c r="AP201" s="30"/>
      <c r="AQ201" s="30"/>
      <c r="AR201" s="30"/>
      <c r="AS201" s="30"/>
      <c r="AT201" s="30"/>
      <c r="AU201" s="30"/>
      <c r="AV201" s="30"/>
      <c r="AW201" s="30"/>
      <c r="AX201" s="30"/>
      <c r="AY201" s="30"/>
      <c r="AZ201" s="30"/>
      <c r="BA201" s="30"/>
      <c r="BB201" s="30"/>
      <c r="BC201" s="30"/>
      <c r="BD201" s="30"/>
      <c r="BE201" s="30"/>
      <c r="BF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c r="AE202" s="30"/>
      <c r="AF202" s="30"/>
      <c r="AG202" s="30"/>
      <c r="AH202" s="30"/>
      <c r="AI202" s="30"/>
      <c r="AJ202" s="30"/>
      <c r="AK202" s="30"/>
      <c r="AL202" s="30"/>
      <c r="AM202" s="30"/>
      <c r="AN202" s="30"/>
      <c r="AO202" s="30"/>
      <c r="AP202" s="30"/>
      <c r="AQ202" s="30"/>
      <c r="AR202" s="30"/>
      <c r="AS202" s="30"/>
      <c r="AT202" s="30"/>
      <c r="AU202" s="30"/>
      <c r="AV202" s="30"/>
      <c r="AW202" s="30"/>
      <c r="AX202" s="30"/>
      <c r="AY202" s="30"/>
      <c r="AZ202" s="30"/>
      <c r="BA202" s="30"/>
      <c r="BB202" s="30"/>
      <c r="BC202" s="30"/>
      <c r="BD202" s="30"/>
      <c r="BE202" s="30"/>
      <c r="BF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0"/>
      <c r="AN203" s="30"/>
      <c r="AO203" s="30"/>
      <c r="AP203" s="30"/>
      <c r="AQ203" s="30"/>
      <c r="AR203" s="30"/>
      <c r="AS203" s="30"/>
      <c r="AT203" s="30"/>
      <c r="AU203" s="30"/>
      <c r="AV203" s="30"/>
      <c r="AW203" s="30"/>
      <c r="AX203" s="30"/>
      <c r="AY203" s="30"/>
      <c r="AZ203" s="30"/>
      <c r="BA203" s="30"/>
      <c r="BB203" s="30"/>
      <c r="BC203" s="30"/>
      <c r="BD203" s="30"/>
      <c r="BE203" s="30"/>
      <c r="BF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c r="AE204" s="30"/>
      <c r="AF204" s="30"/>
      <c r="AG204" s="30"/>
      <c r="AH204" s="30"/>
      <c r="AI204" s="30"/>
      <c r="AJ204" s="30"/>
      <c r="AK204" s="30"/>
      <c r="AL204" s="30"/>
      <c r="AM204" s="30"/>
      <c r="AN204" s="30"/>
      <c r="AO204" s="30"/>
      <c r="AP204" s="30"/>
      <c r="AQ204" s="30"/>
      <c r="AR204" s="30"/>
      <c r="AS204" s="30"/>
      <c r="AT204" s="30"/>
      <c r="AU204" s="30"/>
      <c r="AV204" s="30"/>
      <c r="AW204" s="30"/>
      <c r="AX204" s="30"/>
      <c r="AY204" s="30"/>
      <c r="AZ204" s="30"/>
      <c r="BA204" s="30"/>
      <c r="BB204" s="30"/>
      <c r="BC204" s="30"/>
      <c r="BD204" s="30"/>
      <c r="BE204" s="30"/>
      <c r="BF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0"/>
      <c r="AN205" s="30"/>
      <c r="AO205" s="30"/>
      <c r="AP205" s="30"/>
      <c r="AQ205" s="30"/>
      <c r="AR205" s="30"/>
      <c r="AS205" s="30"/>
      <c r="AT205" s="30"/>
      <c r="AU205" s="30"/>
      <c r="AV205" s="30"/>
      <c r="AW205" s="30"/>
      <c r="AX205" s="30"/>
      <c r="AY205" s="30"/>
      <c r="AZ205" s="30"/>
      <c r="BA205" s="30"/>
      <c r="BB205" s="30"/>
      <c r="BC205" s="30"/>
      <c r="BD205" s="30"/>
      <c r="BE205" s="30"/>
      <c r="BF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c r="AE206" s="30"/>
      <c r="AF206" s="30"/>
      <c r="AG206" s="30"/>
      <c r="AH206" s="30"/>
      <c r="AI206" s="30"/>
      <c r="AJ206" s="30"/>
      <c r="AK206" s="30"/>
      <c r="AL206" s="30"/>
      <c r="AM206" s="30"/>
      <c r="AN206" s="30"/>
      <c r="AO206" s="30"/>
      <c r="AP206" s="30"/>
      <c r="AQ206" s="30"/>
      <c r="AR206" s="30"/>
      <c r="AS206" s="30"/>
      <c r="AT206" s="30"/>
      <c r="AU206" s="30"/>
      <c r="AV206" s="30"/>
      <c r="AW206" s="30"/>
      <c r="AX206" s="30"/>
      <c r="AY206" s="30"/>
      <c r="AZ206" s="30"/>
      <c r="BA206" s="30"/>
      <c r="BB206" s="30"/>
      <c r="BC206" s="30"/>
      <c r="BD206" s="30"/>
      <c r="BE206" s="30"/>
      <c r="BF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0"/>
      <c r="AN207" s="30"/>
      <c r="AO207" s="30"/>
      <c r="AP207" s="30"/>
      <c r="AQ207" s="30"/>
      <c r="AR207" s="30"/>
      <c r="AS207" s="30"/>
      <c r="AT207" s="30"/>
      <c r="AU207" s="30"/>
      <c r="AV207" s="30"/>
      <c r="AW207" s="30"/>
      <c r="AX207" s="30"/>
      <c r="AY207" s="30"/>
      <c r="AZ207" s="30"/>
      <c r="BA207" s="30"/>
      <c r="BB207" s="30"/>
      <c r="BC207" s="30"/>
      <c r="BD207" s="30"/>
      <c r="BE207" s="30"/>
      <c r="BF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c r="AE208" s="30"/>
      <c r="AF208" s="30"/>
      <c r="AG208" s="30"/>
      <c r="AH208" s="30"/>
      <c r="AI208" s="30"/>
      <c r="AJ208" s="30"/>
      <c r="AK208" s="30"/>
      <c r="AL208" s="30"/>
      <c r="AM208" s="30"/>
      <c r="AN208" s="30"/>
      <c r="AO208" s="30"/>
      <c r="AP208" s="30"/>
      <c r="AQ208" s="30"/>
      <c r="AR208" s="30"/>
      <c r="AS208" s="30"/>
      <c r="AT208" s="30"/>
      <c r="AU208" s="30"/>
      <c r="AV208" s="30"/>
      <c r="AW208" s="30"/>
      <c r="AX208" s="30"/>
      <c r="AY208" s="30"/>
      <c r="AZ208" s="30"/>
      <c r="BA208" s="30"/>
      <c r="BB208" s="30"/>
      <c r="BC208" s="30"/>
      <c r="BD208" s="30"/>
      <c r="BE208" s="30"/>
      <c r="BF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0"/>
      <c r="AN209" s="30"/>
      <c r="AO209" s="30"/>
      <c r="AP209" s="30"/>
      <c r="AQ209" s="30"/>
      <c r="AR209" s="30"/>
      <c r="AS209" s="30"/>
      <c r="AT209" s="30"/>
      <c r="AU209" s="30"/>
      <c r="AV209" s="30"/>
      <c r="AW209" s="30"/>
      <c r="AX209" s="30"/>
      <c r="AY209" s="30"/>
      <c r="AZ209" s="30"/>
      <c r="BA209" s="30"/>
      <c r="BB209" s="30"/>
      <c r="BC209" s="30"/>
      <c r="BD209" s="30"/>
      <c r="BE209" s="30"/>
      <c r="BF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c r="AK210" s="30"/>
      <c r="AL210" s="30"/>
      <c r="AM210" s="30"/>
      <c r="AN210" s="30"/>
      <c r="AO210" s="30"/>
      <c r="AP210" s="30"/>
      <c r="AQ210" s="30"/>
      <c r="AR210" s="30"/>
      <c r="AS210" s="30"/>
      <c r="AT210" s="30"/>
      <c r="AU210" s="30"/>
      <c r="AV210" s="30"/>
      <c r="AW210" s="30"/>
      <c r="AX210" s="30"/>
      <c r="AY210" s="30"/>
      <c r="AZ210" s="30"/>
      <c r="BA210" s="30"/>
      <c r="BB210" s="30"/>
      <c r="BC210" s="30"/>
      <c r="BD210" s="30"/>
      <c r="BE210" s="30"/>
      <c r="BF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0"/>
      <c r="AN211" s="30"/>
      <c r="AO211" s="30"/>
      <c r="AP211" s="30"/>
      <c r="AQ211" s="30"/>
      <c r="AR211" s="30"/>
      <c r="AS211" s="30"/>
      <c r="AT211" s="30"/>
      <c r="AU211" s="30"/>
      <c r="AV211" s="30"/>
      <c r="AW211" s="30"/>
      <c r="AX211" s="30"/>
      <c r="AY211" s="30"/>
      <c r="AZ211" s="30"/>
      <c r="BA211" s="30"/>
      <c r="BB211" s="30"/>
      <c r="BC211" s="30"/>
      <c r="BD211" s="30"/>
      <c r="BE211" s="30"/>
      <c r="BF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c r="AE222" s="30"/>
      <c r="AF222" s="30"/>
      <c r="AG222" s="30"/>
      <c r="AH222" s="30"/>
      <c r="AI222" s="30"/>
      <c r="AJ222" s="30"/>
      <c r="AK222" s="30"/>
      <c r="AL222" s="30"/>
      <c r="AM222" s="30"/>
      <c r="AN222" s="30"/>
      <c r="AO222" s="30"/>
      <c r="AP222" s="30"/>
      <c r="AQ222" s="30"/>
      <c r="AR222" s="30"/>
      <c r="AS222" s="30"/>
      <c r="AT222" s="30"/>
      <c r="AU222" s="30"/>
      <c r="AV222" s="30"/>
      <c r="AW222" s="30"/>
      <c r="AX222" s="30"/>
      <c r="AY222" s="30"/>
      <c r="AZ222" s="30"/>
      <c r="BA222" s="30"/>
      <c r="BB222" s="30"/>
      <c r="BC222" s="30"/>
      <c r="BD222" s="30"/>
      <c r="BE222" s="30"/>
      <c r="BF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0"/>
      <c r="AN223" s="30"/>
      <c r="AO223" s="30"/>
      <c r="AP223" s="30"/>
      <c r="AQ223" s="30"/>
      <c r="AR223" s="30"/>
      <c r="AS223" s="30"/>
      <c r="AT223" s="30"/>
      <c r="AU223" s="30"/>
      <c r="AV223" s="30"/>
      <c r="AW223" s="30"/>
      <c r="AX223" s="30"/>
      <c r="AY223" s="30"/>
      <c r="AZ223" s="30"/>
      <c r="BA223" s="30"/>
      <c r="BB223" s="30"/>
      <c r="BC223" s="30"/>
      <c r="BD223" s="30"/>
      <c r="BE223" s="30"/>
      <c r="BF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c r="AE224" s="30"/>
      <c r="AF224" s="30"/>
      <c r="AG224" s="30"/>
      <c r="AH224" s="30"/>
      <c r="AI224" s="30"/>
      <c r="AJ224" s="30"/>
      <c r="AK224" s="30"/>
      <c r="AL224" s="30"/>
      <c r="AM224" s="30"/>
      <c r="AN224" s="30"/>
      <c r="AO224" s="30"/>
      <c r="AP224" s="30"/>
      <c r="AQ224" s="30"/>
      <c r="AR224" s="30"/>
      <c r="AS224" s="30"/>
      <c r="AT224" s="30"/>
      <c r="AU224" s="30"/>
      <c r="AV224" s="30"/>
      <c r="AW224" s="30"/>
      <c r="AX224" s="30"/>
      <c r="AY224" s="30"/>
      <c r="AZ224" s="30"/>
      <c r="BA224" s="30"/>
      <c r="BB224" s="30"/>
      <c r="BC224" s="30"/>
      <c r="BD224" s="30"/>
      <c r="BE224" s="30"/>
      <c r="BF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0"/>
      <c r="AN225" s="30"/>
      <c r="AO225" s="30"/>
      <c r="AP225" s="30"/>
      <c r="AQ225" s="30"/>
      <c r="AR225" s="30"/>
      <c r="AS225" s="30"/>
      <c r="AT225" s="30"/>
      <c r="AU225" s="30"/>
      <c r="AV225" s="30"/>
      <c r="AW225" s="30"/>
      <c r="AX225" s="30"/>
      <c r="AY225" s="30"/>
      <c r="AZ225" s="30"/>
      <c r="BA225" s="30"/>
      <c r="BB225" s="30"/>
      <c r="BC225" s="30"/>
      <c r="BD225" s="30"/>
      <c r="BE225" s="30"/>
      <c r="BF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c r="AE226" s="30"/>
      <c r="AF226" s="30"/>
      <c r="AG226" s="30"/>
      <c r="AH226" s="30"/>
      <c r="AI226" s="30"/>
      <c r="AJ226" s="30"/>
      <c r="AK226" s="30"/>
      <c r="AL226" s="30"/>
      <c r="AM226" s="30"/>
      <c r="AN226" s="30"/>
      <c r="AO226" s="30"/>
      <c r="AP226" s="30"/>
      <c r="AQ226" s="30"/>
      <c r="AR226" s="30"/>
      <c r="AS226" s="30"/>
      <c r="AT226" s="30"/>
      <c r="AU226" s="30"/>
      <c r="AV226" s="30"/>
      <c r="AW226" s="30"/>
      <c r="AX226" s="30"/>
      <c r="AY226" s="30"/>
      <c r="AZ226" s="30"/>
      <c r="BA226" s="30"/>
      <c r="BB226" s="30"/>
      <c r="BC226" s="30"/>
      <c r="BD226" s="30"/>
      <c r="BE226" s="30"/>
      <c r="BF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0"/>
      <c r="AN227" s="30"/>
      <c r="AO227" s="30"/>
      <c r="AP227" s="30"/>
      <c r="AQ227" s="30"/>
      <c r="AR227" s="30"/>
      <c r="AS227" s="30"/>
      <c r="AT227" s="30"/>
      <c r="AU227" s="30"/>
      <c r="AV227" s="30"/>
      <c r="AW227" s="30"/>
      <c r="AX227" s="30"/>
      <c r="AY227" s="30"/>
      <c r="AZ227" s="30"/>
      <c r="BA227" s="30"/>
      <c r="BB227" s="30"/>
      <c r="BC227" s="30"/>
      <c r="BD227" s="30"/>
      <c r="BE227" s="30"/>
      <c r="BF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c r="AE228" s="30"/>
      <c r="AF228" s="30"/>
      <c r="AG228" s="30"/>
      <c r="AH228" s="30"/>
      <c r="AI228" s="30"/>
      <c r="AJ228" s="30"/>
      <c r="AK228" s="30"/>
      <c r="AL228" s="30"/>
      <c r="AM228" s="30"/>
      <c r="AN228" s="30"/>
      <c r="AO228" s="30"/>
      <c r="AP228" s="30"/>
      <c r="AQ228" s="30"/>
      <c r="AR228" s="30"/>
      <c r="AS228" s="30"/>
      <c r="AT228" s="30"/>
      <c r="AU228" s="30"/>
      <c r="AV228" s="30"/>
      <c r="AW228" s="30"/>
      <c r="AX228" s="30"/>
      <c r="AY228" s="30"/>
      <c r="AZ228" s="30"/>
      <c r="BA228" s="30"/>
      <c r="BB228" s="30"/>
      <c r="BC228" s="30"/>
      <c r="BD228" s="30"/>
      <c r="BE228" s="30"/>
      <c r="BF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0"/>
      <c r="AN229" s="30"/>
      <c r="AO229" s="30"/>
      <c r="AP229" s="30"/>
      <c r="AQ229" s="30"/>
      <c r="AR229" s="30"/>
      <c r="AS229" s="30"/>
      <c r="AT229" s="30"/>
      <c r="AU229" s="30"/>
      <c r="AV229" s="30"/>
      <c r="AW229" s="30"/>
      <c r="AX229" s="30"/>
      <c r="AY229" s="30"/>
      <c r="AZ229" s="30"/>
      <c r="BA229" s="30"/>
      <c r="BB229" s="30"/>
      <c r="BC229" s="30"/>
      <c r="BD229" s="30"/>
      <c r="BE229" s="30"/>
      <c r="BF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c r="AE230" s="30"/>
      <c r="AF230" s="30"/>
      <c r="AG230" s="30"/>
      <c r="AH230" s="30"/>
      <c r="AI230" s="30"/>
      <c r="AJ230" s="30"/>
      <c r="AK230" s="30"/>
      <c r="AL230" s="30"/>
      <c r="AM230" s="30"/>
      <c r="AN230" s="30"/>
      <c r="AO230" s="30"/>
      <c r="AP230" s="30"/>
      <c r="AQ230" s="30"/>
      <c r="AR230" s="30"/>
      <c r="AS230" s="30"/>
      <c r="AT230" s="30"/>
      <c r="AU230" s="30"/>
      <c r="AV230" s="30"/>
      <c r="AW230" s="30"/>
      <c r="AX230" s="30"/>
      <c r="AY230" s="30"/>
      <c r="AZ230" s="30"/>
      <c r="BA230" s="30"/>
      <c r="BB230" s="30"/>
      <c r="BC230" s="30"/>
      <c r="BD230" s="30"/>
      <c r="BE230" s="30"/>
      <c r="BF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0"/>
      <c r="AN231" s="30"/>
      <c r="AO231" s="30"/>
      <c r="AP231" s="30"/>
      <c r="AQ231" s="30"/>
      <c r="AR231" s="30"/>
      <c r="AS231" s="30"/>
      <c r="AT231" s="30"/>
      <c r="AU231" s="30"/>
      <c r="AV231" s="30"/>
      <c r="AW231" s="30"/>
      <c r="AX231" s="30"/>
      <c r="AY231" s="30"/>
      <c r="AZ231" s="30"/>
      <c r="BA231" s="30"/>
      <c r="BB231" s="30"/>
      <c r="BC231" s="30"/>
      <c r="BD231" s="30"/>
      <c r="BE231" s="30"/>
      <c r="BF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c r="AE232" s="30"/>
      <c r="AF232" s="30"/>
      <c r="AG232" s="30"/>
      <c r="AH232" s="30"/>
      <c r="AI232" s="30"/>
      <c r="AJ232" s="30"/>
      <c r="AK232" s="30"/>
      <c r="AL232" s="30"/>
      <c r="AM232" s="30"/>
      <c r="AN232" s="30"/>
      <c r="AO232" s="30"/>
      <c r="AP232" s="30"/>
      <c r="AQ232" s="30"/>
      <c r="AR232" s="30"/>
      <c r="AS232" s="30"/>
      <c r="AT232" s="30"/>
      <c r="AU232" s="30"/>
      <c r="AV232" s="30"/>
      <c r="AW232" s="30"/>
      <c r="AX232" s="30"/>
      <c r="AY232" s="30"/>
      <c r="AZ232" s="30"/>
      <c r="BA232" s="30"/>
      <c r="BB232" s="30"/>
      <c r="BC232" s="30"/>
      <c r="BD232" s="30"/>
      <c r="BE232" s="30"/>
      <c r="BF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0"/>
      <c r="AN233" s="30"/>
      <c r="AO233" s="30"/>
      <c r="AP233" s="30"/>
      <c r="AQ233" s="30"/>
      <c r="AR233" s="30"/>
      <c r="AS233" s="30"/>
      <c r="AT233" s="30"/>
      <c r="AU233" s="30"/>
      <c r="AV233" s="30"/>
      <c r="AW233" s="30"/>
      <c r="AX233" s="30"/>
      <c r="AY233" s="30"/>
      <c r="AZ233" s="30"/>
      <c r="BA233" s="30"/>
      <c r="BB233" s="30"/>
      <c r="BC233" s="30"/>
      <c r="BD233" s="30"/>
      <c r="BE233" s="30"/>
      <c r="BF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c r="AE234" s="30"/>
      <c r="AF234" s="30"/>
      <c r="AG234" s="30"/>
      <c r="AH234" s="30"/>
      <c r="AI234" s="30"/>
      <c r="AJ234" s="30"/>
      <c r="AK234" s="30"/>
      <c r="AL234" s="30"/>
      <c r="AM234" s="30"/>
      <c r="AN234" s="30"/>
      <c r="AO234" s="30"/>
      <c r="AP234" s="30"/>
      <c r="AQ234" s="30"/>
      <c r="AR234" s="30"/>
      <c r="AS234" s="30"/>
      <c r="AT234" s="30"/>
      <c r="AU234" s="30"/>
      <c r="AV234" s="30"/>
      <c r="AW234" s="30"/>
      <c r="AX234" s="30"/>
      <c r="AY234" s="30"/>
      <c r="AZ234" s="30"/>
      <c r="BA234" s="30"/>
      <c r="BB234" s="30"/>
      <c r="BC234" s="30"/>
      <c r="BD234" s="30"/>
      <c r="BE234" s="30"/>
      <c r="BF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0"/>
      <c r="AN235" s="30"/>
      <c r="AO235" s="30"/>
      <c r="AP235" s="30"/>
      <c r="AQ235" s="30"/>
      <c r="AR235" s="30"/>
      <c r="AS235" s="30"/>
      <c r="AT235" s="30"/>
      <c r="AU235" s="30"/>
      <c r="AV235" s="30"/>
      <c r="AW235" s="30"/>
      <c r="AX235" s="30"/>
      <c r="AY235" s="30"/>
      <c r="AZ235" s="30"/>
      <c r="BA235" s="30"/>
      <c r="BB235" s="30"/>
      <c r="BC235" s="30"/>
      <c r="BD235" s="30"/>
      <c r="BE235" s="30"/>
      <c r="BF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c r="AE236" s="30"/>
      <c r="AF236" s="30"/>
      <c r="AG236" s="30"/>
      <c r="AH236" s="30"/>
      <c r="AI236" s="30"/>
      <c r="AJ236" s="30"/>
      <c r="AK236" s="30"/>
      <c r="AL236" s="30"/>
      <c r="AM236" s="30"/>
      <c r="AN236" s="30"/>
      <c r="AO236" s="30"/>
      <c r="AP236" s="30"/>
      <c r="AQ236" s="30"/>
      <c r="AR236" s="30"/>
      <c r="AS236" s="30"/>
      <c r="AT236" s="30"/>
      <c r="AU236" s="30"/>
      <c r="AV236" s="30"/>
      <c r="AW236" s="30"/>
      <c r="AX236" s="30"/>
      <c r="AY236" s="30"/>
      <c r="AZ236" s="30"/>
      <c r="BA236" s="30"/>
      <c r="BB236" s="30"/>
      <c r="BC236" s="30"/>
      <c r="BD236" s="30"/>
      <c r="BE236" s="30"/>
      <c r="BF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0"/>
      <c r="AN237" s="30"/>
      <c r="AO237" s="30"/>
      <c r="AP237" s="30"/>
      <c r="AQ237" s="30"/>
      <c r="AR237" s="30"/>
      <c r="AS237" s="30"/>
      <c r="AT237" s="30"/>
      <c r="AU237" s="30"/>
      <c r="AV237" s="30"/>
      <c r="AW237" s="30"/>
      <c r="AX237" s="30"/>
      <c r="AY237" s="30"/>
      <c r="AZ237" s="30"/>
      <c r="BA237" s="30"/>
      <c r="BB237" s="30"/>
      <c r="BC237" s="30"/>
      <c r="BD237" s="30"/>
      <c r="BE237" s="30"/>
      <c r="BF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c r="AE238" s="30"/>
      <c r="AF238" s="30"/>
      <c r="AG238" s="30"/>
      <c r="AH238" s="30"/>
      <c r="AI238" s="30"/>
      <c r="AJ238" s="30"/>
      <c r="AK238" s="30"/>
      <c r="AL238" s="30"/>
      <c r="AM238" s="30"/>
      <c r="AN238" s="30"/>
      <c r="AO238" s="30"/>
      <c r="AP238" s="30"/>
      <c r="AQ238" s="30"/>
      <c r="AR238" s="30"/>
      <c r="AS238" s="30"/>
      <c r="AT238" s="30"/>
      <c r="AU238" s="30"/>
      <c r="AV238" s="30"/>
      <c r="AW238" s="30"/>
      <c r="AX238" s="30"/>
      <c r="AY238" s="30"/>
      <c r="AZ238" s="30"/>
      <c r="BA238" s="30"/>
      <c r="BB238" s="30"/>
      <c r="BC238" s="30"/>
      <c r="BD238" s="30"/>
      <c r="BE238" s="30"/>
      <c r="BF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0"/>
      <c r="AN239" s="30"/>
      <c r="AO239" s="30"/>
      <c r="AP239" s="30"/>
      <c r="AQ239" s="30"/>
      <c r="AR239" s="30"/>
      <c r="AS239" s="30"/>
      <c r="AT239" s="30"/>
      <c r="AU239" s="30"/>
      <c r="AV239" s="30"/>
      <c r="AW239" s="30"/>
      <c r="AX239" s="30"/>
      <c r="AY239" s="30"/>
      <c r="AZ239" s="30"/>
      <c r="BA239" s="30"/>
      <c r="BB239" s="30"/>
      <c r="BC239" s="30"/>
      <c r="BD239" s="30"/>
      <c r="BE239" s="30"/>
      <c r="BF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c r="AE240" s="30"/>
      <c r="AF240" s="30"/>
      <c r="AG240" s="30"/>
      <c r="AH240" s="30"/>
      <c r="AI240" s="30"/>
      <c r="AJ240" s="30"/>
      <c r="AK240" s="30"/>
      <c r="AL240" s="30"/>
      <c r="AM240" s="30"/>
      <c r="AN240" s="30"/>
      <c r="AO240" s="30"/>
      <c r="AP240" s="30"/>
      <c r="AQ240" s="30"/>
      <c r="AR240" s="30"/>
      <c r="AS240" s="30"/>
      <c r="AT240" s="30"/>
      <c r="AU240" s="30"/>
      <c r="AV240" s="30"/>
      <c r="AW240" s="30"/>
      <c r="AX240" s="30"/>
      <c r="AY240" s="30"/>
      <c r="AZ240" s="30"/>
      <c r="BA240" s="30"/>
      <c r="BB240" s="30"/>
      <c r="BC240" s="30"/>
      <c r="BD240" s="30"/>
      <c r="BE240" s="30"/>
      <c r="BF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0"/>
      <c r="AN241" s="30"/>
      <c r="AO241" s="30"/>
      <c r="AP241" s="30"/>
      <c r="AQ241" s="30"/>
      <c r="AR241" s="30"/>
      <c r="AS241" s="30"/>
      <c r="AT241" s="30"/>
      <c r="AU241" s="30"/>
      <c r="AV241" s="30"/>
      <c r="AW241" s="30"/>
      <c r="AX241" s="30"/>
      <c r="AY241" s="30"/>
      <c r="AZ241" s="30"/>
      <c r="BA241" s="30"/>
      <c r="BB241" s="30"/>
      <c r="BC241" s="30"/>
      <c r="BD241" s="30"/>
      <c r="BE241" s="30"/>
      <c r="BF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c r="AE242" s="30"/>
      <c r="AF242" s="30"/>
      <c r="AG242" s="30"/>
      <c r="AH242" s="30"/>
      <c r="AI242" s="30"/>
      <c r="AJ242" s="30"/>
      <c r="AK242" s="30"/>
      <c r="AL242" s="30"/>
      <c r="AM242" s="30"/>
      <c r="AN242" s="30"/>
      <c r="AO242" s="30"/>
      <c r="AP242" s="30"/>
      <c r="AQ242" s="30"/>
      <c r="AR242" s="30"/>
      <c r="AS242" s="30"/>
      <c r="AT242" s="30"/>
      <c r="AU242" s="30"/>
      <c r="AV242" s="30"/>
      <c r="AW242" s="30"/>
      <c r="AX242" s="30"/>
      <c r="AY242" s="30"/>
      <c r="AZ242" s="30"/>
      <c r="BA242" s="30"/>
      <c r="BB242" s="30"/>
      <c r="BC242" s="30"/>
      <c r="BD242" s="30"/>
      <c r="BE242" s="30"/>
      <c r="BF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0"/>
      <c r="AN243" s="30"/>
      <c r="AO243" s="30"/>
      <c r="AP243" s="30"/>
      <c r="AQ243" s="30"/>
      <c r="AR243" s="30"/>
      <c r="AS243" s="30"/>
      <c r="AT243" s="30"/>
      <c r="AU243" s="30"/>
      <c r="AV243" s="30"/>
      <c r="AW243" s="30"/>
      <c r="AX243" s="30"/>
      <c r="AY243" s="30"/>
      <c r="AZ243" s="30"/>
      <c r="BA243" s="30"/>
      <c r="BB243" s="30"/>
      <c r="BC243" s="30"/>
      <c r="BD243" s="30"/>
      <c r="BE243" s="30"/>
      <c r="BF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c r="AE244" s="30"/>
      <c r="AF244" s="30"/>
      <c r="AG244" s="30"/>
      <c r="AH244" s="30"/>
      <c r="AI244" s="30"/>
      <c r="AJ244" s="30"/>
      <c r="AK244" s="30"/>
      <c r="AL244" s="30"/>
      <c r="AM244" s="30"/>
      <c r="AN244" s="30"/>
      <c r="AO244" s="30"/>
      <c r="AP244" s="30"/>
      <c r="AQ244" s="30"/>
      <c r="AR244" s="30"/>
      <c r="AS244" s="30"/>
      <c r="AT244" s="30"/>
      <c r="AU244" s="30"/>
      <c r="AV244" s="30"/>
      <c r="AW244" s="30"/>
      <c r="AX244" s="30"/>
      <c r="AY244" s="30"/>
      <c r="AZ244" s="30"/>
      <c r="BA244" s="30"/>
      <c r="BB244" s="30"/>
      <c r="BC244" s="30"/>
      <c r="BD244" s="30"/>
      <c r="BE244" s="30"/>
      <c r="BF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0"/>
      <c r="AN245" s="30"/>
      <c r="AO245" s="30"/>
      <c r="AP245" s="30"/>
      <c r="AQ245" s="30"/>
      <c r="AR245" s="30"/>
      <c r="AS245" s="30"/>
      <c r="AT245" s="30"/>
      <c r="AU245" s="30"/>
      <c r="AV245" s="30"/>
      <c r="AW245" s="30"/>
      <c r="AX245" s="30"/>
      <c r="AY245" s="30"/>
      <c r="AZ245" s="30"/>
      <c r="BA245" s="30"/>
      <c r="BB245" s="30"/>
      <c r="BC245" s="30"/>
      <c r="BD245" s="30"/>
      <c r="BE245" s="30"/>
      <c r="BF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c r="AE246" s="30"/>
      <c r="AF246" s="30"/>
      <c r="AG246" s="30"/>
      <c r="AH246" s="30"/>
      <c r="AI246" s="30"/>
      <c r="AJ246" s="30"/>
      <c r="AK246" s="30"/>
      <c r="AL246" s="30"/>
      <c r="AM246" s="30"/>
      <c r="AN246" s="30"/>
      <c r="AO246" s="30"/>
      <c r="AP246" s="30"/>
      <c r="AQ246" s="30"/>
      <c r="AR246" s="30"/>
      <c r="AS246" s="30"/>
      <c r="AT246" s="30"/>
      <c r="AU246" s="30"/>
      <c r="AV246" s="30"/>
      <c r="AW246" s="30"/>
      <c r="AX246" s="30"/>
      <c r="AY246" s="30"/>
      <c r="AZ246" s="30"/>
      <c r="BA246" s="30"/>
      <c r="BB246" s="30"/>
      <c r="BC246" s="30"/>
      <c r="BD246" s="30"/>
      <c r="BE246" s="30"/>
      <c r="BF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0"/>
      <c r="AN247" s="30"/>
      <c r="AO247" s="30"/>
      <c r="AP247" s="30"/>
      <c r="AQ247" s="30"/>
      <c r="AR247" s="30"/>
      <c r="AS247" s="30"/>
      <c r="AT247" s="30"/>
      <c r="AU247" s="30"/>
      <c r="AV247" s="30"/>
      <c r="AW247" s="30"/>
      <c r="AX247" s="30"/>
      <c r="AY247" s="30"/>
      <c r="AZ247" s="30"/>
      <c r="BA247" s="30"/>
      <c r="BB247" s="30"/>
      <c r="BC247" s="30"/>
      <c r="BD247" s="30"/>
      <c r="BE247" s="30"/>
      <c r="BF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c r="AE248" s="30"/>
      <c r="AF248" s="30"/>
      <c r="AG248" s="30"/>
      <c r="AH248" s="30"/>
      <c r="AI248" s="30"/>
      <c r="AJ248" s="30"/>
      <c r="AK248" s="30"/>
      <c r="AL248" s="30"/>
      <c r="AM248" s="30"/>
      <c r="AN248" s="30"/>
      <c r="AO248" s="30"/>
      <c r="AP248" s="30"/>
      <c r="AQ248" s="30"/>
      <c r="AR248" s="30"/>
      <c r="AS248" s="30"/>
      <c r="AT248" s="30"/>
      <c r="AU248" s="30"/>
      <c r="AV248" s="30"/>
      <c r="AW248" s="30"/>
      <c r="AX248" s="30"/>
      <c r="AY248" s="30"/>
      <c r="AZ248" s="30"/>
      <c r="BA248" s="30"/>
      <c r="BB248" s="30"/>
      <c r="BC248" s="30"/>
      <c r="BD248" s="30"/>
      <c r="BE248" s="30"/>
      <c r="BF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0"/>
      <c r="AN249" s="30"/>
      <c r="AO249" s="30"/>
      <c r="AP249" s="30"/>
      <c r="AQ249" s="30"/>
      <c r="AR249" s="30"/>
      <c r="AS249" s="30"/>
      <c r="AT249" s="30"/>
      <c r="AU249" s="30"/>
      <c r="AV249" s="30"/>
      <c r="AW249" s="30"/>
      <c r="AX249" s="30"/>
      <c r="AY249" s="30"/>
      <c r="AZ249" s="30"/>
      <c r="BA249" s="30"/>
      <c r="BB249" s="30"/>
      <c r="BC249" s="30"/>
      <c r="BD249" s="30"/>
      <c r="BE249" s="30"/>
      <c r="BF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c r="AE250" s="30"/>
      <c r="AF250" s="30"/>
      <c r="AG250" s="30"/>
      <c r="AH250" s="30"/>
      <c r="AI250" s="30"/>
      <c r="AJ250" s="30"/>
      <c r="AK250" s="30"/>
      <c r="AL250" s="30"/>
      <c r="AM250" s="30"/>
      <c r="AN250" s="30"/>
      <c r="AO250" s="30"/>
      <c r="AP250" s="30"/>
      <c r="AQ250" s="30"/>
      <c r="AR250" s="30"/>
      <c r="AS250" s="30"/>
      <c r="AT250" s="30"/>
      <c r="AU250" s="30"/>
      <c r="AV250" s="30"/>
      <c r="AW250" s="30"/>
      <c r="AX250" s="30"/>
      <c r="AY250" s="30"/>
      <c r="AZ250" s="30"/>
      <c r="BA250" s="30"/>
      <c r="BB250" s="30"/>
      <c r="BC250" s="30"/>
      <c r="BD250" s="30"/>
      <c r="BE250" s="30"/>
      <c r="BF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0"/>
      <c r="AN251" s="30"/>
      <c r="AO251" s="30"/>
      <c r="AP251" s="30"/>
      <c r="AQ251" s="30"/>
      <c r="AR251" s="30"/>
      <c r="AS251" s="30"/>
      <c r="AT251" s="30"/>
      <c r="AU251" s="30"/>
      <c r="AV251" s="30"/>
      <c r="AW251" s="30"/>
      <c r="AX251" s="30"/>
      <c r="AY251" s="30"/>
      <c r="AZ251" s="30"/>
      <c r="BA251" s="30"/>
      <c r="BB251" s="30"/>
      <c r="BC251" s="30"/>
      <c r="BD251" s="30"/>
      <c r="BE251" s="30"/>
      <c r="BF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c r="AE252" s="30"/>
      <c r="AF252" s="30"/>
      <c r="AG252" s="30"/>
      <c r="AH252" s="30"/>
      <c r="AI252" s="30"/>
      <c r="AJ252" s="30"/>
      <c r="AK252" s="30"/>
      <c r="AL252" s="30"/>
      <c r="AM252" s="30"/>
      <c r="AN252" s="30"/>
      <c r="AO252" s="30"/>
      <c r="AP252" s="30"/>
      <c r="AQ252" s="30"/>
      <c r="AR252" s="30"/>
      <c r="AS252" s="30"/>
      <c r="AT252" s="30"/>
      <c r="AU252" s="30"/>
      <c r="AV252" s="30"/>
      <c r="AW252" s="30"/>
      <c r="AX252" s="30"/>
      <c r="AY252" s="30"/>
      <c r="AZ252" s="30"/>
      <c r="BA252" s="30"/>
      <c r="BB252" s="30"/>
      <c r="BC252" s="30"/>
      <c r="BD252" s="30"/>
      <c r="BE252" s="30"/>
      <c r="BF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0"/>
      <c r="AN253" s="30"/>
      <c r="AO253" s="30"/>
      <c r="AP253" s="30"/>
      <c r="AQ253" s="30"/>
      <c r="AR253" s="30"/>
      <c r="AS253" s="30"/>
      <c r="AT253" s="30"/>
      <c r="AU253" s="30"/>
      <c r="AV253" s="30"/>
      <c r="AW253" s="30"/>
      <c r="AX253" s="30"/>
      <c r="AY253" s="30"/>
      <c r="AZ253" s="30"/>
      <c r="BA253" s="30"/>
      <c r="BB253" s="30"/>
      <c r="BC253" s="30"/>
      <c r="BD253" s="30"/>
      <c r="BE253" s="30"/>
      <c r="BF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c r="AE254" s="30"/>
      <c r="AF254" s="30"/>
      <c r="AG254" s="30"/>
      <c r="AH254" s="30"/>
      <c r="AI254" s="30"/>
      <c r="AJ254" s="30"/>
      <c r="AK254" s="30"/>
      <c r="AL254" s="30"/>
      <c r="AM254" s="30"/>
      <c r="AN254" s="30"/>
      <c r="AO254" s="30"/>
      <c r="AP254" s="30"/>
      <c r="AQ254" s="30"/>
      <c r="AR254" s="30"/>
      <c r="AS254" s="30"/>
      <c r="AT254" s="30"/>
      <c r="AU254" s="30"/>
      <c r="AV254" s="30"/>
      <c r="AW254" s="30"/>
      <c r="AX254" s="30"/>
      <c r="AY254" s="30"/>
      <c r="AZ254" s="30"/>
      <c r="BA254" s="30"/>
      <c r="BB254" s="30"/>
      <c r="BC254" s="30"/>
      <c r="BD254" s="30"/>
      <c r="BE254" s="30"/>
      <c r="BF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0"/>
      <c r="AN255" s="30"/>
      <c r="AO255" s="30"/>
      <c r="AP255" s="30"/>
      <c r="AQ255" s="30"/>
      <c r="AR255" s="30"/>
      <c r="AS255" s="30"/>
      <c r="AT255" s="30"/>
      <c r="AU255" s="30"/>
      <c r="AV255" s="30"/>
      <c r="AW255" s="30"/>
      <c r="AX255" s="30"/>
      <c r="AY255" s="30"/>
      <c r="AZ255" s="30"/>
      <c r="BA255" s="30"/>
      <c r="BB255" s="30"/>
      <c r="BC255" s="30"/>
      <c r="BD255" s="30"/>
      <c r="BE255" s="30"/>
      <c r="BF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c r="AE256" s="30"/>
      <c r="AF256" s="30"/>
      <c r="AG256" s="30"/>
      <c r="AH256" s="30"/>
      <c r="AI256" s="30"/>
      <c r="AJ256" s="30"/>
      <c r="AK256" s="30"/>
      <c r="AL256" s="30"/>
      <c r="AM256" s="30"/>
      <c r="AN256" s="30"/>
      <c r="AO256" s="30"/>
      <c r="AP256" s="30"/>
      <c r="AQ256" s="30"/>
      <c r="AR256" s="30"/>
      <c r="AS256" s="30"/>
      <c r="AT256" s="30"/>
      <c r="AU256" s="30"/>
      <c r="AV256" s="30"/>
      <c r="AW256" s="30"/>
      <c r="AX256" s="30"/>
      <c r="AY256" s="30"/>
      <c r="AZ256" s="30"/>
      <c r="BA256" s="30"/>
      <c r="BB256" s="30"/>
      <c r="BC256" s="30"/>
      <c r="BD256" s="30"/>
      <c r="BE256" s="30"/>
      <c r="BF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0"/>
      <c r="AN257" s="30"/>
      <c r="AO257" s="30"/>
      <c r="AP257" s="30"/>
      <c r="AQ257" s="30"/>
      <c r="AR257" s="30"/>
      <c r="AS257" s="30"/>
      <c r="AT257" s="30"/>
      <c r="AU257" s="30"/>
      <c r="AV257" s="30"/>
      <c r="AW257" s="30"/>
      <c r="AX257" s="30"/>
      <c r="AY257" s="30"/>
      <c r="AZ257" s="30"/>
      <c r="BA257" s="30"/>
      <c r="BB257" s="30"/>
      <c r="BC257" s="30"/>
      <c r="BD257" s="30"/>
      <c r="BE257" s="30"/>
      <c r="BF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c r="AE258" s="30"/>
      <c r="AF258" s="30"/>
      <c r="AG258" s="30"/>
      <c r="AH258" s="30"/>
      <c r="AI258" s="30"/>
      <c r="AJ258" s="30"/>
      <c r="AK258" s="30"/>
      <c r="AL258" s="30"/>
      <c r="AM258" s="30"/>
      <c r="AN258" s="30"/>
      <c r="AO258" s="30"/>
      <c r="AP258" s="30"/>
      <c r="AQ258" s="30"/>
      <c r="AR258" s="30"/>
      <c r="AS258" s="30"/>
      <c r="AT258" s="30"/>
      <c r="AU258" s="30"/>
      <c r="AV258" s="30"/>
      <c r="AW258" s="30"/>
      <c r="AX258" s="30"/>
      <c r="AY258" s="30"/>
      <c r="AZ258" s="30"/>
      <c r="BA258" s="30"/>
      <c r="BB258" s="30"/>
      <c r="BC258" s="30"/>
      <c r="BD258" s="30"/>
      <c r="BE258" s="30"/>
      <c r="BF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0"/>
      <c r="AN259" s="30"/>
      <c r="AO259" s="30"/>
      <c r="AP259" s="30"/>
      <c r="AQ259" s="30"/>
      <c r="AR259" s="30"/>
      <c r="AS259" s="30"/>
      <c r="AT259" s="30"/>
      <c r="AU259" s="30"/>
      <c r="AV259" s="30"/>
      <c r="AW259" s="30"/>
      <c r="AX259" s="30"/>
      <c r="AY259" s="30"/>
      <c r="AZ259" s="30"/>
      <c r="BA259" s="30"/>
      <c r="BB259" s="30"/>
      <c r="BC259" s="30"/>
      <c r="BD259" s="30"/>
      <c r="BE259" s="30"/>
      <c r="BF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c r="AE260" s="30"/>
      <c r="AF260" s="30"/>
      <c r="AG260" s="30"/>
      <c r="AH260" s="30"/>
      <c r="AI260" s="30"/>
      <c r="AJ260" s="30"/>
      <c r="AK260" s="30"/>
      <c r="AL260" s="30"/>
      <c r="AM260" s="30"/>
      <c r="AN260" s="30"/>
      <c r="AO260" s="30"/>
      <c r="AP260" s="30"/>
      <c r="AQ260" s="30"/>
      <c r="AR260" s="30"/>
      <c r="AS260" s="30"/>
      <c r="AT260" s="30"/>
      <c r="AU260" s="30"/>
      <c r="AV260" s="30"/>
      <c r="AW260" s="30"/>
      <c r="AX260" s="30"/>
      <c r="AY260" s="30"/>
      <c r="AZ260" s="30"/>
      <c r="BA260" s="30"/>
      <c r="BB260" s="30"/>
      <c r="BC260" s="30"/>
      <c r="BD260" s="30"/>
      <c r="BE260" s="30"/>
      <c r="BF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0"/>
      <c r="AN261" s="30"/>
      <c r="AO261" s="30"/>
      <c r="AP261" s="30"/>
      <c r="AQ261" s="30"/>
      <c r="AR261" s="30"/>
      <c r="AS261" s="30"/>
      <c r="AT261" s="30"/>
      <c r="AU261" s="30"/>
      <c r="AV261" s="30"/>
      <c r="AW261" s="30"/>
      <c r="AX261" s="30"/>
      <c r="AY261" s="30"/>
      <c r="AZ261" s="30"/>
      <c r="BA261" s="30"/>
      <c r="BB261" s="30"/>
      <c r="BC261" s="30"/>
      <c r="BD261" s="30"/>
      <c r="BE261" s="30"/>
      <c r="BF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c r="AE262" s="30"/>
      <c r="AF262" s="30"/>
      <c r="AG262" s="30"/>
      <c r="AH262" s="30"/>
      <c r="AI262" s="30"/>
      <c r="AJ262" s="30"/>
      <c r="AK262" s="30"/>
      <c r="AL262" s="30"/>
      <c r="AM262" s="30"/>
      <c r="AN262" s="30"/>
      <c r="AO262" s="30"/>
      <c r="AP262" s="30"/>
      <c r="AQ262" s="30"/>
      <c r="AR262" s="30"/>
      <c r="AS262" s="30"/>
      <c r="AT262" s="30"/>
      <c r="AU262" s="30"/>
      <c r="AV262" s="30"/>
      <c r="AW262" s="30"/>
      <c r="AX262" s="30"/>
      <c r="AY262" s="30"/>
      <c r="AZ262" s="30"/>
      <c r="BA262" s="30"/>
      <c r="BB262" s="30"/>
      <c r="BC262" s="30"/>
      <c r="BD262" s="30"/>
      <c r="BE262" s="30"/>
      <c r="BF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0"/>
      <c r="AN263" s="30"/>
      <c r="AO263" s="30"/>
      <c r="AP263" s="30"/>
      <c r="AQ263" s="30"/>
      <c r="AR263" s="30"/>
      <c r="AS263" s="30"/>
      <c r="AT263" s="30"/>
      <c r="AU263" s="30"/>
      <c r="AV263" s="30"/>
      <c r="AW263" s="30"/>
      <c r="AX263" s="30"/>
      <c r="AY263" s="30"/>
      <c r="AZ263" s="30"/>
      <c r="BA263" s="30"/>
      <c r="BB263" s="30"/>
      <c r="BC263" s="30"/>
      <c r="BD263" s="30"/>
      <c r="BE263" s="30"/>
      <c r="BF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c r="AE264" s="30"/>
      <c r="AF264" s="30"/>
      <c r="AG264" s="30"/>
      <c r="AH264" s="30"/>
      <c r="AI264" s="30"/>
      <c r="AJ264" s="30"/>
      <c r="AK264" s="30"/>
      <c r="AL264" s="30"/>
      <c r="AM264" s="30"/>
      <c r="AN264" s="30"/>
      <c r="AO264" s="30"/>
      <c r="AP264" s="30"/>
      <c r="AQ264" s="30"/>
      <c r="AR264" s="30"/>
      <c r="AS264" s="30"/>
      <c r="AT264" s="30"/>
      <c r="AU264" s="30"/>
      <c r="AV264" s="30"/>
      <c r="AW264" s="30"/>
      <c r="AX264" s="30"/>
      <c r="AY264" s="30"/>
      <c r="AZ264" s="30"/>
      <c r="BA264" s="30"/>
      <c r="BB264" s="30"/>
      <c r="BC264" s="30"/>
      <c r="BD264" s="30"/>
      <c r="BE264" s="30"/>
      <c r="BF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0"/>
      <c r="AN265" s="30"/>
      <c r="AO265" s="30"/>
      <c r="AP265" s="30"/>
      <c r="AQ265" s="30"/>
      <c r="AR265" s="30"/>
      <c r="AS265" s="30"/>
      <c r="AT265" s="30"/>
      <c r="AU265" s="30"/>
      <c r="AV265" s="30"/>
      <c r="AW265" s="30"/>
      <c r="AX265" s="30"/>
      <c r="AY265" s="30"/>
      <c r="AZ265" s="30"/>
      <c r="BA265" s="30"/>
      <c r="BB265" s="30"/>
      <c r="BC265" s="30"/>
      <c r="BD265" s="30"/>
      <c r="BE265" s="30"/>
      <c r="BF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c r="AE266" s="30"/>
      <c r="AF266" s="30"/>
      <c r="AG266" s="30"/>
      <c r="AH266" s="30"/>
      <c r="AI266" s="30"/>
      <c r="AJ266" s="30"/>
      <c r="AK266" s="30"/>
      <c r="AL266" s="30"/>
      <c r="AM266" s="30"/>
      <c r="AN266" s="30"/>
      <c r="AO266" s="30"/>
      <c r="AP266" s="30"/>
      <c r="AQ266" s="30"/>
      <c r="AR266" s="30"/>
      <c r="AS266" s="30"/>
      <c r="AT266" s="30"/>
      <c r="AU266" s="30"/>
      <c r="AV266" s="30"/>
      <c r="AW266" s="30"/>
      <c r="AX266" s="30"/>
      <c r="AY266" s="30"/>
      <c r="AZ266" s="30"/>
      <c r="BA266" s="30"/>
      <c r="BB266" s="30"/>
      <c r="BC266" s="30"/>
      <c r="BD266" s="30"/>
      <c r="BE266" s="30"/>
      <c r="BF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0"/>
      <c r="AN267" s="30"/>
      <c r="AO267" s="30"/>
      <c r="AP267" s="30"/>
      <c r="AQ267" s="30"/>
      <c r="AR267" s="30"/>
      <c r="AS267" s="30"/>
      <c r="AT267" s="30"/>
      <c r="AU267" s="30"/>
      <c r="AV267" s="30"/>
      <c r="AW267" s="30"/>
      <c r="AX267" s="30"/>
      <c r="AY267" s="30"/>
      <c r="AZ267" s="30"/>
      <c r="BA267" s="30"/>
      <c r="BB267" s="30"/>
      <c r="BC267" s="30"/>
      <c r="BD267" s="30"/>
      <c r="BE267" s="30"/>
      <c r="BF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c r="AE268" s="30"/>
      <c r="AF268" s="30"/>
      <c r="AG268" s="30"/>
      <c r="AH268" s="30"/>
      <c r="AI268" s="30"/>
      <c r="AJ268" s="30"/>
      <c r="AK268" s="30"/>
      <c r="AL268" s="30"/>
      <c r="AM268" s="30"/>
      <c r="AN268" s="30"/>
      <c r="AO268" s="30"/>
      <c r="AP268" s="30"/>
      <c r="AQ268" s="30"/>
      <c r="AR268" s="30"/>
      <c r="AS268" s="30"/>
      <c r="AT268" s="30"/>
      <c r="AU268" s="30"/>
      <c r="AV268" s="30"/>
      <c r="AW268" s="30"/>
      <c r="AX268" s="30"/>
      <c r="AY268" s="30"/>
      <c r="AZ268" s="30"/>
      <c r="BA268" s="30"/>
      <c r="BB268" s="30"/>
      <c r="BC268" s="30"/>
      <c r="BD268" s="30"/>
      <c r="BE268" s="30"/>
      <c r="BF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0"/>
      <c r="AN269" s="30"/>
      <c r="AO269" s="30"/>
      <c r="AP269" s="30"/>
      <c r="AQ269" s="30"/>
      <c r="AR269" s="30"/>
      <c r="AS269" s="30"/>
      <c r="AT269" s="30"/>
      <c r="AU269" s="30"/>
      <c r="AV269" s="30"/>
      <c r="AW269" s="30"/>
      <c r="AX269" s="30"/>
      <c r="AY269" s="30"/>
      <c r="AZ269" s="30"/>
      <c r="BA269" s="30"/>
      <c r="BB269" s="30"/>
      <c r="BC269" s="30"/>
      <c r="BD269" s="30"/>
      <c r="BE269" s="30"/>
      <c r="BF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c r="AE270" s="30"/>
      <c r="AF270" s="30"/>
      <c r="AG270" s="30"/>
      <c r="AH270" s="30"/>
      <c r="AI270" s="30"/>
      <c r="AJ270" s="30"/>
      <c r="AK270" s="30"/>
      <c r="AL270" s="30"/>
      <c r="AM270" s="30"/>
      <c r="AN270" s="30"/>
      <c r="AO270" s="30"/>
      <c r="AP270" s="30"/>
      <c r="AQ270" s="30"/>
      <c r="AR270" s="30"/>
      <c r="AS270" s="30"/>
      <c r="AT270" s="30"/>
      <c r="AU270" s="30"/>
      <c r="AV270" s="30"/>
      <c r="AW270" s="30"/>
      <c r="AX270" s="30"/>
      <c r="AY270" s="30"/>
      <c r="AZ270" s="30"/>
      <c r="BA270" s="30"/>
      <c r="BB270" s="30"/>
      <c r="BC270" s="30"/>
      <c r="BD270" s="30"/>
      <c r="BE270" s="30"/>
      <c r="BF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0"/>
      <c r="AN271" s="30"/>
      <c r="AO271" s="30"/>
      <c r="AP271" s="30"/>
      <c r="AQ271" s="30"/>
      <c r="AR271" s="30"/>
      <c r="AS271" s="30"/>
      <c r="AT271" s="30"/>
      <c r="AU271" s="30"/>
      <c r="AV271" s="30"/>
      <c r="AW271" s="30"/>
      <c r="AX271" s="30"/>
      <c r="AY271" s="30"/>
      <c r="AZ271" s="30"/>
      <c r="BA271" s="30"/>
      <c r="BB271" s="30"/>
      <c r="BC271" s="30"/>
      <c r="BD271" s="30"/>
      <c r="BE271" s="30"/>
      <c r="BF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c r="AE272" s="30"/>
      <c r="AF272" s="30"/>
      <c r="AG272" s="30"/>
      <c r="AH272" s="30"/>
      <c r="AI272" s="30"/>
      <c r="AJ272" s="30"/>
      <c r="AK272" s="30"/>
      <c r="AL272" s="30"/>
      <c r="AM272" s="30"/>
      <c r="AN272" s="30"/>
      <c r="AO272" s="30"/>
      <c r="AP272" s="30"/>
      <c r="AQ272" s="30"/>
      <c r="AR272" s="30"/>
      <c r="AS272" s="30"/>
      <c r="AT272" s="30"/>
      <c r="AU272" s="30"/>
      <c r="AV272" s="30"/>
      <c r="AW272" s="30"/>
      <c r="AX272" s="30"/>
      <c r="AY272" s="30"/>
      <c r="AZ272" s="30"/>
      <c r="BA272" s="30"/>
      <c r="BB272" s="30"/>
      <c r="BC272" s="30"/>
      <c r="BD272" s="30"/>
      <c r="BE272" s="30"/>
      <c r="BF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0"/>
      <c r="AN273" s="30"/>
      <c r="AO273" s="30"/>
      <c r="AP273" s="30"/>
      <c r="AQ273" s="30"/>
      <c r="AR273" s="30"/>
      <c r="AS273" s="30"/>
      <c r="AT273" s="30"/>
      <c r="AU273" s="30"/>
      <c r="AV273" s="30"/>
      <c r="AW273" s="30"/>
      <c r="AX273" s="30"/>
      <c r="AY273" s="30"/>
      <c r="AZ273" s="30"/>
      <c r="BA273" s="30"/>
      <c r="BB273" s="30"/>
      <c r="BC273" s="30"/>
      <c r="BD273" s="30"/>
      <c r="BE273" s="30"/>
      <c r="BF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c r="AE274" s="30"/>
      <c r="AF274" s="30"/>
      <c r="AG274" s="30"/>
      <c r="AH274" s="30"/>
      <c r="AI274" s="30"/>
      <c r="AJ274" s="30"/>
      <c r="AK274" s="30"/>
      <c r="AL274" s="30"/>
      <c r="AM274" s="30"/>
      <c r="AN274" s="30"/>
      <c r="AO274" s="30"/>
      <c r="AP274" s="30"/>
      <c r="AQ274" s="30"/>
      <c r="AR274" s="30"/>
      <c r="AS274" s="30"/>
      <c r="AT274" s="30"/>
      <c r="AU274" s="30"/>
      <c r="AV274" s="30"/>
      <c r="AW274" s="30"/>
      <c r="AX274" s="30"/>
      <c r="AY274" s="30"/>
      <c r="AZ274" s="30"/>
      <c r="BA274" s="30"/>
      <c r="BB274" s="30"/>
      <c r="BC274" s="30"/>
      <c r="BD274" s="30"/>
      <c r="BE274" s="30"/>
      <c r="BF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0"/>
      <c r="AN275" s="30"/>
      <c r="AO275" s="30"/>
      <c r="AP275" s="30"/>
      <c r="AQ275" s="30"/>
      <c r="AR275" s="30"/>
      <c r="AS275" s="30"/>
      <c r="AT275" s="30"/>
      <c r="AU275" s="30"/>
      <c r="AV275" s="30"/>
      <c r="AW275" s="30"/>
      <c r="AX275" s="30"/>
      <c r="AY275" s="30"/>
      <c r="AZ275" s="30"/>
      <c r="BA275" s="30"/>
      <c r="BB275" s="30"/>
      <c r="BC275" s="30"/>
      <c r="BD275" s="30"/>
      <c r="BE275" s="30"/>
      <c r="BF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c r="AE276" s="30"/>
      <c r="AF276" s="30"/>
      <c r="AG276" s="30"/>
      <c r="AH276" s="30"/>
      <c r="AI276" s="30"/>
      <c r="AJ276" s="30"/>
      <c r="AK276" s="30"/>
      <c r="AL276" s="30"/>
      <c r="AM276" s="30"/>
      <c r="AN276" s="30"/>
      <c r="AO276" s="30"/>
      <c r="AP276" s="30"/>
      <c r="AQ276" s="30"/>
      <c r="AR276" s="30"/>
      <c r="AS276" s="30"/>
      <c r="AT276" s="30"/>
      <c r="AU276" s="30"/>
      <c r="AV276" s="30"/>
      <c r="AW276" s="30"/>
      <c r="AX276" s="30"/>
      <c r="AY276" s="30"/>
      <c r="AZ276" s="30"/>
      <c r="BA276" s="30"/>
      <c r="BB276" s="30"/>
      <c r="BC276" s="30"/>
      <c r="BD276" s="30"/>
      <c r="BE276" s="30"/>
      <c r="BF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0"/>
      <c r="AN277" s="30"/>
      <c r="AO277" s="30"/>
      <c r="AP277" s="30"/>
      <c r="AQ277" s="30"/>
      <c r="AR277" s="30"/>
      <c r="AS277" s="30"/>
      <c r="AT277" s="30"/>
      <c r="AU277" s="30"/>
      <c r="AV277" s="30"/>
      <c r="AW277" s="30"/>
      <c r="AX277" s="30"/>
      <c r="AY277" s="30"/>
      <c r="AZ277" s="30"/>
      <c r="BA277" s="30"/>
      <c r="BB277" s="30"/>
      <c r="BC277" s="30"/>
      <c r="BD277" s="30"/>
      <c r="BE277" s="30"/>
      <c r="BF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c r="AE278" s="30"/>
      <c r="AF278" s="30"/>
      <c r="AG278" s="30"/>
      <c r="AH278" s="30"/>
      <c r="AI278" s="30"/>
      <c r="AJ278" s="30"/>
      <c r="AK278" s="30"/>
      <c r="AL278" s="30"/>
      <c r="AM278" s="30"/>
      <c r="AN278" s="30"/>
      <c r="AO278" s="30"/>
      <c r="AP278" s="30"/>
      <c r="AQ278" s="30"/>
      <c r="AR278" s="30"/>
      <c r="AS278" s="30"/>
      <c r="AT278" s="30"/>
      <c r="AU278" s="30"/>
      <c r="AV278" s="30"/>
      <c r="AW278" s="30"/>
      <c r="AX278" s="30"/>
      <c r="AY278" s="30"/>
      <c r="AZ278" s="30"/>
      <c r="BA278" s="30"/>
      <c r="BB278" s="30"/>
      <c r="BC278" s="30"/>
      <c r="BD278" s="30"/>
      <c r="BE278" s="30"/>
      <c r="BF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0"/>
      <c r="AN279" s="30"/>
      <c r="AO279" s="30"/>
      <c r="AP279" s="30"/>
      <c r="AQ279" s="30"/>
      <c r="AR279" s="30"/>
      <c r="AS279" s="30"/>
      <c r="AT279" s="30"/>
      <c r="AU279" s="30"/>
      <c r="AV279" s="30"/>
      <c r="AW279" s="30"/>
      <c r="AX279" s="30"/>
      <c r="AY279" s="30"/>
      <c r="AZ279" s="30"/>
      <c r="BA279" s="30"/>
      <c r="BB279" s="30"/>
      <c r="BC279" s="30"/>
      <c r="BD279" s="30"/>
      <c r="BE279" s="30"/>
      <c r="BF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c r="AE280" s="30"/>
      <c r="AF280" s="30"/>
      <c r="AG280" s="30"/>
      <c r="AH280" s="30"/>
      <c r="AI280" s="30"/>
      <c r="AJ280" s="30"/>
      <c r="AK280" s="30"/>
      <c r="AL280" s="30"/>
      <c r="AM280" s="30"/>
      <c r="AN280" s="30"/>
      <c r="AO280" s="30"/>
      <c r="AP280" s="30"/>
      <c r="AQ280" s="30"/>
      <c r="AR280" s="30"/>
      <c r="AS280" s="30"/>
      <c r="AT280" s="30"/>
      <c r="AU280" s="30"/>
      <c r="AV280" s="30"/>
      <c r="AW280" s="30"/>
      <c r="AX280" s="30"/>
      <c r="AY280" s="30"/>
      <c r="AZ280" s="30"/>
      <c r="BA280" s="30"/>
      <c r="BB280" s="30"/>
      <c r="BC280" s="30"/>
      <c r="BD280" s="30"/>
      <c r="BE280" s="30"/>
      <c r="BF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0"/>
      <c r="AN281" s="30"/>
      <c r="AO281" s="30"/>
      <c r="AP281" s="30"/>
      <c r="AQ281" s="30"/>
      <c r="AR281" s="30"/>
      <c r="AS281" s="30"/>
      <c r="AT281" s="30"/>
      <c r="AU281" s="30"/>
      <c r="AV281" s="30"/>
      <c r="AW281" s="30"/>
      <c r="AX281" s="30"/>
      <c r="AY281" s="30"/>
      <c r="AZ281" s="30"/>
      <c r="BA281" s="30"/>
      <c r="BB281" s="30"/>
      <c r="BC281" s="30"/>
      <c r="BD281" s="30"/>
      <c r="BE281" s="30"/>
      <c r="BF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c r="AE282" s="30"/>
      <c r="AF282" s="30"/>
      <c r="AG282" s="30"/>
      <c r="AH282" s="30"/>
      <c r="AI282" s="30"/>
      <c r="AJ282" s="30"/>
      <c r="AK282" s="30"/>
      <c r="AL282" s="30"/>
      <c r="AM282" s="30"/>
      <c r="AN282" s="30"/>
      <c r="AO282" s="30"/>
      <c r="AP282" s="30"/>
      <c r="AQ282" s="30"/>
      <c r="AR282" s="30"/>
      <c r="AS282" s="30"/>
      <c r="AT282" s="30"/>
      <c r="AU282" s="30"/>
      <c r="AV282" s="30"/>
      <c r="AW282" s="30"/>
      <c r="AX282" s="30"/>
      <c r="AY282" s="30"/>
      <c r="AZ282" s="30"/>
      <c r="BA282" s="30"/>
      <c r="BB282" s="30"/>
      <c r="BC282" s="30"/>
      <c r="BD282" s="30"/>
      <c r="BE282" s="30"/>
      <c r="BF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0"/>
      <c r="AN283" s="30"/>
      <c r="AO283" s="30"/>
      <c r="AP283" s="30"/>
      <c r="AQ283" s="30"/>
      <c r="AR283" s="30"/>
      <c r="AS283" s="30"/>
      <c r="AT283" s="30"/>
      <c r="AU283" s="30"/>
      <c r="AV283" s="30"/>
      <c r="AW283" s="30"/>
      <c r="AX283" s="30"/>
      <c r="AY283" s="30"/>
      <c r="AZ283" s="30"/>
      <c r="BA283" s="30"/>
      <c r="BB283" s="30"/>
      <c r="BC283" s="30"/>
      <c r="BD283" s="30"/>
      <c r="BE283" s="30"/>
      <c r="BF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c r="AE284" s="30"/>
      <c r="AF284" s="30"/>
      <c r="AG284" s="30"/>
      <c r="AH284" s="30"/>
      <c r="AI284" s="30"/>
      <c r="AJ284" s="30"/>
      <c r="AK284" s="30"/>
      <c r="AL284" s="30"/>
      <c r="AM284" s="30"/>
      <c r="AN284" s="30"/>
      <c r="AO284" s="30"/>
      <c r="AP284" s="30"/>
      <c r="AQ284" s="30"/>
      <c r="AR284" s="30"/>
      <c r="AS284" s="30"/>
      <c r="AT284" s="30"/>
      <c r="AU284" s="30"/>
      <c r="AV284" s="30"/>
      <c r="AW284" s="30"/>
      <c r="AX284" s="30"/>
      <c r="AY284" s="30"/>
      <c r="AZ284" s="30"/>
      <c r="BA284" s="30"/>
      <c r="BB284" s="30"/>
      <c r="BC284" s="30"/>
      <c r="BD284" s="30"/>
      <c r="BE284" s="30"/>
      <c r="BF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0"/>
      <c r="AN285" s="30"/>
      <c r="AO285" s="30"/>
      <c r="AP285" s="30"/>
      <c r="AQ285" s="30"/>
      <c r="AR285" s="30"/>
      <c r="AS285" s="30"/>
      <c r="AT285" s="30"/>
      <c r="AU285" s="30"/>
      <c r="AV285" s="30"/>
      <c r="AW285" s="30"/>
      <c r="AX285" s="30"/>
      <c r="AY285" s="30"/>
      <c r="AZ285" s="30"/>
      <c r="BA285" s="30"/>
      <c r="BB285" s="30"/>
      <c r="BC285" s="30"/>
      <c r="BD285" s="30"/>
      <c r="BE285" s="30"/>
      <c r="BF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c r="AE286" s="30"/>
      <c r="AF286" s="30"/>
      <c r="AG286" s="30"/>
      <c r="AH286" s="30"/>
      <c r="AI286" s="30"/>
      <c r="AJ286" s="30"/>
      <c r="AK286" s="30"/>
      <c r="AL286" s="30"/>
      <c r="AM286" s="30"/>
      <c r="AN286" s="30"/>
      <c r="AO286" s="30"/>
      <c r="AP286" s="30"/>
      <c r="AQ286" s="30"/>
      <c r="AR286" s="30"/>
      <c r="AS286" s="30"/>
      <c r="AT286" s="30"/>
      <c r="AU286" s="30"/>
      <c r="AV286" s="30"/>
      <c r="AW286" s="30"/>
      <c r="AX286" s="30"/>
      <c r="AY286" s="30"/>
      <c r="AZ286" s="30"/>
      <c r="BA286" s="30"/>
      <c r="BB286" s="30"/>
      <c r="BC286" s="30"/>
      <c r="BD286" s="30"/>
      <c r="BE286" s="30"/>
      <c r="BF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0"/>
      <c r="AN287" s="30"/>
      <c r="AO287" s="30"/>
      <c r="AP287" s="30"/>
      <c r="AQ287" s="30"/>
      <c r="AR287" s="30"/>
      <c r="AS287" s="30"/>
      <c r="AT287" s="30"/>
      <c r="AU287" s="30"/>
      <c r="AV287" s="30"/>
      <c r="AW287" s="30"/>
      <c r="AX287" s="30"/>
      <c r="AY287" s="30"/>
      <c r="AZ287" s="30"/>
      <c r="BA287" s="30"/>
      <c r="BB287" s="30"/>
      <c r="BC287" s="30"/>
      <c r="BD287" s="30"/>
      <c r="BE287" s="30"/>
      <c r="BF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c r="AE288" s="30"/>
      <c r="AF288" s="30"/>
      <c r="AG288" s="30"/>
      <c r="AH288" s="30"/>
      <c r="AI288" s="30"/>
      <c r="AJ288" s="30"/>
      <c r="AK288" s="30"/>
      <c r="AL288" s="30"/>
      <c r="AM288" s="30"/>
      <c r="AN288" s="30"/>
      <c r="AO288" s="30"/>
      <c r="AP288" s="30"/>
      <c r="AQ288" s="30"/>
      <c r="AR288" s="30"/>
      <c r="AS288" s="30"/>
      <c r="AT288" s="30"/>
      <c r="AU288" s="30"/>
      <c r="AV288" s="30"/>
      <c r="AW288" s="30"/>
      <c r="AX288" s="30"/>
      <c r="AY288" s="30"/>
      <c r="AZ288" s="30"/>
      <c r="BA288" s="30"/>
      <c r="BB288" s="30"/>
      <c r="BC288" s="30"/>
      <c r="BD288" s="30"/>
      <c r="BE288" s="30"/>
      <c r="BF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0"/>
      <c r="AN289" s="30"/>
      <c r="AO289" s="30"/>
      <c r="AP289" s="30"/>
      <c r="AQ289" s="30"/>
      <c r="AR289" s="30"/>
      <c r="AS289" s="30"/>
      <c r="AT289" s="30"/>
      <c r="AU289" s="30"/>
      <c r="AV289" s="30"/>
      <c r="AW289" s="30"/>
      <c r="AX289" s="30"/>
      <c r="AY289" s="30"/>
      <c r="AZ289" s="30"/>
      <c r="BA289" s="30"/>
      <c r="BB289" s="30"/>
      <c r="BC289" s="30"/>
      <c r="BD289" s="30"/>
      <c r="BE289" s="30"/>
      <c r="BF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c r="AE290" s="30"/>
      <c r="AF290" s="30"/>
      <c r="AG290" s="30"/>
      <c r="AH290" s="30"/>
      <c r="AI290" s="30"/>
      <c r="AJ290" s="30"/>
      <c r="AK290" s="30"/>
      <c r="AL290" s="30"/>
      <c r="AM290" s="30"/>
      <c r="AN290" s="30"/>
      <c r="AO290" s="30"/>
      <c r="AP290" s="30"/>
      <c r="AQ290" s="30"/>
      <c r="AR290" s="30"/>
      <c r="AS290" s="30"/>
      <c r="AT290" s="30"/>
      <c r="AU290" s="30"/>
      <c r="AV290" s="30"/>
      <c r="AW290" s="30"/>
      <c r="AX290" s="30"/>
      <c r="AY290" s="30"/>
      <c r="AZ290" s="30"/>
      <c r="BA290" s="30"/>
      <c r="BB290" s="30"/>
      <c r="BC290" s="30"/>
      <c r="BD290" s="30"/>
      <c r="BE290" s="30"/>
      <c r="BF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0"/>
      <c r="AN291" s="30"/>
      <c r="AO291" s="30"/>
      <c r="AP291" s="30"/>
      <c r="AQ291" s="30"/>
      <c r="AR291" s="30"/>
      <c r="AS291" s="30"/>
      <c r="AT291" s="30"/>
      <c r="AU291" s="30"/>
      <c r="AV291" s="30"/>
      <c r="AW291" s="30"/>
      <c r="AX291" s="30"/>
      <c r="AY291" s="30"/>
      <c r="AZ291" s="30"/>
      <c r="BA291" s="30"/>
      <c r="BB291" s="30"/>
      <c r="BC291" s="30"/>
      <c r="BD291" s="30"/>
      <c r="BE291" s="30"/>
      <c r="BF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c r="AE292" s="30"/>
      <c r="AF292" s="30"/>
      <c r="AG292" s="30"/>
      <c r="AH292" s="30"/>
      <c r="AI292" s="30"/>
      <c r="AJ292" s="30"/>
      <c r="AK292" s="30"/>
      <c r="AL292" s="30"/>
      <c r="AM292" s="30"/>
      <c r="AN292" s="30"/>
      <c r="AO292" s="30"/>
      <c r="AP292" s="30"/>
      <c r="AQ292" s="30"/>
      <c r="AR292" s="30"/>
      <c r="AS292" s="30"/>
      <c r="AT292" s="30"/>
      <c r="AU292" s="30"/>
      <c r="AV292" s="30"/>
      <c r="AW292" s="30"/>
      <c r="AX292" s="30"/>
      <c r="AY292" s="30"/>
      <c r="AZ292" s="30"/>
      <c r="BA292" s="30"/>
      <c r="BB292" s="30"/>
      <c r="BC292" s="30"/>
      <c r="BD292" s="30"/>
      <c r="BE292" s="30"/>
      <c r="BF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0"/>
      <c r="AN293" s="30"/>
      <c r="AO293" s="30"/>
      <c r="AP293" s="30"/>
      <c r="AQ293" s="30"/>
      <c r="AR293" s="30"/>
      <c r="AS293" s="30"/>
      <c r="AT293" s="30"/>
      <c r="AU293" s="30"/>
      <c r="AV293" s="30"/>
      <c r="AW293" s="30"/>
      <c r="AX293" s="30"/>
      <c r="AY293" s="30"/>
      <c r="AZ293" s="30"/>
      <c r="BA293" s="30"/>
      <c r="BB293" s="30"/>
      <c r="BC293" s="30"/>
      <c r="BD293" s="30"/>
      <c r="BE293" s="30"/>
      <c r="BF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c r="AE294" s="30"/>
      <c r="AF294" s="30"/>
      <c r="AG294" s="30"/>
      <c r="AH294" s="30"/>
      <c r="AI294" s="30"/>
      <c r="AJ294" s="30"/>
      <c r="AK294" s="30"/>
      <c r="AL294" s="30"/>
      <c r="AM294" s="30"/>
      <c r="AN294" s="30"/>
      <c r="AO294" s="30"/>
      <c r="AP294" s="30"/>
      <c r="AQ294" s="30"/>
      <c r="AR294" s="30"/>
      <c r="AS294" s="30"/>
      <c r="AT294" s="30"/>
      <c r="AU294" s="30"/>
      <c r="AV294" s="30"/>
      <c r="AW294" s="30"/>
      <c r="AX294" s="30"/>
      <c r="AY294" s="30"/>
      <c r="AZ294" s="30"/>
      <c r="BA294" s="30"/>
      <c r="BB294" s="30"/>
      <c r="BC294" s="30"/>
      <c r="BD294" s="30"/>
      <c r="BE294" s="30"/>
      <c r="BF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0"/>
      <c r="AN295" s="30"/>
      <c r="AO295" s="30"/>
      <c r="AP295" s="30"/>
      <c r="AQ295" s="30"/>
      <c r="AR295" s="30"/>
      <c r="AS295" s="30"/>
      <c r="AT295" s="30"/>
      <c r="AU295" s="30"/>
      <c r="AV295" s="30"/>
      <c r="AW295" s="30"/>
      <c r="AX295" s="30"/>
      <c r="AY295" s="30"/>
      <c r="AZ295" s="30"/>
      <c r="BA295" s="30"/>
      <c r="BB295" s="30"/>
      <c r="BC295" s="30"/>
      <c r="BD295" s="30"/>
      <c r="BE295" s="30"/>
      <c r="BF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c r="AE296" s="30"/>
      <c r="AF296" s="30"/>
      <c r="AG296" s="30"/>
      <c r="AH296" s="30"/>
      <c r="AI296" s="30"/>
      <c r="AJ296" s="30"/>
      <c r="AK296" s="30"/>
      <c r="AL296" s="30"/>
      <c r="AM296" s="30"/>
      <c r="AN296" s="30"/>
      <c r="AO296" s="30"/>
      <c r="AP296" s="30"/>
      <c r="AQ296" s="30"/>
      <c r="AR296" s="30"/>
      <c r="AS296" s="30"/>
      <c r="AT296" s="30"/>
      <c r="AU296" s="30"/>
      <c r="AV296" s="30"/>
      <c r="AW296" s="30"/>
      <c r="AX296" s="30"/>
      <c r="AY296" s="30"/>
      <c r="AZ296" s="30"/>
      <c r="BA296" s="30"/>
      <c r="BB296" s="30"/>
      <c r="BC296" s="30"/>
      <c r="BD296" s="30"/>
      <c r="BE296" s="30"/>
      <c r="BF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0"/>
      <c r="AN297" s="30"/>
      <c r="AO297" s="30"/>
      <c r="AP297" s="30"/>
      <c r="AQ297" s="30"/>
      <c r="AR297" s="30"/>
      <c r="AS297" s="30"/>
      <c r="AT297" s="30"/>
      <c r="AU297" s="30"/>
      <c r="AV297" s="30"/>
      <c r="AW297" s="30"/>
      <c r="AX297" s="30"/>
      <c r="AY297" s="30"/>
      <c r="AZ297" s="30"/>
      <c r="BA297" s="30"/>
      <c r="BB297" s="30"/>
      <c r="BC297" s="30"/>
      <c r="BD297" s="30"/>
      <c r="BE297" s="30"/>
      <c r="BF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c r="AE298" s="30"/>
      <c r="AF298" s="30"/>
      <c r="AG298" s="30"/>
      <c r="AH298" s="30"/>
      <c r="AI298" s="30"/>
      <c r="AJ298" s="30"/>
      <c r="AK298" s="30"/>
      <c r="AL298" s="30"/>
      <c r="AM298" s="30"/>
      <c r="AN298" s="30"/>
      <c r="AO298" s="30"/>
      <c r="AP298" s="30"/>
      <c r="AQ298" s="30"/>
      <c r="AR298" s="30"/>
      <c r="AS298" s="30"/>
      <c r="AT298" s="30"/>
      <c r="AU298" s="30"/>
      <c r="AV298" s="30"/>
      <c r="AW298" s="30"/>
      <c r="AX298" s="30"/>
      <c r="AY298" s="30"/>
      <c r="AZ298" s="30"/>
      <c r="BA298" s="30"/>
      <c r="BB298" s="30"/>
      <c r="BC298" s="30"/>
      <c r="BD298" s="30"/>
      <c r="BE298" s="30"/>
      <c r="BF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0"/>
      <c r="AN299" s="30"/>
      <c r="AO299" s="30"/>
      <c r="AP299" s="30"/>
      <c r="AQ299" s="30"/>
      <c r="AR299" s="30"/>
      <c r="AS299" s="30"/>
      <c r="AT299" s="30"/>
      <c r="AU299" s="30"/>
      <c r="AV299" s="30"/>
      <c r="AW299" s="30"/>
      <c r="AX299" s="30"/>
      <c r="AY299" s="30"/>
      <c r="AZ299" s="30"/>
      <c r="BA299" s="30"/>
      <c r="BB299" s="30"/>
      <c r="BC299" s="30"/>
      <c r="BD299" s="30"/>
      <c r="BE299" s="30"/>
      <c r="BF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c r="AE300" s="30"/>
      <c r="AF300" s="30"/>
      <c r="AG300" s="30"/>
      <c r="AH300" s="30"/>
      <c r="AI300" s="30"/>
      <c r="AJ300" s="30"/>
      <c r="AK300" s="30"/>
      <c r="AL300" s="30"/>
      <c r="AM300" s="30"/>
      <c r="AN300" s="30"/>
      <c r="AO300" s="30"/>
      <c r="AP300" s="30"/>
      <c r="AQ300" s="30"/>
      <c r="AR300" s="30"/>
      <c r="AS300" s="30"/>
      <c r="AT300" s="30"/>
      <c r="AU300" s="30"/>
      <c r="AV300" s="30"/>
      <c r="AW300" s="30"/>
      <c r="AX300" s="30"/>
      <c r="AY300" s="30"/>
      <c r="AZ300" s="30"/>
      <c r="BA300" s="30"/>
      <c r="BB300" s="30"/>
      <c r="BC300" s="30"/>
      <c r="BD300" s="30"/>
      <c r="BE300" s="30"/>
      <c r="BF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0"/>
      <c r="AN301" s="30"/>
      <c r="AO301" s="30"/>
      <c r="AP301" s="30"/>
      <c r="AQ301" s="30"/>
      <c r="AR301" s="30"/>
      <c r="AS301" s="30"/>
      <c r="AT301" s="30"/>
      <c r="AU301" s="30"/>
      <c r="AV301" s="30"/>
      <c r="AW301" s="30"/>
      <c r="AX301" s="30"/>
      <c r="AY301" s="30"/>
      <c r="AZ301" s="30"/>
      <c r="BA301" s="30"/>
      <c r="BB301" s="30"/>
      <c r="BC301" s="30"/>
      <c r="BD301" s="30"/>
      <c r="BE301" s="30"/>
      <c r="BF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c r="AE302" s="30"/>
      <c r="AF302" s="30"/>
      <c r="AG302" s="30"/>
      <c r="AH302" s="30"/>
      <c r="AI302" s="30"/>
      <c r="AJ302" s="30"/>
      <c r="AK302" s="30"/>
      <c r="AL302" s="30"/>
      <c r="AM302" s="30"/>
      <c r="AN302" s="30"/>
      <c r="AO302" s="30"/>
      <c r="AP302" s="30"/>
      <c r="AQ302" s="30"/>
      <c r="AR302" s="30"/>
      <c r="AS302" s="30"/>
      <c r="AT302" s="30"/>
      <c r="AU302" s="30"/>
      <c r="AV302" s="30"/>
      <c r="AW302" s="30"/>
      <c r="AX302" s="30"/>
      <c r="AY302" s="30"/>
      <c r="AZ302" s="30"/>
      <c r="BA302" s="30"/>
      <c r="BB302" s="30"/>
      <c r="BC302" s="30"/>
      <c r="BD302" s="30"/>
      <c r="BE302" s="30"/>
      <c r="BF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0"/>
      <c r="AN303" s="30"/>
      <c r="AO303" s="30"/>
      <c r="AP303" s="30"/>
      <c r="AQ303" s="30"/>
      <c r="AR303" s="30"/>
      <c r="AS303" s="30"/>
      <c r="AT303" s="30"/>
      <c r="AU303" s="30"/>
      <c r="AV303" s="30"/>
      <c r="AW303" s="30"/>
      <c r="AX303" s="30"/>
      <c r="AY303" s="30"/>
      <c r="AZ303" s="30"/>
      <c r="BA303" s="30"/>
      <c r="BB303" s="30"/>
      <c r="BC303" s="30"/>
      <c r="BD303" s="30"/>
      <c r="BE303" s="30"/>
      <c r="BF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c r="AE304" s="30"/>
      <c r="AF304" s="30"/>
      <c r="AG304" s="30"/>
      <c r="AH304" s="30"/>
      <c r="AI304" s="30"/>
      <c r="AJ304" s="30"/>
      <c r="AK304" s="30"/>
      <c r="AL304" s="30"/>
      <c r="AM304" s="30"/>
      <c r="AN304" s="30"/>
      <c r="AO304" s="30"/>
      <c r="AP304" s="30"/>
      <c r="AQ304" s="30"/>
      <c r="AR304" s="30"/>
      <c r="AS304" s="30"/>
      <c r="AT304" s="30"/>
      <c r="AU304" s="30"/>
      <c r="AV304" s="30"/>
      <c r="AW304" s="30"/>
      <c r="AX304" s="30"/>
      <c r="AY304" s="30"/>
      <c r="AZ304" s="30"/>
      <c r="BA304" s="30"/>
      <c r="BB304" s="30"/>
      <c r="BC304" s="30"/>
      <c r="BD304" s="30"/>
      <c r="BE304" s="30"/>
      <c r="BF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0"/>
      <c r="AN305" s="30"/>
      <c r="AO305" s="30"/>
      <c r="AP305" s="30"/>
      <c r="AQ305" s="30"/>
      <c r="AR305" s="30"/>
      <c r="AS305" s="30"/>
      <c r="AT305" s="30"/>
      <c r="AU305" s="30"/>
      <c r="AV305" s="30"/>
      <c r="AW305" s="30"/>
      <c r="AX305" s="30"/>
      <c r="AY305" s="30"/>
      <c r="AZ305" s="30"/>
      <c r="BA305" s="30"/>
      <c r="BB305" s="30"/>
      <c r="BC305" s="30"/>
      <c r="BD305" s="30"/>
      <c r="BE305" s="30"/>
      <c r="BF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c r="AE306" s="30"/>
      <c r="AF306" s="30"/>
      <c r="AG306" s="30"/>
      <c r="AH306" s="30"/>
      <c r="AI306" s="30"/>
      <c r="AJ306" s="30"/>
      <c r="AK306" s="30"/>
      <c r="AL306" s="30"/>
      <c r="AM306" s="30"/>
      <c r="AN306" s="30"/>
      <c r="AO306" s="30"/>
      <c r="AP306" s="30"/>
      <c r="AQ306" s="30"/>
      <c r="AR306" s="30"/>
      <c r="AS306" s="30"/>
      <c r="AT306" s="30"/>
      <c r="AU306" s="30"/>
      <c r="AV306" s="30"/>
      <c r="AW306" s="30"/>
      <c r="AX306" s="30"/>
      <c r="AY306" s="30"/>
      <c r="AZ306" s="30"/>
      <c r="BA306" s="30"/>
      <c r="BB306" s="30"/>
      <c r="BC306" s="30"/>
      <c r="BD306" s="30"/>
      <c r="BE306" s="30"/>
      <c r="BF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0"/>
      <c r="AN307" s="30"/>
      <c r="AO307" s="30"/>
      <c r="AP307" s="30"/>
      <c r="AQ307" s="30"/>
      <c r="AR307" s="30"/>
      <c r="AS307" s="30"/>
      <c r="AT307" s="30"/>
      <c r="AU307" s="30"/>
      <c r="AV307" s="30"/>
      <c r="AW307" s="30"/>
      <c r="AX307" s="30"/>
      <c r="AY307" s="30"/>
      <c r="AZ307" s="30"/>
      <c r="BA307" s="30"/>
      <c r="BB307" s="30"/>
      <c r="BC307" s="30"/>
      <c r="BD307" s="30"/>
      <c r="BE307" s="30"/>
      <c r="BF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c r="AE308" s="30"/>
      <c r="AF308" s="30"/>
      <c r="AG308" s="30"/>
      <c r="AH308" s="30"/>
      <c r="AI308" s="30"/>
      <c r="AJ308" s="30"/>
      <c r="AK308" s="30"/>
      <c r="AL308" s="30"/>
      <c r="AM308" s="30"/>
      <c r="AN308" s="30"/>
      <c r="AO308" s="30"/>
      <c r="AP308" s="30"/>
      <c r="AQ308" s="30"/>
      <c r="AR308" s="30"/>
      <c r="AS308" s="30"/>
      <c r="AT308" s="30"/>
      <c r="AU308" s="30"/>
      <c r="AV308" s="30"/>
      <c r="AW308" s="30"/>
      <c r="AX308" s="30"/>
      <c r="AY308" s="30"/>
      <c r="AZ308" s="30"/>
      <c r="BA308" s="30"/>
      <c r="BB308" s="30"/>
      <c r="BC308" s="30"/>
      <c r="BD308" s="30"/>
      <c r="BE308" s="30"/>
      <c r="BF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0"/>
      <c r="AN309" s="30"/>
      <c r="AO309" s="30"/>
      <c r="AP309" s="30"/>
      <c r="AQ309" s="30"/>
      <c r="AR309" s="30"/>
      <c r="AS309" s="30"/>
      <c r="AT309" s="30"/>
      <c r="AU309" s="30"/>
      <c r="AV309" s="30"/>
      <c r="AW309" s="30"/>
      <c r="AX309" s="30"/>
      <c r="AY309" s="30"/>
      <c r="AZ309" s="30"/>
      <c r="BA309" s="30"/>
      <c r="BB309" s="30"/>
      <c r="BC309" s="30"/>
      <c r="BD309" s="30"/>
      <c r="BE309" s="30"/>
      <c r="BF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c r="AE310" s="30"/>
      <c r="AF310" s="30"/>
      <c r="AG310" s="30"/>
      <c r="AH310" s="30"/>
      <c r="AI310" s="30"/>
      <c r="AJ310" s="30"/>
      <c r="AK310" s="30"/>
      <c r="AL310" s="30"/>
      <c r="AM310" s="30"/>
      <c r="AN310" s="30"/>
      <c r="AO310" s="30"/>
      <c r="AP310" s="30"/>
      <c r="AQ310" s="30"/>
      <c r="AR310" s="30"/>
      <c r="AS310" s="30"/>
      <c r="AT310" s="30"/>
      <c r="AU310" s="30"/>
      <c r="AV310" s="30"/>
      <c r="AW310" s="30"/>
      <c r="AX310" s="30"/>
      <c r="AY310" s="30"/>
      <c r="AZ310" s="30"/>
      <c r="BA310" s="30"/>
      <c r="BB310" s="30"/>
      <c r="BC310" s="30"/>
      <c r="BD310" s="30"/>
      <c r="BE310" s="30"/>
      <c r="BF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0"/>
      <c r="AN311" s="30"/>
      <c r="AO311" s="30"/>
      <c r="AP311" s="30"/>
      <c r="AQ311" s="30"/>
      <c r="AR311" s="30"/>
      <c r="AS311" s="30"/>
      <c r="AT311" s="30"/>
      <c r="AU311" s="30"/>
      <c r="AV311" s="30"/>
      <c r="AW311" s="30"/>
      <c r="AX311" s="30"/>
      <c r="AY311" s="30"/>
      <c r="AZ311" s="30"/>
      <c r="BA311" s="30"/>
      <c r="BB311" s="30"/>
      <c r="BC311" s="30"/>
      <c r="BD311" s="30"/>
      <c r="BE311" s="30"/>
      <c r="BF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c r="AE312" s="30"/>
      <c r="AF312" s="30"/>
      <c r="AG312" s="30"/>
      <c r="AH312" s="30"/>
      <c r="AI312" s="30"/>
      <c r="AJ312" s="30"/>
      <c r="AK312" s="30"/>
      <c r="AL312" s="30"/>
      <c r="AM312" s="30"/>
      <c r="AN312" s="30"/>
      <c r="AO312" s="30"/>
      <c r="AP312" s="30"/>
      <c r="AQ312" s="30"/>
      <c r="AR312" s="30"/>
      <c r="AS312" s="30"/>
      <c r="AT312" s="30"/>
      <c r="AU312" s="30"/>
      <c r="AV312" s="30"/>
      <c r="AW312" s="30"/>
      <c r="AX312" s="30"/>
      <c r="AY312" s="30"/>
      <c r="AZ312" s="30"/>
      <c r="BA312" s="30"/>
      <c r="BB312" s="30"/>
      <c r="BC312" s="30"/>
      <c r="BD312" s="30"/>
      <c r="BE312" s="30"/>
      <c r="BF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0"/>
      <c r="AN313" s="30"/>
      <c r="AO313" s="30"/>
      <c r="AP313" s="30"/>
      <c r="AQ313" s="30"/>
      <c r="AR313" s="30"/>
      <c r="AS313" s="30"/>
      <c r="AT313" s="30"/>
      <c r="AU313" s="30"/>
      <c r="AV313" s="30"/>
      <c r="AW313" s="30"/>
      <c r="AX313" s="30"/>
      <c r="AY313" s="30"/>
      <c r="AZ313" s="30"/>
      <c r="BA313" s="30"/>
      <c r="BB313" s="30"/>
      <c r="BC313" s="30"/>
      <c r="BD313" s="30"/>
      <c r="BE313" s="30"/>
      <c r="BF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c r="AE314" s="30"/>
      <c r="AF314" s="30"/>
      <c r="AG314" s="30"/>
      <c r="AH314" s="30"/>
      <c r="AI314" s="30"/>
      <c r="AJ314" s="30"/>
      <c r="AK314" s="30"/>
      <c r="AL314" s="30"/>
      <c r="AM314" s="30"/>
      <c r="AN314" s="30"/>
      <c r="AO314" s="30"/>
      <c r="AP314" s="30"/>
      <c r="AQ314" s="30"/>
      <c r="AR314" s="30"/>
      <c r="AS314" s="30"/>
      <c r="AT314" s="30"/>
      <c r="AU314" s="30"/>
      <c r="AV314" s="30"/>
      <c r="AW314" s="30"/>
      <c r="AX314" s="30"/>
      <c r="AY314" s="30"/>
      <c r="AZ314" s="30"/>
      <c r="BA314" s="30"/>
      <c r="BB314" s="30"/>
      <c r="BC314" s="30"/>
      <c r="BD314" s="30"/>
      <c r="BE314" s="30"/>
      <c r="BF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0"/>
      <c r="AN315" s="30"/>
      <c r="AO315" s="30"/>
      <c r="AP315" s="30"/>
      <c r="AQ315" s="30"/>
      <c r="AR315" s="30"/>
      <c r="AS315" s="30"/>
      <c r="AT315" s="30"/>
      <c r="AU315" s="30"/>
      <c r="AV315" s="30"/>
      <c r="AW315" s="30"/>
      <c r="AX315" s="30"/>
      <c r="AY315" s="30"/>
      <c r="AZ315" s="30"/>
      <c r="BA315" s="30"/>
      <c r="BB315" s="30"/>
      <c r="BC315" s="30"/>
      <c r="BD315" s="30"/>
      <c r="BE315" s="30"/>
      <c r="BF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c r="AE316" s="30"/>
      <c r="AF316" s="30"/>
      <c r="AG316" s="30"/>
      <c r="AH316" s="30"/>
      <c r="AI316" s="30"/>
      <c r="AJ316" s="30"/>
      <c r="AK316" s="30"/>
      <c r="AL316" s="30"/>
      <c r="AM316" s="30"/>
      <c r="AN316" s="30"/>
      <c r="AO316" s="30"/>
      <c r="AP316" s="30"/>
      <c r="AQ316" s="30"/>
      <c r="AR316" s="30"/>
      <c r="AS316" s="30"/>
      <c r="AT316" s="30"/>
      <c r="AU316" s="30"/>
      <c r="AV316" s="30"/>
      <c r="AW316" s="30"/>
      <c r="AX316" s="30"/>
      <c r="AY316" s="30"/>
      <c r="AZ316" s="30"/>
      <c r="BA316" s="30"/>
      <c r="BB316" s="30"/>
      <c r="BC316" s="30"/>
      <c r="BD316" s="30"/>
      <c r="BE316" s="30"/>
      <c r="BF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0"/>
      <c r="AN317" s="30"/>
      <c r="AO317" s="30"/>
      <c r="AP317" s="30"/>
      <c r="AQ317" s="30"/>
      <c r="AR317" s="30"/>
      <c r="AS317" s="30"/>
      <c r="AT317" s="30"/>
      <c r="AU317" s="30"/>
      <c r="AV317" s="30"/>
      <c r="AW317" s="30"/>
      <c r="AX317" s="30"/>
      <c r="AY317" s="30"/>
      <c r="AZ317" s="30"/>
      <c r="BA317" s="30"/>
      <c r="BB317" s="30"/>
      <c r="BC317" s="30"/>
      <c r="BD317" s="30"/>
      <c r="BE317" s="30"/>
      <c r="BF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c r="AE318" s="30"/>
      <c r="AF318" s="30"/>
      <c r="AG318" s="30"/>
      <c r="AH318" s="30"/>
      <c r="AI318" s="30"/>
      <c r="AJ318" s="30"/>
      <c r="AK318" s="30"/>
      <c r="AL318" s="30"/>
      <c r="AM318" s="30"/>
      <c r="AN318" s="30"/>
      <c r="AO318" s="30"/>
      <c r="AP318" s="30"/>
      <c r="AQ318" s="30"/>
      <c r="AR318" s="30"/>
      <c r="AS318" s="30"/>
      <c r="AT318" s="30"/>
      <c r="AU318" s="30"/>
      <c r="AV318" s="30"/>
      <c r="AW318" s="30"/>
      <c r="AX318" s="30"/>
      <c r="AY318" s="30"/>
      <c r="AZ318" s="30"/>
      <c r="BA318" s="30"/>
      <c r="BB318" s="30"/>
      <c r="BC318" s="30"/>
      <c r="BD318" s="30"/>
      <c r="BE318" s="30"/>
      <c r="BF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0"/>
      <c r="AN319" s="30"/>
      <c r="AO319" s="30"/>
      <c r="AP319" s="30"/>
      <c r="AQ319" s="30"/>
      <c r="AR319" s="30"/>
      <c r="AS319" s="30"/>
      <c r="AT319" s="30"/>
      <c r="AU319" s="30"/>
      <c r="AV319" s="30"/>
      <c r="AW319" s="30"/>
      <c r="AX319" s="30"/>
      <c r="AY319" s="30"/>
      <c r="AZ319" s="30"/>
      <c r="BA319" s="30"/>
      <c r="BB319" s="30"/>
      <c r="BC319" s="30"/>
      <c r="BD319" s="30"/>
      <c r="BE319" s="30"/>
      <c r="BF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c r="AE320" s="30"/>
      <c r="AF320" s="30"/>
      <c r="AG320" s="30"/>
      <c r="AH320" s="30"/>
      <c r="AI320" s="30"/>
      <c r="AJ320" s="30"/>
      <c r="AK320" s="30"/>
      <c r="AL320" s="30"/>
      <c r="AM320" s="30"/>
      <c r="AN320" s="30"/>
      <c r="AO320" s="30"/>
      <c r="AP320" s="30"/>
      <c r="AQ320" s="30"/>
      <c r="AR320" s="30"/>
      <c r="AS320" s="30"/>
      <c r="AT320" s="30"/>
      <c r="AU320" s="30"/>
      <c r="AV320" s="30"/>
      <c r="AW320" s="30"/>
      <c r="AX320" s="30"/>
      <c r="AY320" s="30"/>
      <c r="AZ320" s="30"/>
      <c r="BA320" s="30"/>
      <c r="BB320" s="30"/>
      <c r="BC320" s="30"/>
      <c r="BD320" s="30"/>
      <c r="BE320" s="30"/>
      <c r="BF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0"/>
      <c r="AN321" s="30"/>
      <c r="AO321" s="30"/>
      <c r="AP321" s="30"/>
      <c r="AQ321" s="30"/>
      <c r="AR321" s="30"/>
      <c r="AS321" s="30"/>
      <c r="AT321" s="30"/>
      <c r="AU321" s="30"/>
      <c r="AV321" s="30"/>
      <c r="AW321" s="30"/>
      <c r="AX321" s="30"/>
      <c r="AY321" s="30"/>
      <c r="AZ321" s="30"/>
      <c r="BA321" s="30"/>
      <c r="BB321" s="30"/>
      <c r="BC321" s="30"/>
      <c r="BD321" s="30"/>
      <c r="BE321" s="30"/>
      <c r="BF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c r="AE322" s="30"/>
      <c r="AF322" s="30"/>
      <c r="AG322" s="30"/>
      <c r="AH322" s="30"/>
      <c r="AI322" s="30"/>
      <c r="AJ322" s="30"/>
      <c r="AK322" s="30"/>
      <c r="AL322" s="30"/>
      <c r="AM322" s="30"/>
      <c r="AN322" s="30"/>
      <c r="AO322" s="30"/>
      <c r="AP322" s="30"/>
      <c r="AQ322" s="30"/>
      <c r="AR322" s="30"/>
      <c r="AS322" s="30"/>
      <c r="AT322" s="30"/>
      <c r="AU322" s="30"/>
      <c r="AV322" s="30"/>
      <c r="AW322" s="30"/>
      <c r="AX322" s="30"/>
      <c r="AY322" s="30"/>
      <c r="AZ322" s="30"/>
      <c r="BA322" s="30"/>
      <c r="BB322" s="30"/>
      <c r="BC322" s="30"/>
      <c r="BD322" s="30"/>
      <c r="BE322" s="30"/>
      <c r="BF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0"/>
      <c r="AN323" s="30"/>
      <c r="AO323" s="30"/>
      <c r="AP323" s="30"/>
      <c r="AQ323" s="30"/>
      <c r="AR323" s="30"/>
      <c r="AS323" s="30"/>
      <c r="AT323" s="30"/>
      <c r="AU323" s="30"/>
      <c r="AV323" s="30"/>
      <c r="AW323" s="30"/>
      <c r="AX323" s="30"/>
      <c r="AY323" s="30"/>
      <c r="AZ323" s="30"/>
      <c r="BA323" s="30"/>
      <c r="BB323" s="30"/>
      <c r="BC323" s="30"/>
      <c r="BD323" s="30"/>
      <c r="BE323" s="30"/>
      <c r="BF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c r="AE324" s="30"/>
      <c r="AF324" s="30"/>
      <c r="AG324" s="30"/>
      <c r="AH324" s="30"/>
      <c r="AI324" s="30"/>
      <c r="AJ324" s="30"/>
      <c r="AK324" s="30"/>
      <c r="AL324" s="30"/>
      <c r="AM324" s="30"/>
      <c r="AN324" s="30"/>
      <c r="AO324" s="30"/>
      <c r="AP324" s="30"/>
      <c r="AQ324" s="30"/>
      <c r="AR324" s="30"/>
      <c r="AS324" s="30"/>
      <c r="AT324" s="30"/>
      <c r="AU324" s="30"/>
      <c r="AV324" s="30"/>
      <c r="AW324" s="30"/>
      <c r="AX324" s="30"/>
      <c r="AY324" s="30"/>
      <c r="AZ324" s="30"/>
      <c r="BA324" s="30"/>
      <c r="BB324" s="30"/>
      <c r="BC324" s="30"/>
      <c r="BD324" s="30"/>
      <c r="BE324" s="30"/>
      <c r="BF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0"/>
      <c r="AN325" s="30"/>
      <c r="AO325" s="30"/>
      <c r="AP325" s="30"/>
      <c r="AQ325" s="30"/>
      <c r="AR325" s="30"/>
      <c r="AS325" s="30"/>
      <c r="AT325" s="30"/>
      <c r="AU325" s="30"/>
      <c r="AV325" s="30"/>
      <c r="AW325" s="30"/>
      <c r="AX325" s="30"/>
      <c r="AY325" s="30"/>
      <c r="AZ325" s="30"/>
      <c r="BA325" s="30"/>
      <c r="BB325" s="30"/>
      <c r="BC325" s="30"/>
      <c r="BD325" s="30"/>
      <c r="BE325" s="30"/>
      <c r="BF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c r="AE326" s="30"/>
      <c r="AF326" s="30"/>
      <c r="AG326" s="30"/>
      <c r="AH326" s="30"/>
      <c r="AI326" s="30"/>
      <c r="AJ326" s="30"/>
      <c r="AK326" s="30"/>
      <c r="AL326" s="30"/>
      <c r="AM326" s="30"/>
      <c r="AN326" s="30"/>
      <c r="AO326" s="30"/>
      <c r="AP326" s="30"/>
      <c r="AQ326" s="30"/>
      <c r="AR326" s="30"/>
      <c r="AS326" s="30"/>
      <c r="AT326" s="30"/>
      <c r="AU326" s="30"/>
      <c r="AV326" s="30"/>
      <c r="AW326" s="30"/>
      <c r="AX326" s="30"/>
      <c r="AY326" s="30"/>
      <c r="AZ326" s="30"/>
      <c r="BA326" s="30"/>
      <c r="BB326" s="30"/>
      <c r="BC326" s="30"/>
      <c r="BD326" s="30"/>
      <c r="BE326" s="30"/>
      <c r="BF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0"/>
      <c r="AN327" s="30"/>
      <c r="AO327" s="30"/>
      <c r="AP327" s="30"/>
      <c r="AQ327" s="30"/>
      <c r="AR327" s="30"/>
      <c r="AS327" s="30"/>
      <c r="AT327" s="30"/>
      <c r="AU327" s="30"/>
      <c r="AV327" s="30"/>
      <c r="AW327" s="30"/>
      <c r="AX327" s="30"/>
      <c r="AY327" s="30"/>
      <c r="AZ327" s="30"/>
      <c r="BA327" s="30"/>
      <c r="BB327" s="30"/>
      <c r="BC327" s="30"/>
      <c r="BD327" s="30"/>
      <c r="BE327" s="30"/>
      <c r="BF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c r="AE328" s="30"/>
      <c r="AF328" s="30"/>
      <c r="AG328" s="30"/>
      <c r="AH328" s="30"/>
      <c r="AI328" s="30"/>
      <c r="AJ328" s="30"/>
      <c r="AK328" s="30"/>
      <c r="AL328" s="30"/>
      <c r="AM328" s="30"/>
      <c r="AN328" s="30"/>
      <c r="AO328" s="30"/>
      <c r="AP328" s="30"/>
      <c r="AQ328" s="30"/>
      <c r="AR328" s="30"/>
      <c r="AS328" s="30"/>
      <c r="AT328" s="30"/>
      <c r="AU328" s="30"/>
      <c r="AV328" s="30"/>
      <c r="AW328" s="30"/>
      <c r="AX328" s="30"/>
      <c r="AY328" s="30"/>
      <c r="AZ328" s="30"/>
      <c r="BA328" s="30"/>
      <c r="BB328" s="30"/>
      <c r="BC328" s="30"/>
      <c r="BD328" s="30"/>
      <c r="BE328" s="30"/>
      <c r="BF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0"/>
      <c r="AN329" s="30"/>
      <c r="AO329" s="30"/>
      <c r="AP329" s="30"/>
      <c r="AQ329" s="30"/>
      <c r="AR329" s="30"/>
      <c r="AS329" s="30"/>
      <c r="AT329" s="30"/>
      <c r="AU329" s="30"/>
      <c r="AV329" s="30"/>
      <c r="AW329" s="30"/>
      <c r="AX329" s="30"/>
      <c r="AY329" s="30"/>
      <c r="AZ329" s="30"/>
      <c r="BA329" s="30"/>
      <c r="BB329" s="30"/>
      <c r="BC329" s="30"/>
      <c r="BD329" s="30"/>
      <c r="BE329" s="30"/>
      <c r="BF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c r="AE330" s="30"/>
      <c r="AF330" s="30"/>
      <c r="AG330" s="30"/>
      <c r="AH330" s="30"/>
      <c r="AI330" s="30"/>
      <c r="AJ330" s="30"/>
      <c r="AK330" s="30"/>
      <c r="AL330" s="30"/>
      <c r="AM330" s="30"/>
      <c r="AN330" s="30"/>
      <c r="AO330" s="30"/>
      <c r="AP330" s="30"/>
      <c r="AQ330" s="30"/>
      <c r="AR330" s="30"/>
      <c r="AS330" s="30"/>
      <c r="AT330" s="30"/>
      <c r="AU330" s="30"/>
      <c r="AV330" s="30"/>
      <c r="AW330" s="30"/>
      <c r="AX330" s="30"/>
      <c r="AY330" s="30"/>
      <c r="AZ330" s="30"/>
      <c r="BA330" s="30"/>
      <c r="BB330" s="30"/>
      <c r="BC330" s="30"/>
      <c r="BD330" s="30"/>
      <c r="BE330" s="30"/>
      <c r="BF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0"/>
      <c r="AN331" s="30"/>
      <c r="AO331" s="30"/>
      <c r="AP331" s="30"/>
      <c r="AQ331" s="30"/>
      <c r="AR331" s="30"/>
      <c r="AS331" s="30"/>
      <c r="AT331" s="30"/>
      <c r="AU331" s="30"/>
      <c r="AV331" s="30"/>
      <c r="AW331" s="30"/>
      <c r="AX331" s="30"/>
      <c r="AY331" s="30"/>
      <c r="AZ331" s="30"/>
      <c r="BA331" s="30"/>
      <c r="BB331" s="30"/>
      <c r="BC331" s="30"/>
      <c r="BD331" s="30"/>
      <c r="BE331" s="30"/>
      <c r="BF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c r="AE332" s="30"/>
      <c r="AF332" s="30"/>
      <c r="AG332" s="30"/>
      <c r="AH332" s="30"/>
      <c r="AI332" s="30"/>
      <c r="AJ332" s="30"/>
      <c r="AK332" s="30"/>
      <c r="AL332" s="30"/>
      <c r="AM332" s="30"/>
      <c r="AN332" s="30"/>
      <c r="AO332" s="30"/>
      <c r="AP332" s="30"/>
      <c r="AQ332" s="30"/>
      <c r="AR332" s="30"/>
      <c r="AS332" s="30"/>
      <c r="AT332" s="30"/>
      <c r="AU332" s="30"/>
      <c r="AV332" s="30"/>
      <c r="AW332" s="30"/>
      <c r="AX332" s="30"/>
      <c r="AY332" s="30"/>
      <c r="AZ332" s="30"/>
      <c r="BA332" s="30"/>
      <c r="BB332" s="30"/>
      <c r="BC332" s="30"/>
      <c r="BD332" s="30"/>
      <c r="BE332" s="30"/>
      <c r="BF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0"/>
      <c r="AN333" s="30"/>
      <c r="AO333" s="30"/>
      <c r="AP333" s="30"/>
      <c r="AQ333" s="30"/>
      <c r="AR333" s="30"/>
      <c r="AS333" s="30"/>
      <c r="AT333" s="30"/>
      <c r="AU333" s="30"/>
      <c r="AV333" s="30"/>
      <c r="AW333" s="30"/>
      <c r="AX333" s="30"/>
      <c r="AY333" s="30"/>
      <c r="AZ333" s="30"/>
      <c r="BA333" s="30"/>
      <c r="BB333" s="30"/>
      <c r="BC333" s="30"/>
      <c r="BD333" s="30"/>
      <c r="BE333" s="30"/>
      <c r="BF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c r="AE334" s="30"/>
      <c r="AF334" s="30"/>
      <c r="AG334" s="30"/>
      <c r="AH334" s="30"/>
      <c r="AI334" s="30"/>
      <c r="AJ334" s="30"/>
      <c r="AK334" s="30"/>
      <c r="AL334" s="30"/>
      <c r="AM334" s="30"/>
      <c r="AN334" s="30"/>
      <c r="AO334" s="30"/>
      <c r="AP334" s="30"/>
      <c r="AQ334" s="30"/>
      <c r="AR334" s="30"/>
      <c r="AS334" s="30"/>
      <c r="AT334" s="30"/>
      <c r="AU334" s="30"/>
      <c r="AV334" s="30"/>
      <c r="AW334" s="30"/>
      <c r="AX334" s="30"/>
      <c r="AY334" s="30"/>
      <c r="AZ334" s="30"/>
      <c r="BA334" s="30"/>
      <c r="BB334" s="30"/>
      <c r="BC334" s="30"/>
      <c r="BD334" s="30"/>
      <c r="BE334" s="30"/>
      <c r="BF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0"/>
      <c r="AN335" s="30"/>
      <c r="AO335" s="30"/>
      <c r="AP335" s="30"/>
      <c r="AQ335" s="30"/>
      <c r="AR335" s="30"/>
      <c r="AS335" s="30"/>
      <c r="AT335" s="30"/>
      <c r="AU335" s="30"/>
      <c r="AV335" s="30"/>
      <c r="AW335" s="30"/>
      <c r="AX335" s="30"/>
      <c r="AY335" s="30"/>
      <c r="AZ335" s="30"/>
      <c r="BA335" s="30"/>
      <c r="BB335" s="30"/>
      <c r="BC335" s="30"/>
      <c r="BD335" s="30"/>
      <c r="BE335" s="30"/>
      <c r="BF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c r="AE336" s="30"/>
      <c r="AF336" s="30"/>
      <c r="AG336" s="30"/>
      <c r="AH336" s="30"/>
      <c r="AI336" s="30"/>
      <c r="AJ336" s="30"/>
      <c r="AK336" s="30"/>
      <c r="AL336" s="30"/>
      <c r="AM336" s="30"/>
      <c r="AN336" s="30"/>
      <c r="AO336" s="30"/>
      <c r="AP336" s="30"/>
      <c r="AQ336" s="30"/>
      <c r="AR336" s="30"/>
      <c r="AS336" s="30"/>
      <c r="AT336" s="30"/>
      <c r="AU336" s="30"/>
      <c r="AV336" s="30"/>
      <c r="AW336" s="30"/>
      <c r="AX336" s="30"/>
      <c r="AY336" s="30"/>
      <c r="AZ336" s="30"/>
      <c r="BA336" s="30"/>
      <c r="BB336" s="30"/>
      <c r="BC336" s="30"/>
      <c r="BD336" s="30"/>
      <c r="BE336" s="30"/>
      <c r="BF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0"/>
      <c r="AN337" s="30"/>
      <c r="AO337" s="30"/>
      <c r="AP337" s="30"/>
      <c r="AQ337" s="30"/>
      <c r="AR337" s="30"/>
      <c r="AS337" s="30"/>
      <c r="AT337" s="30"/>
      <c r="AU337" s="30"/>
      <c r="AV337" s="30"/>
      <c r="AW337" s="30"/>
      <c r="AX337" s="30"/>
      <c r="AY337" s="30"/>
      <c r="AZ337" s="30"/>
      <c r="BA337" s="30"/>
      <c r="BB337" s="30"/>
      <c r="BC337" s="30"/>
      <c r="BD337" s="30"/>
      <c r="BE337" s="30"/>
      <c r="BF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c r="AE338" s="30"/>
      <c r="AF338" s="30"/>
      <c r="AG338" s="30"/>
      <c r="AH338" s="30"/>
      <c r="AI338" s="30"/>
      <c r="AJ338" s="30"/>
      <c r="AK338" s="30"/>
      <c r="AL338" s="30"/>
      <c r="AM338" s="30"/>
      <c r="AN338" s="30"/>
      <c r="AO338" s="30"/>
      <c r="AP338" s="30"/>
      <c r="AQ338" s="30"/>
      <c r="AR338" s="30"/>
      <c r="AS338" s="30"/>
      <c r="AT338" s="30"/>
      <c r="AU338" s="30"/>
      <c r="AV338" s="30"/>
      <c r="AW338" s="30"/>
      <c r="AX338" s="30"/>
      <c r="AY338" s="30"/>
      <c r="AZ338" s="30"/>
      <c r="BA338" s="30"/>
      <c r="BB338" s="30"/>
      <c r="BC338" s="30"/>
      <c r="BD338" s="30"/>
      <c r="BE338" s="30"/>
      <c r="BF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0"/>
      <c r="AN339" s="30"/>
      <c r="AO339" s="30"/>
      <c r="AP339" s="30"/>
      <c r="AQ339" s="30"/>
      <c r="AR339" s="30"/>
      <c r="AS339" s="30"/>
      <c r="AT339" s="30"/>
      <c r="AU339" s="30"/>
      <c r="AV339" s="30"/>
      <c r="AW339" s="30"/>
      <c r="AX339" s="30"/>
      <c r="AY339" s="30"/>
      <c r="AZ339" s="30"/>
      <c r="BA339" s="30"/>
      <c r="BB339" s="30"/>
      <c r="BC339" s="30"/>
      <c r="BD339" s="30"/>
      <c r="BE339" s="30"/>
      <c r="BF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c r="AE340" s="30"/>
      <c r="AF340" s="30"/>
      <c r="AG340" s="30"/>
      <c r="AH340" s="30"/>
      <c r="AI340" s="30"/>
      <c r="AJ340" s="30"/>
      <c r="AK340" s="30"/>
      <c r="AL340" s="30"/>
      <c r="AM340" s="30"/>
      <c r="AN340" s="30"/>
      <c r="AO340" s="30"/>
      <c r="AP340" s="30"/>
      <c r="AQ340" s="30"/>
      <c r="AR340" s="30"/>
      <c r="AS340" s="30"/>
      <c r="AT340" s="30"/>
      <c r="AU340" s="30"/>
      <c r="AV340" s="30"/>
      <c r="AW340" s="30"/>
      <c r="AX340" s="30"/>
      <c r="AY340" s="30"/>
      <c r="AZ340" s="30"/>
      <c r="BA340" s="30"/>
      <c r="BB340" s="30"/>
      <c r="BC340" s="30"/>
      <c r="BD340" s="30"/>
      <c r="BE340" s="30"/>
      <c r="BF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0"/>
      <c r="AN341" s="30"/>
      <c r="AO341" s="30"/>
      <c r="AP341" s="30"/>
      <c r="AQ341" s="30"/>
      <c r="AR341" s="30"/>
      <c r="AS341" s="30"/>
      <c r="AT341" s="30"/>
      <c r="AU341" s="30"/>
      <c r="AV341" s="30"/>
      <c r="AW341" s="30"/>
      <c r="AX341" s="30"/>
      <c r="AY341" s="30"/>
      <c r="AZ341" s="30"/>
      <c r="BA341" s="30"/>
      <c r="BB341" s="30"/>
      <c r="BC341" s="30"/>
      <c r="BD341" s="30"/>
      <c r="BE341" s="30"/>
      <c r="BF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c r="AE342" s="30"/>
      <c r="AF342" s="30"/>
      <c r="AG342" s="30"/>
      <c r="AH342" s="30"/>
      <c r="AI342" s="30"/>
      <c r="AJ342" s="30"/>
      <c r="AK342" s="30"/>
      <c r="AL342" s="30"/>
      <c r="AM342" s="30"/>
      <c r="AN342" s="30"/>
      <c r="AO342" s="30"/>
      <c r="AP342" s="30"/>
      <c r="AQ342" s="30"/>
      <c r="AR342" s="30"/>
      <c r="AS342" s="30"/>
      <c r="AT342" s="30"/>
      <c r="AU342" s="30"/>
      <c r="AV342" s="30"/>
      <c r="AW342" s="30"/>
      <c r="AX342" s="30"/>
      <c r="AY342" s="30"/>
      <c r="AZ342" s="30"/>
      <c r="BA342" s="30"/>
      <c r="BB342" s="30"/>
      <c r="BC342" s="30"/>
      <c r="BD342" s="30"/>
      <c r="BE342" s="30"/>
      <c r="BF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0"/>
      <c r="AN343" s="30"/>
      <c r="AO343" s="30"/>
      <c r="AP343" s="30"/>
      <c r="AQ343" s="30"/>
      <c r="AR343" s="30"/>
      <c r="AS343" s="30"/>
      <c r="AT343" s="30"/>
      <c r="AU343" s="30"/>
      <c r="AV343" s="30"/>
      <c r="AW343" s="30"/>
      <c r="AX343" s="30"/>
      <c r="AY343" s="30"/>
      <c r="AZ343" s="30"/>
      <c r="BA343" s="30"/>
      <c r="BB343" s="30"/>
      <c r="BC343" s="30"/>
      <c r="BD343" s="30"/>
      <c r="BE343" s="30"/>
      <c r="BF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c r="AE344" s="30"/>
      <c r="AF344" s="30"/>
      <c r="AG344" s="30"/>
      <c r="AH344" s="30"/>
      <c r="AI344" s="30"/>
      <c r="AJ344" s="30"/>
      <c r="AK344" s="30"/>
      <c r="AL344" s="30"/>
      <c r="AM344" s="30"/>
      <c r="AN344" s="30"/>
      <c r="AO344" s="30"/>
      <c r="AP344" s="30"/>
      <c r="AQ344" s="30"/>
      <c r="AR344" s="30"/>
      <c r="AS344" s="30"/>
      <c r="AT344" s="30"/>
      <c r="AU344" s="30"/>
      <c r="AV344" s="30"/>
      <c r="AW344" s="30"/>
      <c r="AX344" s="30"/>
      <c r="AY344" s="30"/>
      <c r="AZ344" s="30"/>
      <c r="BA344" s="30"/>
      <c r="BB344" s="30"/>
      <c r="BC344" s="30"/>
      <c r="BD344" s="30"/>
      <c r="BE344" s="30"/>
      <c r="BF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0"/>
      <c r="AN345" s="30"/>
      <c r="AO345" s="30"/>
      <c r="AP345" s="30"/>
      <c r="AQ345" s="30"/>
      <c r="AR345" s="30"/>
      <c r="AS345" s="30"/>
      <c r="AT345" s="30"/>
      <c r="AU345" s="30"/>
      <c r="AV345" s="30"/>
      <c r="AW345" s="30"/>
      <c r="AX345" s="30"/>
      <c r="AY345" s="30"/>
      <c r="AZ345" s="30"/>
      <c r="BA345" s="30"/>
      <c r="BB345" s="30"/>
      <c r="BC345" s="30"/>
      <c r="BD345" s="30"/>
      <c r="BE345" s="30"/>
      <c r="BF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c r="AE346" s="30"/>
      <c r="AF346" s="30"/>
      <c r="AG346" s="30"/>
      <c r="AH346" s="30"/>
      <c r="AI346" s="30"/>
      <c r="AJ346" s="30"/>
      <c r="AK346" s="30"/>
      <c r="AL346" s="30"/>
      <c r="AM346" s="30"/>
      <c r="AN346" s="30"/>
      <c r="AO346" s="30"/>
      <c r="AP346" s="30"/>
      <c r="AQ346" s="30"/>
      <c r="AR346" s="30"/>
      <c r="AS346" s="30"/>
      <c r="AT346" s="30"/>
      <c r="AU346" s="30"/>
      <c r="AV346" s="30"/>
      <c r="AW346" s="30"/>
      <c r="AX346" s="30"/>
      <c r="AY346" s="30"/>
      <c r="AZ346" s="30"/>
      <c r="BA346" s="30"/>
      <c r="BB346" s="30"/>
      <c r="BC346" s="30"/>
      <c r="BD346" s="30"/>
      <c r="BE346" s="30"/>
      <c r="BF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0"/>
      <c r="AN347" s="30"/>
      <c r="AO347" s="30"/>
      <c r="AP347" s="30"/>
      <c r="AQ347" s="30"/>
      <c r="AR347" s="30"/>
      <c r="AS347" s="30"/>
      <c r="AT347" s="30"/>
      <c r="AU347" s="30"/>
      <c r="AV347" s="30"/>
      <c r="AW347" s="30"/>
      <c r="AX347" s="30"/>
      <c r="AY347" s="30"/>
      <c r="AZ347" s="30"/>
      <c r="BA347" s="30"/>
      <c r="BB347" s="30"/>
      <c r="BC347" s="30"/>
      <c r="BD347" s="30"/>
      <c r="BE347" s="30"/>
      <c r="BF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c r="AE348" s="30"/>
      <c r="AF348" s="30"/>
      <c r="AG348" s="30"/>
      <c r="AH348" s="30"/>
      <c r="AI348" s="30"/>
      <c r="AJ348" s="30"/>
      <c r="AK348" s="30"/>
      <c r="AL348" s="30"/>
      <c r="AM348" s="30"/>
      <c r="AN348" s="30"/>
      <c r="AO348" s="30"/>
      <c r="AP348" s="30"/>
      <c r="AQ348" s="30"/>
      <c r="AR348" s="30"/>
      <c r="AS348" s="30"/>
      <c r="AT348" s="30"/>
      <c r="AU348" s="30"/>
      <c r="AV348" s="30"/>
      <c r="AW348" s="30"/>
      <c r="AX348" s="30"/>
      <c r="AY348" s="30"/>
      <c r="AZ348" s="30"/>
      <c r="BA348" s="30"/>
      <c r="BB348" s="30"/>
      <c r="BC348" s="30"/>
      <c r="BD348" s="30"/>
      <c r="BE348" s="30"/>
      <c r="BF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0"/>
      <c r="AN349" s="30"/>
      <c r="AO349" s="30"/>
      <c r="AP349" s="30"/>
      <c r="AQ349" s="30"/>
      <c r="AR349" s="30"/>
      <c r="AS349" s="30"/>
      <c r="AT349" s="30"/>
      <c r="AU349" s="30"/>
      <c r="AV349" s="30"/>
      <c r="AW349" s="30"/>
      <c r="AX349" s="30"/>
      <c r="AY349" s="30"/>
      <c r="AZ349" s="30"/>
      <c r="BA349" s="30"/>
      <c r="BB349" s="30"/>
      <c r="BC349" s="30"/>
      <c r="BD349" s="30"/>
      <c r="BE349" s="30"/>
      <c r="BF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c r="AE350" s="30"/>
      <c r="AF350" s="30"/>
      <c r="AG350" s="30"/>
      <c r="AH350" s="30"/>
      <c r="AI350" s="30"/>
      <c r="AJ350" s="30"/>
      <c r="AK350" s="30"/>
      <c r="AL350" s="30"/>
      <c r="AM350" s="30"/>
      <c r="AN350" s="30"/>
      <c r="AO350" s="30"/>
      <c r="AP350" s="30"/>
      <c r="AQ350" s="30"/>
      <c r="AR350" s="30"/>
      <c r="AS350" s="30"/>
      <c r="AT350" s="30"/>
      <c r="AU350" s="30"/>
      <c r="AV350" s="30"/>
      <c r="AW350" s="30"/>
      <c r="AX350" s="30"/>
      <c r="AY350" s="30"/>
      <c r="AZ350" s="30"/>
      <c r="BA350" s="30"/>
      <c r="BB350" s="30"/>
      <c r="BC350" s="30"/>
      <c r="BD350" s="30"/>
      <c r="BE350" s="30"/>
      <c r="BF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0"/>
      <c r="AN351" s="30"/>
      <c r="AO351" s="30"/>
      <c r="AP351" s="30"/>
      <c r="AQ351" s="30"/>
      <c r="AR351" s="30"/>
      <c r="AS351" s="30"/>
      <c r="AT351" s="30"/>
      <c r="AU351" s="30"/>
      <c r="AV351" s="30"/>
      <c r="AW351" s="30"/>
      <c r="AX351" s="30"/>
      <c r="AY351" s="30"/>
      <c r="AZ351" s="30"/>
      <c r="BA351" s="30"/>
      <c r="BB351" s="30"/>
      <c r="BC351" s="30"/>
      <c r="BD351" s="30"/>
      <c r="BE351" s="30"/>
      <c r="BF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c r="AE352" s="30"/>
      <c r="AF352" s="30"/>
      <c r="AG352" s="30"/>
      <c r="AH352" s="30"/>
      <c r="AI352" s="30"/>
      <c r="AJ352" s="30"/>
      <c r="AK352" s="30"/>
      <c r="AL352" s="30"/>
      <c r="AM352" s="30"/>
      <c r="AN352" s="30"/>
      <c r="AO352" s="30"/>
      <c r="AP352" s="30"/>
      <c r="AQ352" s="30"/>
      <c r="AR352" s="30"/>
      <c r="AS352" s="30"/>
      <c r="AT352" s="30"/>
      <c r="AU352" s="30"/>
      <c r="AV352" s="30"/>
      <c r="AW352" s="30"/>
      <c r="AX352" s="30"/>
      <c r="AY352" s="30"/>
      <c r="AZ352" s="30"/>
      <c r="BA352" s="30"/>
      <c r="BB352" s="30"/>
      <c r="BC352" s="30"/>
      <c r="BD352" s="30"/>
      <c r="BE352" s="30"/>
      <c r="BF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0"/>
      <c r="AN353" s="30"/>
      <c r="AO353" s="30"/>
      <c r="AP353" s="30"/>
      <c r="AQ353" s="30"/>
      <c r="AR353" s="30"/>
      <c r="AS353" s="30"/>
      <c r="AT353" s="30"/>
      <c r="AU353" s="30"/>
      <c r="AV353" s="30"/>
      <c r="AW353" s="30"/>
      <c r="AX353" s="30"/>
      <c r="AY353" s="30"/>
      <c r="AZ353" s="30"/>
      <c r="BA353" s="30"/>
      <c r="BB353" s="30"/>
      <c r="BC353" s="30"/>
      <c r="BD353" s="30"/>
      <c r="BE353" s="30"/>
      <c r="BF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c r="AE354" s="30"/>
      <c r="AF354" s="30"/>
      <c r="AG354" s="30"/>
      <c r="AH354" s="30"/>
      <c r="AI354" s="30"/>
      <c r="AJ354" s="30"/>
      <c r="AK354" s="30"/>
      <c r="AL354" s="30"/>
      <c r="AM354" s="30"/>
      <c r="AN354" s="30"/>
      <c r="AO354" s="30"/>
      <c r="AP354" s="30"/>
      <c r="AQ354" s="30"/>
      <c r="AR354" s="30"/>
      <c r="AS354" s="30"/>
      <c r="AT354" s="30"/>
      <c r="AU354" s="30"/>
      <c r="AV354" s="30"/>
      <c r="AW354" s="30"/>
      <c r="AX354" s="30"/>
      <c r="AY354" s="30"/>
      <c r="AZ354" s="30"/>
      <c r="BA354" s="30"/>
      <c r="BB354" s="30"/>
      <c r="BC354" s="30"/>
      <c r="BD354" s="30"/>
      <c r="BE354" s="30"/>
      <c r="BF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0"/>
      <c r="AN355" s="30"/>
      <c r="AO355" s="30"/>
      <c r="AP355" s="30"/>
      <c r="AQ355" s="30"/>
      <c r="AR355" s="30"/>
      <c r="AS355" s="30"/>
      <c r="AT355" s="30"/>
      <c r="AU355" s="30"/>
      <c r="AV355" s="30"/>
      <c r="AW355" s="30"/>
      <c r="AX355" s="30"/>
      <c r="AY355" s="30"/>
      <c r="AZ355" s="30"/>
      <c r="BA355" s="30"/>
      <c r="BB355" s="30"/>
      <c r="BC355" s="30"/>
      <c r="BD355" s="30"/>
      <c r="BE355" s="30"/>
      <c r="BF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c r="AE356" s="30"/>
      <c r="AF356" s="30"/>
      <c r="AG356" s="30"/>
      <c r="AH356" s="30"/>
      <c r="AI356" s="30"/>
      <c r="AJ356" s="30"/>
      <c r="AK356" s="30"/>
      <c r="AL356" s="30"/>
      <c r="AM356" s="30"/>
      <c r="AN356" s="30"/>
      <c r="AO356" s="30"/>
      <c r="AP356" s="30"/>
      <c r="AQ356" s="30"/>
      <c r="AR356" s="30"/>
      <c r="AS356" s="30"/>
      <c r="AT356" s="30"/>
      <c r="AU356" s="30"/>
      <c r="AV356" s="30"/>
      <c r="AW356" s="30"/>
      <c r="AX356" s="30"/>
      <c r="AY356" s="30"/>
      <c r="AZ356" s="30"/>
      <c r="BA356" s="30"/>
      <c r="BB356" s="30"/>
      <c r="BC356" s="30"/>
      <c r="BD356" s="30"/>
      <c r="BE356" s="30"/>
      <c r="BF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0"/>
      <c r="AN357" s="30"/>
      <c r="AO357" s="30"/>
      <c r="AP357" s="30"/>
      <c r="AQ357" s="30"/>
      <c r="AR357" s="30"/>
      <c r="AS357" s="30"/>
      <c r="AT357" s="30"/>
      <c r="AU357" s="30"/>
      <c r="AV357" s="30"/>
      <c r="AW357" s="30"/>
      <c r="AX357" s="30"/>
      <c r="AY357" s="30"/>
      <c r="AZ357" s="30"/>
      <c r="BA357" s="30"/>
      <c r="BB357" s="30"/>
      <c r="BC357" s="30"/>
      <c r="BD357" s="30"/>
      <c r="BE357" s="30"/>
      <c r="BF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c r="AE358" s="30"/>
      <c r="AF358" s="30"/>
      <c r="AG358" s="30"/>
      <c r="AH358" s="30"/>
      <c r="AI358" s="30"/>
      <c r="AJ358" s="30"/>
      <c r="AK358" s="30"/>
      <c r="AL358" s="30"/>
      <c r="AM358" s="30"/>
      <c r="AN358" s="30"/>
      <c r="AO358" s="30"/>
      <c r="AP358" s="30"/>
      <c r="AQ358" s="30"/>
      <c r="AR358" s="30"/>
      <c r="AS358" s="30"/>
      <c r="AT358" s="30"/>
      <c r="AU358" s="30"/>
      <c r="AV358" s="30"/>
      <c r="AW358" s="30"/>
      <c r="AX358" s="30"/>
      <c r="AY358" s="30"/>
      <c r="AZ358" s="30"/>
      <c r="BA358" s="30"/>
      <c r="BB358" s="30"/>
      <c r="BC358" s="30"/>
      <c r="BD358" s="30"/>
      <c r="BE358" s="30"/>
      <c r="BF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0"/>
      <c r="AN359" s="30"/>
      <c r="AO359" s="30"/>
      <c r="AP359" s="30"/>
      <c r="AQ359" s="30"/>
      <c r="AR359" s="30"/>
      <c r="AS359" s="30"/>
      <c r="AT359" s="30"/>
      <c r="AU359" s="30"/>
      <c r="AV359" s="30"/>
      <c r="AW359" s="30"/>
      <c r="AX359" s="30"/>
      <c r="AY359" s="30"/>
      <c r="AZ359" s="30"/>
      <c r="BA359" s="30"/>
      <c r="BB359" s="30"/>
      <c r="BC359" s="30"/>
      <c r="BD359" s="30"/>
      <c r="BE359" s="30"/>
      <c r="BF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c r="AE360" s="30"/>
      <c r="AF360" s="30"/>
      <c r="AG360" s="30"/>
      <c r="AH360" s="30"/>
      <c r="AI360" s="30"/>
      <c r="AJ360" s="30"/>
      <c r="AK360" s="30"/>
      <c r="AL360" s="30"/>
      <c r="AM360" s="30"/>
      <c r="AN360" s="30"/>
      <c r="AO360" s="30"/>
      <c r="AP360" s="30"/>
      <c r="AQ360" s="30"/>
      <c r="AR360" s="30"/>
      <c r="AS360" s="30"/>
      <c r="AT360" s="30"/>
      <c r="AU360" s="30"/>
      <c r="AV360" s="30"/>
      <c r="AW360" s="30"/>
      <c r="AX360" s="30"/>
      <c r="AY360" s="30"/>
      <c r="AZ360" s="30"/>
      <c r="BA360" s="30"/>
      <c r="BB360" s="30"/>
      <c r="BC360" s="30"/>
      <c r="BD360" s="30"/>
      <c r="BE360" s="30"/>
      <c r="BF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0"/>
      <c r="AN361" s="30"/>
      <c r="AO361" s="30"/>
      <c r="AP361" s="30"/>
      <c r="AQ361" s="30"/>
      <c r="AR361" s="30"/>
      <c r="AS361" s="30"/>
      <c r="AT361" s="30"/>
      <c r="AU361" s="30"/>
      <c r="AV361" s="30"/>
      <c r="AW361" s="30"/>
      <c r="AX361" s="30"/>
      <c r="AY361" s="30"/>
      <c r="AZ361" s="30"/>
      <c r="BA361" s="30"/>
      <c r="BB361" s="30"/>
      <c r="BC361" s="30"/>
      <c r="BD361" s="30"/>
      <c r="BE361" s="30"/>
      <c r="BF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c r="AE362" s="30"/>
      <c r="AF362" s="30"/>
      <c r="AG362" s="30"/>
      <c r="AH362" s="30"/>
      <c r="AI362" s="30"/>
      <c r="AJ362" s="30"/>
      <c r="AK362" s="30"/>
      <c r="AL362" s="30"/>
      <c r="AM362" s="30"/>
      <c r="AN362" s="30"/>
      <c r="AO362" s="30"/>
      <c r="AP362" s="30"/>
      <c r="AQ362" s="30"/>
      <c r="AR362" s="30"/>
      <c r="AS362" s="30"/>
      <c r="AT362" s="30"/>
      <c r="AU362" s="30"/>
      <c r="AV362" s="30"/>
      <c r="AW362" s="30"/>
      <c r="AX362" s="30"/>
      <c r="AY362" s="30"/>
      <c r="AZ362" s="30"/>
      <c r="BA362" s="30"/>
      <c r="BB362" s="30"/>
      <c r="BC362" s="30"/>
      <c r="BD362" s="30"/>
      <c r="BE362" s="30"/>
      <c r="BF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0"/>
      <c r="AN363" s="30"/>
      <c r="AO363" s="30"/>
      <c r="AP363" s="30"/>
      <c r="AQ363" s="30"/>
      <c r="AR363" s="30"/>
      <c r="AS363" s="30"/>
      <c r="AT363" s="30"/>
      <c r="AU363" s="30"/>
      <c r="AV363" s="30"/>
      <c r="AW363" s="30"/>
      <c r="AX363" s="30"/>
      <c r="AY363" s="30"/>
      <c r="AZ363" s="30"/>
      <c r="BA363" s="30"/>
      <c r="BB363" s="30"/>
      <c r="BC363" s="30"/>
      <c r="BD363" s="30"/>
      <c r="BE363" s="30"/>
      <c r="BF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c r="AE364" s="30"/>
      <c r="AF364" s="30"/>
      <c r="AG364" s="30"/>
      <c r="AH364" s="30"/>
      <c r="AI364" s="30"/>
      <c r="AJ364" s="30"/>
      <c r="AK364" s="30"/>
      <c r="AL364" s="30"/>
      <c r="AM364" s="30"/>
      <c r="AN364" s="30"/>
      <c r="AO364" s="30"/>
      <c r="AP364" s="30"/>
      <c r="AQ364" s="30"/>
      <c r="AR364" s="30"/>
      <c r="AS364" s="30"/>
      <c r="AT364" s="30"/>
      <c r="AU364" s="30"/>
      <c r="AV364" s="30"/>
      <c r="AW364" s="30"/>
      <c r="AX364" s="30"/>
      <c r="AY364" s="30"/>
      <c r="AZ364" s="30"/>
      <c r="BA364" s="30"/>
      <c r="BB364" s="30"/>
      <c r="BC364" s="30"/>
      <c r="BD364" s="30"/>
      <c r="BE364" s="30"/>
      <c r="BF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0"/>
      <c r="AN365" s="30"/>
      <c r="AO365" s="30"/>
      <c r="AP365" s="30"/>
      <c r="AQ365" s="30"/>
      <c r="AR365" s="30"/>
      <c r="AS365" s="30"/>
      <c r="AT365" s="30"/>
      <c r="AU365" s="30"/>
      <c r="AV365" s="30"/>
      <c r="AW365" s="30"/>
      <c r="AX365" s="30"/>
      <c r="AY365" s="30"/>
      <c r="AZ365" s="30"/>
      <c r="BA365" s="30"/>
      <c r="BB365" s="30"/>
      <c r="BC365" s="30"/>
      <c r="BD365" s="30"/>
      <c r="BE365" s="30"/>
      <c r="BF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c r="AE366" s="30"/>
      <c r="AF366" s="30"/>
      <c r="AG366" s="30"/>
      <c r="AH366" s="30"/>
      <c r="AI366" s="30"/>
      <c r="AJ366" s="30"/>
      <c r="AK366" s="30"/>
      <c r="AL366" s="30"/>
      <c r="AM366" s="30"/>
      <c r="AN366" s="30"/>
      <c r="AO366" s="30"/>
      <c r="AP366" s="30"/>
      <c r="AQ366" s="30"/>
      <c r="AR366" s="30"/>
      <c r="AS366" s="30"/>
      <c r="AT366" s="30"/>
      <c r="AU366" s="30"/>
      <c r="AV366" s="30"/>
      <c r="AW366" s="30"/>
      <c r="AX366" s="30"/>
      <c r="AY366" s="30"/>
      <c r="AZ366" s="30"/>
      <c r="BA366" s="30"/>
      <c r="BB366" s="30"/>
      <c r="BC366" s="30"/>
      <c r="BD366" s="30"/>
      <c r="BE366" s="30"/>
      <c r="BF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0"/>
      <c r="AN367" s="30"/>
      <c r="AO367" s="30"/>
      <c r="AP367" s="30"/>
      <c r="AQ367" s="30"/>
      <c r="AR367" s="30"/>
      <c r="AS367" s="30"/>
      <c r="AT367" s="30"/>
      <c r="AU367" s="30"/>
      <c r="AV367" s="30"/>
      <c r="AW367" s="30"/>
      <c r="AX367" s="30"/>
      <c r="AY367" s="30"/>
      <c r="AZ367" s="30"/>
      <c r="BA367" s="30"/>
      <c r="BB367" s="30"/>
      <c r="BC367" s="30"/>
      <c r="BD367" s="30"/>
      <c r="BE367" s="30"/>
      <c r="BF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c r="AE368" s="30"/>
      <c r="AF368" s="30"/>
      <c r="AG368" s="30"/>
      <c r="AH368" s="30"/>
      <c r="AI368" s="30"/>
      <c r="AJ368" s="30"/>
      <c r="AK368" s="30"/>
      <c r="AL368" s="30"/>
      <c r="AM368" s="30"/>
      <c r="AN368" s="30"/>
      <c r="AO368" s="30"/>
      <c r="AP368" s="30"/>
      <c r="AQ368" s="30"/>
      <c r="AR368" s="30"/>
      <c r="AS368" s="30"/>
      <c r="AT368" s="30"/>
      <c r="AU368" s="30"/>
      <c r="AV368" s="30"/>
      <c r="AW368" s="30"/>
      <c r="AX368" s="30"/>
      <c r="AY368" s="30"/>
      <c r="AZ368" s="30"/>
      <c r="BA368" s="30"/>
      <c r="BB368" s="30"/>
      <c r="BC368" s="30"/>
      <c r="BD368" s="30"/>
      <c r="BE368" s="30"/>
      <c r="BF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0"/>
      <c r="AN369" s="30"/>
      <c r="AO369" s="30"/>
      <c r="AP369" s="30"/>
      <c r="AQ369" s="30"/>
      <c r="AR369" s="30"/>
      <c r="AS369" s="30"/>
      <c r="AT369" s="30"/>
      <c r="AU369" s="30"/>
      <c r="AV369" s="30"/>
      <c r="AW369" s="30"/>
      <c r="AX369" s="30"/>
      <c r="AY369" s="30"/>
      <c r="AZ369" s="30"/>
      <c r="BA369" s="30"/>
      <c r="BB369" s="30"/>
      <c r="BC369" s="30"/>
      <c r="BD369" s="30"/>
      <c r="BE369" s="30"/>
      <c r="BF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c r="AE370" s="30"/>
      <c r="AF370" s="30"/>
      <c r="AG370" s="30"/>
      <c r="AH370" s="30"/>
      <c r="AI370" s="30"/>
      <c r="AJ370" s="30"/>
      <c r="AK370" s="30"/>
      <c r="AL370" s="30"/>
      <c r="AM370" s="30"/>
      <c r="AN370" s="30"/>
      <c r="AO370" s="30"/>
      <c r="AP370" s="30"/>
      <c r="AQ370" s="30"/>
      <c r="AR370" s="30"/>
      <c r="AS370" s="30"/>
      <c r="AT370" s="30"/>
      <c r="AU370" s="30"/>
      <c r="AV370" s="30"/>
      <c r="AW370" s="30"/>
      <c r="AX370" s="30"/>
      <c r="AY370" s="30"/>
      <c r="AZ370" s="30"/>
      <c r="BA370" s="30"/>
      <c r="BB370" s="30"/>
      <c r="BC370" s="30"/>
      <c r="BD370" s="30"/>
      <c r="BE370" s="30"/>
      <c r="BF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0"/>
      <c r="AN371" s="30"/>
      <c r="AO371" s="30"/>
      <c r="AP371" s="30"/>
      <c r="AQ371" s="30"/>
      <c r="AR371" s="30"/>
      <c r="AS371" s="30"/>
      <c r="AT371" s="30"/>
      <c r="AU371" s="30"/>
      <c r="AV371" s="30"/>
      <c r="AW371" s="30"/>
      <c r="AX371" s="30"/>
      <c r="AY371" s="30"/>
      <c r="AZ371" s="30"/>
      <c r="BA371" s="30"/>
      <c r="BB371" s="30"/>
      <c r="BC371" s="30"/>
      <c r="BD371" s="30"/>
      <c r="BE371" s="30"/>
      <c r="BF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c r="AE372" s="30"/>
      <c r="AF372" s="30"/>
      <c r="AG372" s="30"/>
      <c r="AH372" s="30"/>
      <c r="AI372" s="30"/>
      <c r="AJ372" s="30"/>
      <c r="AK372" s="30"/>
      <c r="AL372" s="30"/>
      <c r="AM372" s="30"/>
      <c r="AN372" s="30"/>
      <c r="AO372" s="30"/>
      <c r="AP372" s="30"/>
      <c r="AQ372" s="30"/>
      <c r="AR372" s="30"/>
      <c r="AS372" s="30"/>
      <c r="AT372" s="30"/>
      <c r="AU372" s="30"/>
      <c r="AV372" s="30"/>
      <c r="AW372" s="30"/>
      <c r="AX372" s="30"/>
      <c r="AY372" s="30"/>
      <c r="AZ372" s="30"/>
      <c r="BA372" s="30"/>
      <c r="BB372" s="30"/>
      <c r="BC372" s="30"/>
      <c r="BD372" s="30"/>
      <c r="BE372" s="30"/>
      <c r="BF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0"/>
      <c r="AN373" s="30"/>
      <c r="AO373" s="30"/>
      <c r="AP373" s="30"/>
      <c r="AQ373" s="30"/>
      <c r="AR373" s="30"/>
      <c r="AS373" s="30"/>
      <c r="AT373" s="30"/>
      <c r="AU373" s="30"/>
      <c r="AV373" s="30"/>
      <c r="AW373" s="30"/>
      <c r="AX373" s="30"/>
      <c r="AY373" s="30"/>
      <c r="AZ373" s="30"/>
      <c r="BA373" s="30"/>
      <c r="BB373" s="30"/>
      <c r="BC373" s="30"/>
      <c r="BD373" s="30"/>
      <c r="BE373" s="30"/>
      <c r="BF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c r="AE374" s="30"/>
      <c r="AF374" s="30"/>
      <c r="AG374" s="30"/>
      <c r="AH374" s="30"/>
      <c r="AI374" s="30"/>
      <c r="AJ374" s="30"/>
      <c r="AK374" s="30"/>
      <c r="AL374" s="30"/>
      <c r="AM374" s="30"/>
      <c r="AN374" s="30"/>
      <c r="AO374" s="30"/>
      <c r="AP374" s="30"/>
      <c r="AQ374" s="30"/>
      <c r="AR374" s="30"/>
      <c r="AS374" s="30"/>
      <c r="AT374" s="30"/>
      <c r="AU374" s="30"/>
      <c r="AV374" s="30"/>
      <c r="AW374" s="30"/>
      <c r="AX374" s="30"/>
      <c r="AY374" s="30"/>
      <c r="AZ374" s="30"/>
      <c r="BA374" s="30"/>
      <c r="BB374" s="30"/>
      <c r="BC374" s="30"/>
      <c r="BD374" s="30"/>
      <c r="BE374" s="30"/>
      <c r="BF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0"/>
      <c r="AN375" s="30"/>
      <c r="AO375" s="30"/>
      <c r="AP375" s="30"/>
      <c r="AQ375" s="30"/>
      <c r="AR375" s="30"/>
      <c r="AS375" s="30"/>
      <c r="AT375" s="30"/>
      <c r="AU375" s="30"/>
      <c r="AV375" s="30"/>
      <c r="AW375" s="30"/>
      <c r="AX375" s="30"/>
      <c r="AY375" s="30"/>
      <c r="AZ375" s="30"/>
      <c r="BA375" s="30"/>
      <c r="BB375" s="30"/>
      <c r="BC375" s="30"/>
      <c r="BD375" s="30"/>
      <c r="BE375" s="30"/>
      <c r="BF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c r="AE376" s="30"/>
      <c r="AF376" s="30"/>
      <c r="AG376" s="30"/>
      <c r="AH376" s="30"/>
      <c r="AI376" s="30"/>
      <c r="AJ376" s="30"/>
      <c r="AK376" s="30"/>
      <c r="AL376" s="30"/>
      <c r="AM376" s="30"/>
      <c r="AN376" s="30"/>
      <c r="AO376" s="30"/>
      <c r="AP376" s="30"/>
      <c r="AQ376" s="30"/>
      <c r="AR376" s="30"/>
      <c r="AS376" s="30"/>
      <c r="AT376" s="30"/>
      <c r="AU376" s="30"/>
      <c r="AV376" s="30"/>
      <c r="AW376" s="30"/>
      <c r="AX376" s="30"/>
      <c r="AY376" s="30"/>
      <c r="AZ376" s="30"/>
      <c r="BA376" s="30"/>
      <c r="BB376" s="30"/>
      <c r="BC376" s="30"/>
      <c r="BD376" s="30"/>
      <c r="BE376" s="30"/>
      <c r="BF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0"/>
      <c r="AN377" s="30"/>
      <c r="AO377" s="30"/>
      <c r="AP377" s="30"/>
      <c r="AQ377" s="30"/>
      <c r="AR377" s="30"/>
      <c r="AS377" s="30"/>
      <c r="AT377" s="30"/>
      <c r="AU377" s="30"/>
      <c r="AV377" s="30"/>
      <c r="AW377" s="30"/>
      <c r="AX377" s="30"/>
      <c r="AY377" s="30"/>
      <c r="AZ377" s="30"/>
      <c r="BA377" s="30"/>
      <c r="BB377" s="30"/>
      <c r="BC377" s="30"/>
      <c r="BD377" s="30"/>
      <c r="BE377" s="30"/>
      <c r="BF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c r="AE378" s="30"/>
      <c r="AF378" s="30"/>
      <c r="AG378" s="30"/>
      <c r="AH378" s="30"/>
      <c r="AI378" s="30"/>
      <c r="AJ378" s="30"/>
      <c r="AK378" s="30"/>
      <c r="AL378" s="30"/>
      <c r="AM378" s="30"/>
      <c r="AN378" s="30"/>
      <c r="AO378" s="30"/>
      <c r="AP378" s="30"/>
      <c r="AQ378" s="30"/>
      <c r="AR378" s="30"/>
      <c r="AS378" s="30"/>
      <c r="AT378" s="30"/>
      <c r="AU378" s="30"/>
      <c r="AV378" s="30"/>
      <c r="AW378" s="30"/>
      <c r="AX378" s="30"/>
      <c r="AY378" s="30"/>
      <c r="AZ378" s="30"/>
      <c r="BA378" s="30"/>
      <c r="BB378" s="30"/>
      <c r="BC378" s="30"/>
      <c r="BD378" s="30"/>
      <c r="BE378" s="30"/>
      <c r="BF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0"/>
      <c r="AN379" s="30"/>
      <c r="AO379" s="30"/>
      <c r="AP379" s="30"/>
      <c r="AQ379" s="30"/>
      <c r="AR379" s="30"/>
      <c r="AS379" s="30"/>
      <c r="AT379" s="30"/>
      <c r="AU379" s="30"/>
      <c r="AV379" s="30"/>
      <c r="AW379" s="30"/>
      <c r="AX379" s="30"/>
      <c r="AY379" s="30"/>
      <c r="AZ379" s="30"/>
      <c r="BA379" s="30"/>
      <c r="BB379" s="30"/>
      <c r="BC379" s="30"/>
      <c r="BD379" s="30"/>
      <c r="BE379" s="30"/>
      <c r="BF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c r="AE380" s="30"/>
      <c r="AF380" s="30"/>
      <c r="AG380" s="30"/>
      <c r="AH380" s="30"/>
      <c r="AI380" s="30"/>
      <c r="AJ380" s="30"/>
      <c r="AK380" s="30"/>
      <c r="AL380" s="30"/>
      <c r="AM380" s="30"/>
      <c r="AN380" s="30"/>
      <c r="AO380" s="30"/>
      <c r="AP380" s="30"/>
      <c r="AQ380" s="30"/>
      <c r="AR380" s="30"/>
      <c r="AS380" s="30"/>
      <c r="AT380" s="30"/>
      <c r="AU380" s="30"/>
      <c r="AV380" s="30"/>
      <c r="AW380" s="30"/>
      <c r="AX380" s="30"/>
      <c r="AY380" s="30"/>
      <c r="AZ380" s="30"/>
      <c r="BA380" s="30"/>
      <c r="BB380" s="30"/>
      <c r="BC380" s="30"/>
      <c r="BD380" s="30"/>
      <c r="BE380" s="30"/>
      <c r="BF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0"/>
      <c r="AN381" s="30"/>
      <c r="AO381" s="30"/>
      <c r="AP381" s="30"/>
      <c r="AQ381" s="30"/>
      <c r="AR381" s="30"/>
      <c r="AS381" s="30"/>
      <c r="AT381" s="30"/>
      <c r="AU381" s="30"/>
      <c r="AV381" s="30"/>
      <c r="AW381" s="30"/>
      <c r="AX381" s="30"/>
      <c r="AY381" s="30"/>
      <c r="AZ381" s="30"/>
      <c r="BA381" s="30"/>
      <c r="BB381" s="30"/>
      <c r="BC381" s="30"/>
      <c r="BD381" s="30"/>
      <c r="BE381" s="30"/>
      <c r="BF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c r="AE382" s="30"/>
      <c r="AF382" s="30"/>
      <c r="AG382" s="30"/>
      <c r="AH382" s="30"/>
      <c r="AI382" s="30"/>
      <c r="AJ382" s="30"/>
      <c r="AK382" s="30"/>
      <c r="AL382" s="30"/>
      <c r="AM382" s="30"/>
      <c r="AN382" s="30"/>
      <c r="AO382" s="30"/>
      <c r="AP382" s="30"/>
      <c r="AQ382" s="30"/>
      <c r="AR382" s="30"/>
      <c r="AS382" s="30"/>
      <c r="AT382" s="30"/>
      <c r="AU382" s="30"/>
      <c r="AV382" s="30"/>
      <c r="AW382" s="30"/>
      <c r="AX382" s="30"/>
      <c r="AY382" s="30"/>
      <c r="AZ382" s="30"/>
      <c r="BA382" s="30"/>
      <c r="BB382" s="30"/>
      <c r="BC382" s="30"/>
      <c r="BD382" s="30"/>
      <c r="BE382" s="30"/>
      <c r="BF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0"/>
      <c r="AN383" s="30"/>
      <c r="AO383" s="30"/>
      <c r="AP383" s="30"/>
      <c r="AQ383" s="30"/>
      <c r="AR383" s="30"/>
      <c r="AS383" s="30"/>
      <c r="AT383" s="30"/>
      <c r="AU383" s="30"/>
      <c r="AV383" s="30"/>
      <c r="AW383" s="30"/>
      <c r="AX383" s="30"/>
      <c r="AY383" s="30"/>
      <c r="AZ383" s="30"/>
      <c r="BA383" s="30"/>
      <c r="BB383" s="30"/>
      <c r="BC383" s="30"/>
      <c r="BD383" s="30"/>
      <c r="BE383" s="30"/>
      <c r="BF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c r="AE384" s="30"/>
      <c r="AF384" s="30"/>
      <c r="AG384" s="30"/>
      <c r="AH384" s="30"/>
      <c r="AI384" s="30"/>
      <c r="AJ384" s="30"/>
      <c r="AK384" s="30"/>
      <c r="AL384" s="30"/>
      <c r="AM384" s="30"/>
      <c r="AN384" s="30"/>
      <c r="AO384" s="30"/>
      <c r="AP384" s="30"/>
      <c r="AQ384" s="30"/>
      <c r="AR384" s="30"/>
      <c r="AS384" s="30"/>
      <c r="AT384" s="30"/>
      <c r="AU384" s="30"/>
      <c r="AV384" s="30"/>
      <c r="AW384" s="30"/>
      <c r="AX384" s="30"/>
      <c r="AY384" s="30"/>
      <c r="AZ384" s="30"/>
      <c r="BA384" s="30"/>
      <c r="BB384" s="30"/>
      <c r="BC384" s="30"/>
      <c r="BD384" s="30"/>
      <c r="BE384" s="30"/>
      <c r="BF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0"/>
      <c r="AN385" s="30"/>
      <c r="AO385" s="30"/>
      <c r="AP385" s="30"/>
      <c r="AQ385" s="30"/>
      <c r="AR385" s="30"/>
      <c r="AS385" s="30"/>
      <c r="AT385" s="30"/>
      <c r="AU385" s="30"/>
      <c r="AV385" s="30"/>
      <c r="AW385" s="30"/>
      <c r="AX385" s="30"/>
      <c r="AY385" s="30"/>
      <c r="AZ385" s="30"/>
      <c r="BA385" s="30"/>
      <c r="BB385" s="30"/>
      <c r="BC385" s="30"/>
      <c r="BD385" s="30"/>
      <c r="BE385" s="30"/>
      <c r="BF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c r="AE386" s="30"/>
      <c r="AF386" s="30"/>
      <c r="AG386" s="30"/>
      <c r="AH386" s="30"/>
      <c r="AI386" s="30"/>
      <c r="AJ386" s="30"/>
      <c r="AK386" s="30"/>
      <c r="AL386" s="30"/>
      <c r="AM386" s="30"/>
      <c r="AN386" s="30"/>
      <c r="AO386" s="30"/>
      <c r="AP386" s="30"/>
      <c r="AQ386" s="30"/>
      <c r="AR386" s="30"/>
      <c r="AS386" s="30"/>
      <c r="AT386" s="30"/>
      <c r="AU386" s="30"/>
      <c r="AV386" s="30"/>
      <c r="AW386" s="30"/>
      <c r="AX386" s="30"/>
      <c r="AY386" s="30"/>
      <c r="AZ386" s="30"/>
      <c r="BA386" s="30"/>
      <c r="BB386" s="30"/>
      <c r="BC386" s="30"/>
      <c r="BD386" s="30"/>
      <c r="BE386" s="30"/>
      <c r="BF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0"/>
      <c r="AN387" s="30"/>
      <c r="AO387" s="30"/>
      <c r="AP387" s="30"/>
      <c r="AQ387" s="30"/>
      <c r="AR387" s="30"/>
      <c r="AS387" s="30"/>
      <c r="AT387" s="30"/>
      <c r="AU387" s="30"/>
      <c r="AV387" s="30"/>
      <c r="AW387" s="30"/>
      <c r="AX387" s="30"/>
      <c r="AY387" s="30"/>
      <c r="AZ387" s="30"/>
      <c r="BA387" s="30"/>
      <c r="BB387" s="30"/>
      <c r="BC387" s="30"/>
      <c r="BD387" s="30"/>
      <c r="BE387" s="30"/>
      <c r="BF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c r="AE388" s="30"/>
      <c r="AF388" s="30"/>
      <c r="AG388" s="30"/>
      <c r="AH388" s="30"/>
      <c r="AI388" s="30"/>
      <c r="AJ388" s="30"/>
      <c r="AK388" s="30"/>
      <c r="AL388" s="30"/>
      <c r="AM388" s="30"/>
      <c r="AN388" s="30"/>
      <c r="AO388" s="30"/>
      <c r="AP388" s="30"/>
      <c r="AQ388" s="30"/>
      <c r="AR388" s="30"/>
      <c r="AS388" s="30"/>
      <c r="AT388" s="30"/>
      <c r="AU388" s="30"/>
      <c r="AV388" s="30"/>
      <c r="AW388" s="30"/>
      <c r="AX388" s="30"/>
      <c r="AY388" s="30"/>
      <c r="AZ388" s="30"/>
      <c r="BA388" s="30"/>
      <c r="BB388" s="30"/>
      <c r="BC388" s="30"/>
      <c r="BD388" s="30"/>
      <c r="BE388" s="30"/>
      <c r="BF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0"/>
      <c r="AN389" s="30"/>
      <c r="AO389" s="30"/>
      <c r="AP389" s="30"/>
      <c r="AQ389" s="30"/>
      <c r="AR389" s="30"/>
      <c r="AS389" s="30"/>
      <c r="AT389" s="30"/>
      <c r="AU389" s="30"/>
      <c r="AV389" s="30"/>
      <c r="AW389" s="30"/>
      <c r="AX389" s="30"/>
      <c r="AY389" s="30"/>
      <c r="AZ389" s="30"/>
      <c r="BA389" s="30"/>
      <c r="BB389" s="30"/>
      <c r="BC389" s="30"/>
      <c r="BD389" s="30"/>
      <c r="BE389" s="30"/>
      <c r="BF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c r="AE390" s="30"/>
      <c r="AF390" s="30"/>
      <c r="AG390" s="30"/>
      <c r="AH390" s="30"/>
      <c r="AI390" s="30"/>
      <c r="AJ390" s="30"/>
      <c r="AK390" s="30"/>
      <c r="AL390" s="30"/>
      <c r="AM390" s="30"/>
      <c r="AN390" s="30"/>
      <c r="AO390" s="30"/>
      <c r="AP390" s="30"/>
      <c r="AQ390" s="30"/>
      <c r="AR390" s="30"/>
      <c r="AS390" s="30"/>
      <c r="AT390" s="30"/>
      <c r="AU390" s="30"/>
      <c r="AV390" s="30"/>
      <c r="AW390" s="30"/>
      <c r="AX390" s="30"/>
      <c r="AY390" s="30"/>
      <c r="AZ390" s="30"/>
      <c r="BA390" s="30"/>
      <c r="BB390" s="30"/>
      <c r="BC390" s="30"/>
      <c r="BD390" s="30"/>
      <c r="BE390" s="30"/>
      <c r="BF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0"/>
      <c r="AN391" s="30"/>
      <c r="AO391" s="30"/>
      <c r="AP391" s="30"/>
      <c r="AQ391" s="30"/>
      <c r="AR391" s="30"/>
      <c r="AS391" s="30"/>
      <c r="AT391" s="30"/>
      <c r="AU391" s="30"/>
      <c r="AV391" s="30"/>
      <c r="AW391" s="30"/>
      <c r="AX391" s="30"/>
      <c r="AY391" s="30"/>
      <c r="AZ391" s="30"/>
      <c r="BA391" s="30"/>
      <c r="BB391" s="30"/>
      <c r="BC391" s="30"/>
      <c r="BD391" s="30"/>
      <c r="BE391" s="30"/>
      <c r="BF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c r="AE392" s="30"/>
      <c r="AF392" s="30"/>
      <c r="AG392" s="30"/>
      <c r="AH392" s="30"/>
      <c r="AI392" s="30"/>
      <c r="AJ392" s="30"/>
      <c r="AK392" s="30"/>
      <c r="AL392" s="30"/>
      <c r="AM392" s="30"/>
      <c r="AN392" s="30"/>
      <c r="AO392" s="30"/>
      <c r="AP392" s="30"/>
      <c r="AQ392" s="30"/>
      <c r="AR392" s="30"/>
      <c r="AS392" s="30"/>
      <c r="AT392" s="30"/>
      <c r="AU392" s="30"/>
      <c r="AV392" s="30"/>
      <c r="AW392" s="30"/>
      <c r="AX392" s="30"/>
      <c r="AY392" s="30"/>
      <c r="AZ392" s="30"/>
      <c r="BA392" s="30"/>
      <c r="BB392" s="30"/>
      <c r="BC392" s="30"/>
      <c r="BD392" s="30"/>
      <c r="BE392" s="30"/>
      <c r="BF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0"/>
      <c r="AN393" s="30"/>
      <c r="AO393" s="30"/>
      <c r="AP393" s="30"/>
      <c r="AQ393" s="30"/>
      <c r="AR393" s="30"/>
      <c r="AS393" s="30"/>
      <c r="AT393" s="30"/>
      <c r="AU393" s="30"/>
      <c r="AV393" s="30"/>
      <c r="AW393" s="30"/>
      <c r="AX393" s="30"/>
      <c r="AY393" s="30"/>
      <c r="AZ393" s="30"/>
      <c r="BA393" s="30"/>
      <c r="BB393" s="30"/>
      <c r="BC393" s="30"/>
      <c r="BD393" s="30"/>
      <c r="BE393" s="30"/>
      <c r="BF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c r="AE394" s="30"/>
      <c r="AF394" s="30"/>
      <c r="AG394" s="30"/>
      <c r="AH394" s="30"/>
      <c r="AI394" s="30"/>
      <c r="AJ394" s="30"/>
      <c r="AK394" s="30"/>
      <c r="AL394" s="30"/>
      <c r="AM394" s="30"/>
      <c r="AN394" s="30"/>
      <c r="AO394" s="30"/>
      <c r="AP394" s="30"/>
      <c r="AQ394" s="30"/>
      <c r="AR394" s="30"/>
      <c r="AS394" s="30"/>
      <c r="AT394" s="30"/>
      <c r="AU394" s="30"/>
      <c r="AV394" s="30"/>
      <c r="AW394" s="30"/>
      <c r="AX394" s="30"/>
      <c r="AY394" s="30"/>
      <c r="AZ394" s="30"/>
      <c r="BA394" s="30"/>
      <c r="BB394" s="30"/>
      <c r="BC394" s="30"/>
      <c r="BD394" s="30"/>
      <c r="BE394" s="30"/>
      <c r="BF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0"/>
      <c r="AN395" s="30"/>
      <c r="AO395" s="30"/>
      <c r="AP395" s="30"/>
      <c r="AQ395" s="30"/>
      <c r="AR395" s="30"/>
      <c r="AS395" s="30"/>
      <c r="AT395" s="30"/>
      <c r="AU395" s="30"/>
      <c r="AV395" s="30"/>
      <c r="AW395" s="30"/>
      <c r="AX395" s="30"/>
      <c r="AY395" s="30"/>
      <c r="AZ395" s="30"/>
      <c r="BA395" s="30"/>
      <c r="BB395" s="30"/>
      <c r="BC395" s="30"/>
      <c r="BD395" s="30"/>
      <c r="BE395" s="30"/>
      <c r="BF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c r="AE396" s="30"/>
      <c r="AF396" s="30"/>
      <c r="AG396" s="30"/>
      <c r="AH396" s="30"/>
      <c r="AI396" s="30"/>
      <c r="AJ396" s="30"/>
      <c r="AK396" s="30"/>
      <c r="AL396" s="30"/>
      <c r="AM396" s="30"/>
      <c r="AN396" s="30"/>
      <c r="AO396" s="30"/>
      <c r="AP396" s="30"/>
      <c r="AQ396" s="30"/>
      <c r="AR396" s="30"/>
      <c r="AS396" s="30"/>
      <c r="AT396" s="30"/>
      <c r="AU396" s="30"/>
      <c r="AV396" s="30"/>
      <c r="AW396" s="30"/>
      <c r="AX396" s="30"/>
      <c r="AY396" s="30"/>
      <c r="AZ396" s="30"/>
      <c r="BA396" s="30"/>
      <c r="BB396" s="30"/>
      <c r="BC396" s="30"/>
      <c r="BD396" s="30"/>
      <c r="BE396" s="30"/>
      <c r="BF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0"/>
      <c r="AN397" s="30"/>
      <c r="AO397" s="30"/>
      <c r="AP397" s="30"/>
      <c r="AQ397" s="30"/>
      <c r="AR397" s="30"/>
      <c r="AS397" s="30"/>
      <c r="AT397" s="30"/>
      <c r="AU397" s="30"/>
      <c r="AV397" s="30"/>
      <c r="AW397" s="30"/>
      <c r="AX397" s="30"/>
      <c r="AY397" s="30"/>
      <c r="AZ397" s="30"/>
      <c r="BA397" s="30"/>
      <c r="BB397" s="30"/>
      <c r="BC397" s="30"/>
      <c r="BD397" s="30"/>
      <c r="BE397" s="30"/>
      <c r="BF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c r="AE398" s="30"/>
      <c r="AF398" s="30"/>
      <c r="AG398" s="30"/>
      <c r="AH398" s="30"/>
      <c r="AI398" s="30"/>
      <c r="AJ398" s="30"/>
      <c r="AK398" s="30"/>
      <c r="AL398" s="30"/>
      <c r="AM398" s="30"/>
      <c r="AN398" s="30"/>
      <c r="AO398" s="30"/>
      <c r="AP398" s="30"/>
      <c r="AQ398" s="30"/>
      <c r="AR398" s="30"/>
      <c r="AS398" s="30"/>
      <c r="AT398" s="30"/>
      <c r="AU398" s="30"/>
      <c r="AV398" s="30"/>
      <c r="AW398" s="30"/>
      <c r="AX398" s="30"/>
      <c r="AY398" s="30"/>
      <c r="AZ398" s="30"/>
      <c r="BA398" s="30"/>
      <c r="BB398" s="30"/>
      <c r="BC398" s="30"/>
      <c r="BD398" s="30"/>
      <c r="BE398" s="30"/>
      <c r="BF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0"/>
      <c r="AN399" s="30"/>
      <c r="AO399" s="30"/>
      <c r="AP399" s="30"/>
      <c r="AQ399" s="30"/>
      <c r="AR399" s="30"/>
      <c r="AS399" s="30"/>
      <c r="AT399" s="30"/>
      <c r="AU399" s="30"/>
      <c r="AV399" s="30"/>
      <c r="AW399" s="30"/>
      <c r="AX399" s="30"/>
      <c r="AY399" s="30"/>
      <c r="AZ399" s="30"/>
      <c r="BA399" s="30"/>
      <c r="BB399" s="30"/>
      <c r="BC399" s="30"/>
      <c r="BD399" s="30"/>
      <c r="BE399" s="30"/>
      <c r="BF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c r="AE400" s="30"/>
      <c r="AF400" s="30"/>
      <c r="AG400" s="30"/>
      <c r="AH400" s="30"/>
      <c r="AI400" s="30"/>
      <c r="AJ400" s="30"/>
      <c r="AK400" s="30"/>
      <c r="AL400" s="30"/>
      <c r="AM400" s="30"/>
      <c r="AN400" s="30"/>
      <c r="AO400" s="30"/>
      <c r="AP400" s="30"/>
      <c r="AQ400" s="30"/>
      <c r="AR400" s="30"/>
      <c r="AS400" s="30"/>
      <c r="AT400" s="30"/>
      <c r="AU400" s="30"/>
      <c r="AV400" s="30"/>
      <c r="AW400" s="30"/>
      <c r="AX400" s="30"/>
      <c r="AY400" s="30"/>
      <c r="AZ400" s="30"/>
      <c r="BA400" s="30"/>
      <c r="BB400" s="30"/>
      <c r="BC400" s="30"/>
      <c r="BD400" s="30"/>
      <c r="BE400" s="30"/>
      <c r="BF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0"/>
      <c r="AN401" s="30"/>
      <c r="AO401" s="30"/>
      <c r="AP401" s="30"/>
      <c r="AQ401" s="30"/>
      <c r="AR401" s="30"/>
      <c r="AS401" s="30"/>
      <c r="AT401" s="30"/>
      <c r="AU401" s="30"/>
      <c r="AV401" s="30"/>
      <c r="AW401" s="30"/>
      <c r="AX401" s="30"/>
      <c r="AY401" s="30"/>
      <c r="AZ401" s="30"/>
      <c r="BA401" s="30"/>
      <c r="BB401" s="30"/>
      <c r="BC401" s="30"/>
      <c r="BD401" s="30"/>
      <c r="BE401" s="30"/>
      <c r="BF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c r="AE402" s="30"/>
      <c r="AF402" s="30"/>
      <c r="AG402" s="30"/>
      <c r="AH402" s="30"/>
      <c r="AI402" s="30"/>
      <c r="AJ402" s="30"/>
      <c r="AK402" s="30"/>
      <c r="AL402" s="30"/>
      <c r="AM402" s="30"/>
      <c r="AN402" s="30"/>
      <c r="AO402" s="30"/>
      <c r="AP402" s="30"/>
      <c r="AQ402" s="30"/>
      <c r="AR402" s="30"/>
      <c r="AS402" s="30"/>
      <c r="AT402" s="30"/>
      <c r="AU402" s="30"/>
      <c r="AV402" s="30"/>
      <c r="AW402" s="30"/>
      <c r="AX402" s="30"/>
      <c r="AY402" s="30"/>
      <c r="AZ402" s="30"/>
      <c r="BA402" s="30"/>
      <c r="BB402" s="30"/>
      <c r="BC402" s="30"/>
      <c r="BD402" s="30"/>
      <c r="BE402" s="30"/>
      <c r="BF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0"/>
      <c r="AN403" s="30"/>
      <c r="AO403" s="30"/>
      <c r="AP403" s="30"/>
      <c r="AQ403" s="30"/>
      <c r="AR403" s="30"/>
      <c r="AS403" s="30"/>
      <c r="AT403" s="30"/>
      <c r="AU403" s="30"/>
      <c r="AV403" s="30"/>
      <c r="AW403" s="30"/>
      <c r="AX403" s="30"/>
      <c r="AY403" s="30"/>
      <c r="AZ403" s="30"/>
      <c r="BA403" s="30"/>
      <c r="BB403" s="30"/>
      <c r="BC403" s="30"/>
      <c r="BD403" s="30"/>
      <c r="BE403" s="30"/>
      <c r="BF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c r="AE404" s="30"/>
      <c r="AF404" s="30"/>
      <c r="AG404" s="30"/>
      <c r="AH404" s="30"/>
      <c r="AI404" s="30"/>
      <c r="AJ404" s="30"/>
      <c r="AK404" s="30"/>
      <c r="AL404" s="30"/>
      <c r="AM404" s="30"/>
      <c r="AN404" s="30"/>
      <c r="AO404" s="30"/>
      <c r="AP404" s="30"/>
      <c r="AQ404" s="30"/>
      <c r="AR404" s="30"/>
      <c r="AS404" s="30"/>
      <c r="AT404" s="30"/>
      <c r="AU404" s="30"/>
      <c r="AV404" s="30"/>
      <c r="AW404" s="30"/>
      <c r="AX404" s="30"/>
      <c r="AY404" s="30"/>
      <c r="AZ404" s="30"/>
      <c r="BA404" s="30"/>
      <c r="BB404" s="30"/>
      <c r="BC404" s="30"/>
      <c r="BD404" s="30"/>
      <c r="BE404" s="30"/>
      <c r="BF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0"/>
      <c r="AN405" s="30"/>
      <c r="AO405" s="30"/>
      <c r="AP405" s="30"/>
      <c r="AQ405" s="30"/>
      <c r="AR405" s="30"/>
      <c r="AS405" s="30"/>
      <c r="AT405" s="30"/>
      <c r="AU405" s="30"/>
      <c r="AV405" s="30"/>
      <c r="AW405" s="30"/>
      <c r="AX405" s="30"/>
      <c r="AY405" s="30"/>
      <c r="AZ405" s="30"/>
      <c r="BA405" s="30"/>
      <c r="BB405" s="30"/>
      <c r="BC405" s="30"/>
      <c r="BD405" s="30"/>
      <c r="BE405" s="30"/>
      <c r="BF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c r="AE406" s="30"/>
      <c r="AF406" s="30"/>
      <c r="AG406" s="30"/>
      <c r="AH406" s="30"/>
      <c r="AI406" s="30"/>
      <c r="AJ406" s="30"/>
      <c r="AK406" s="30"/>
      <c r="AL406" s="30"/>
      <c r="AM406" s="30"/>
      <c r="AN406" s="30"/>
      <c r="AO406" s="30"/>
      <c r="AP406" s="30"/>
      <c r="AQ406" s="30"/>
      <c r="AR406" s="30"/>
      <c r="AS406" s="30"/>
      <c r="AT406" s="30"/>
      <c r="AU406" s="30"/>
      <c r="AV406" s="30"/>
      <c r="AW406" s="30"/>
      <c r="AX406" s="30"/>
      <c r="AY406" s="30"/>
      <c r="AZ406" s="30"/>
      <c r="BA406" s="30"/>
      <c r="BB406" s="30"/>
      <c r="BC406" s="30"/>
      <c r="BD406" s="30"/>
      <c r="BE406" s="30"/>
      <c r="BF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0"/>
      <c r="AN407" s="30"/>
      <c r="AO407" s="30"/>
      <c r="AP407" s="30"/>
      <c r="AQ407" s="30"/>
      <c r="AR407" s="30"/>
      <c r="AS407" s="30"/>
      <c r="AT407" s="30"/>
      <c r="AU407" s="30"/>
      <c r="AV407" s="30"/>
      <c r="AW407" s="30"/>
      <c r="AX407" s="30"/>
      <c r="AY407" s="30"/>
      <c r="AZ407" s="30"/>
      <c r="BA407" s="30"/>
      <c r="BB407" s="30"/>
      <c r="BC407" s="30"/>
      <c r="BD407" s="30"/>
      <c r="BE407" s="30"/>
      <c r="BF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c r="AE408" s="30"/>
      <c r="AF408" s="30"/>
      <c r="AG408" s="30"/>
      <c r="AH408" s="30"/>
      <c r="AI408" s="30"/>
      <c r="AJ408" s="30"/>
      <c r="AK408" s="30"/>
      <c r="AL408" s="30"/>
      <c r="AM408" s="30"/>
      <c r="AN408" s="30"/>
      <c r="AO408" s="30"/>
      <c r="AP408" s="30"/>
      <c r="AQ408" s="30"/>
      <c r="AR408" s="30"/>
      <c r="AS408" s="30"/>
      <c r="AT408" s="30"/>
      <c r="AU408" s="30"/>
      <c r="AV408" s="30"/>
      <c r="AW408" s="30"/>
      <c r="AX408" s="30"/>
      <c r="AY408" s="30"/>
      <c r="AZ408" s="30"/>
      <c r="BA408" s="30"/>
      <c r="BB408" s="30"/>
      <c r="BC408" s="30"/>
      <c r="BD408" s="30"/>
      <c r="BE408" s="30"/>
      <c r="BF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0"/>
      <c r="AN409" s="30"/>
      <c r="AO409" s="30"/>
      <c r="AP409" s="30"/>
      <c r="AQ409" s="30"/>
      <c r="AR409" s="30"/>
      <c r="AS409" s="30"/>
      <c r="AT409" s="30"/>
      <c r="AU409" s="30"/>
      <c r="AV409" s="30"/>
      <c r="AW409" s="30"/>
      <c r="AX409" s="30"/>
      <c r="AY409" s="30"/>
      <c r="AZ409" s="30"/>
      <c r="BA409" s="30"/>
      <c r="BB409" s="30"/>
      <c r="BC409" s="30"/>
      <c r="BD409" s="30"/>
      <c r="BE409" s="30"/>
      <c r="BF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c r="AE410" s="30"/>
      <c r="AF410" s="30"/>
      <c r="AG410" s="30"/>
      <c r="AH410" s="30"/>
      <c r="AI410" s="30"/>
      <c r="AJ410" s="30"/>
      <c r="AK410" s="30"/>
      <c r="AL410" s="30"/>
      <c r="AM410" s="30"/>
      <c r="AN410" s="30"/>
      <c r="AO410" s="30"/>
      <c r="AP410" s="30"/>
      <c r="AQ410" s="30"/>
      <c r="AR410" s="30"/>
      <c r="AS410" s="30"/>
      <c r="AT410" s="30"/>
      <c r="AU410" s="30"/>
      <c r="AV410" s="30"/>
      <c r="AW410" s="30"/>
      <c r="AX410" s="30"/>
      <c r="AY410" s="30"/>
      <c r="AZ410" s="30"/>
      <c r="BA410" s="30"/>
      <c r="BB410" s="30"/>
      <c r="BC410" s="30"/>
      <c r="BD410" s="30"/>
      <c r="BE410" s="30"/>
      <c r="BF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0"/>
      <c r="AN411" s="30"/>
      <c r="AO411" s="30"/>
      <c r="AP411" s="30"/>
      <c r="AQ411" s="30"/>
      <c r="AR411" s="30"/>
      <c r="AS411" s="30"/>
      <c r="AT411" s="30"/>
      <c r="AU411" s="30"/>
      <c r="AV411" s="30"/>
      <c r="AW411" s="30"/>
      <c r="AX411" s="30"/>
      <c r="AY411" s="30"/>
      <c r="AZ411" s="30"/>
      <c r="BA411" s="30"/>
      <c r="BB411" s="30"/>
      <c r="BC411" s="30"/>
      <c r="BD411" s="30"/>
      <c r="BE411" s="30"/>
      <c r="BF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c r="AE412" s="30"/>
      <c r="AF412" s="30"/>
      <c r="AG412" s="30"/>
      <c r="AH412" s="30"/>
      <c r="AI412" s="30"/>
      <c r="AJ412" s="30"/>
      <c r="AK412" s="30"/>
      <c r="AL412" s="30"/>
      <c r="AM412" s="30"/>
      <c r="AN412" s="30"/>
      <c r="AO412" s="30"/>
      <c r="AP412" s="30"/>
      <c r="AQ412" s="30"/>
      <c r="AR412" s="30"/>
      <c r="AS412" s="30"/>
      <c r="AT412" s="30"/>
      <c r="AU412" s="30"/>
      <c r="AV412" s="30"/>
      <c r="AW412" s="30"/>
      <c r="AX412" s="30"/>
      <c r="AY412" s="30"/>
      <c r="AZ412" s="30"/>
      <c r="BA412" s="30"/>
      <c r="BB412" s="30"/>
      <c r="BC412" s="30"/>
      <c r="BD412" s="30"/>
      <c r="BE412" s="30"/>
      <c r="BF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0"/>
      <c r="AN413" s="30"/>
      <c r="AO413" s="30"/>
      <c r="AP413" s="30"/>
      <c r="AQ413" s="30"/>
      <c r="AR413" s="30"/>
      <c r="AS413" s="30"/>
      <c r="AT413" s="30"/>
      <c r="AU413" s="30"/>
      <c r="AV413" s="30"/>
      <c r="AW413" s="30"/>
      <c r="AX413" s="30"/>
      <c r="AY413" s="30"/>
      <c r="AZ413" s="30"/>
      <c r="BA413" s="30"/>
      <c r="BB413" s="30"/>
      <c r="BC413" s="30"/>
      <c r="BD413" s="30"/>
      <c r="BE413" s="30"/>
      <c r="BF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c r="AE414" s="30"/>
      <c r="AF414" s="30"/>
      <c r="AG414" s="30"/>
      <c r="AH414" s="30"/>
      <c r="AI414" s="30"/>
      <c r="AJ414" s="30"/>
      <c r="AK414" s="30"/>
      <c r="AL414" s="30"/>
      <c r="AM414" s="30"/>
      <c r="AN414" s="30"/>
      <c r="AO414" s="30"/>
      <c r="AP414" s="30"/>
      <c r="AQ414" s="30"/>
      <c r="AR414" s="30"/>
      <c r="AS414" s="30"/>
      <c r="AT414" s="30"/>
      <c r="AU414" s="30"/>
      <c r="AV414" s="30"/>
      <c r="AW414" s="30"/>
      <c r="AX414" s="30"/>
      <c r="AY414" s="30"/>
      <c r="AZ414" s="30"/>
      <c r="BA414" s="30"/>
      <c r="BB414" s="30"/>
      <c r="BC414" s="30"/>
      <c r="BD414" s="30"/>
      <c r="BE414" s="30"/>
      <c r="BF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0"/>
      <c r="AN415" s="30"/>
      <c r="AO415" s="30"/>
      <c r="AP415" s="30"/>
      <c r="AQ415" s="30"/>
      <c r="AR415" s="30"/>
      <c r="AS415" s="30"/>
      <c r="AT415" s="30"/>
      <c r="AU415" s="30"/>
      <c r="AV415" s="30"/>
      <c r="AW415" s="30"/>
      <c r="AX415" s="30"/>
      <c r="AY415" s="30"/>
      <c r="AZ415" s="30"/>
      <c r="BA415" s="30"/>
      <c r="BB415" s="30"/>
      <c r="BC415" s="30"/>
      <c r="BD415" s="30"/>
      <c r="BE415" s="30"/>
      <c r="BF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c r="AE416" s="30"/>
      <c r="AF416" s="30"/>
      <c r="AG416" s="30"/>
      <c r="AH416" s="30"/>
      <c r="AI416" s="30"/>
      <c r="AJ416" s="30"/>
      <c r="AK416" s="30"/>
      <c r="AL416" s="30"/>
      <c r="AM416" s="30"/>
      <c r="AN416" s="30"/>
      <c r="AO416" s="30"/>
      <c r="AP416" s="30"/>
      <c r="AQ416" s="30"/>
      <c r="AR416" s="30"/>
      <c r="AS416" s="30"/>
      <c r="AT416" s="30"/>
      <c r="AU416" s="30"/>
      <c r="AV416" s="30"/>
      <c r="AW416" s="30"/>
      <c r="AX416" s="30"/>
      <c r="AY416" s="30"/>
      <c r="AZ416" s="30"/>
      <c r="BA416" s="30"/>
      <c r="BB416" s="30"/>
      <c r="BC416" s="30"/>
      <c r="BD416" s="30"/>
      <c r="BE416" s="30"/>
      <c r="BF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0"/>
      <c r="AN417" s="30"/>
      <c r="AO417" s="30"/>
      <c r="AP417" s="30"/>
      <c r="AQ417" s="30"/>
      <c r="AR417" s="30"/>
      <c r="AS417" s="30"/>
      <c r="AT417" s="30"/>
      <c r="AU417" s="30"/>
      <c r="AV417" s="30"/>
      <c r="AW417" s="30"/>
      <c r="AX417" s="30"/>
      <c r="AY417" s="30"/>
      <c r="AZ417" s="30"/>
      <c r="BA417" s="30"/>
      <c r="BB417" s="30"/>
      <c r="BC417" s="30"/>
      <c r="BD417" s="30"/>
      <c r="BE417" s="30"/>
      <c r="BF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c r="AE418" s="30"/>
      <c r="AF418" s="30"/>
      <c r="AG418" s="30"/>
      <c r="AH418" s="30"/>
      <c r="AI418" s="30"/>
      <c r="AJ418" s="30"/>
      <c r="AK418" s="30"/>
      <c r="AL418" s="30"/>
      <c r="AM418" s="30"/>
      <c r="AN418" s="30"/>
      <c r="AO418" s="30"/>
      <c r="AP418" s="30"/>
      <c r="AQ418" s="30"/>
      <c r="AR418" s="30"/>
      <c r="AS418" s="30"/>
      <c r="AT418" s="30"/>
      <c r="AU418" s="30"/>
      <c r="AV418" s="30"/>
      <c r="AW418" s="30"/>
      <c r="AX418" s="30"/>
      <c r="AY418" s="30"/>
      <c r="AZ418" s="30"/>
      <c r="BA418" s="30"/>
      <c r="BB418" s="30"/>
      <c r="BC418" s="30"/>
      <c r="BD418" s="30"/>
      <c r="BE418" s="30"/>
      <c r="BF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0"/>
      <c r="AN419" s="30"/>
      <c r="AO419" s="30"/>
      <c r="AP419" s="30"/>
      <c r="AQ419" s="30"/>
      <c r="AR419" s="30"/>
      <c r="AS419" s="30"/>
      <c r="AT419" s="30"/>
      <c r="AU419" s="30"/>
      <c r="AV419" s="30"/>
      <c r="AW419" s="30"/>
      <c r="AX419" s="30"/>
      <c r="AY419" s="30"/>
      <c r="AZ419" s="30"/>
      <c r="BA419" s="30"/>
      <c r="BB419" s="30"/>
      <c r="BC419" s="30"/>
      <c r="BD419" s="30"/>
      <c r="BE419" s="30"/>
      <c r="BF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c r="AE420" s="30"/>
      <c r="AF420" s="30"/>
      <c r="AG420" s="30"/>
      <c r="AH420" s="30"/>
      <c r="AI420" s="30"/>
      <c r="AJ420" s="30"/>
      <c r="AK420" s="30"/>
      <c r="AL420" s="30"/>
      <c r="AM420" s="30"/>
      <c r="AN420" s="30"/>
      <c r="AO420" s="30"/>
      <c r="AP420" s="30"/>
      <c r="AQ420" s="30"/>
      <c r="AR420" s="30"/>
      <c r="AS420" s="30"/>
      <c r="AT420" s="30"/>
      <c r="AU420" s="30"/>
      <c r="AV420" s="30"/>
      <c r="AW420" s="30"/>
      <c r="AX420" s="30"/>
      <c r="AY420" s="30"/>
      <c r="AZ420" s="30"/>
      <c r="BA420" s="30"/>
      <c r="BB420" s="30"/>
      <c r="BC420" s="30"/>
      <c r="BD420" s="30"/>
      <c r="BE420" s="30"/>
      <c r="BF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0"/>
      <c r="AN421" s="30"/>
      <c r="AO421" s="30"/>
      <c r="AP421" s="30"/>
      <c r="AQ421" s="30"/>
      <c r="AR421" s="30"/>
      <c r="AS421" s="30"/>
      <c r="AT421" s="30"/>
      <c r="AU421" s="30"/>
      <c r="AV421" s="30"/>
      <c r="AW421" s="30"/>
      <c r="AX421" s="30"/>
      <c r="AY421" s="30"/>
      <c r="AZ421" s="30"/>
      <c r="BA421" s="30"/>
      <c r="BB421" s="30"/>
      <c r="BC421" s="30"/>
      <c r="BD421" s="30"/>
      <c r="BE421" s="30"/>
      <c r="BF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c r="AE422" s="30"/>
      <c r="AF422" s="30"/>
      <c r="AG422" s="30"/>
      <c r="AH422" s="30"/>
      <c r="AI422" s="30"/>
      <c r="AJ422" s="30"/>
      <c r="AK422" s="30"/>
      <c r="AL422" s="30"/>
      <c r="AM422" s="30"/>
      <c r="AN422" s="30"/>
      <c r="AO422" s="30"/>
      <c r="AP422" s="30"/>
      <c r="AQ422" s="30"/>
      <c r="AR422" s="30"/>
      <c r="AS422" s="30"/>
      <c r="AT422" s="30"/>
      <c r="AU422" s="30"/>
      <c r="AV422" s="30"/>
      <c r="AW422" s="30"/>
      <c r="AX422" s="30"/>
      <c r="AY422" s="30"/>
      <c r="AZ422" s="30"/>
      <c r="BA422" s="30"/>
      <c r="BB422" s="30"/>
      <c r="BC422" s="30"/>
      <c r="BD422" s="30"/>
      <c r="BE422" s="30"/>
      <c r="BF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0"/>
      <c r="AN423" s="30"/>
      <c r="AO423" s="30"/>
      <c r="AP423" s="30"/>
      <c r="AQ423" s="30"/>
      <c r="AR423" s="30"/>
      <c r="AS423" s="30"/>
      <c r="AT423" s="30"/>
      <c r="AU423" s="30"/>
      <c r="AV423" s="30"/>
      <c r="AW423" s="30"/>
      <c r="AX423" s="30"/>
      <c r="AY423" s="30"/>
      <c r="AZ423" s="30"/>
      <c r="BA423" s="30"/>
      <c r="BB423" s="30"/>
      <c r="BC423" s="30"/>
      <c r="BD423" s="30"/>
      <c r="BE423" s="30"/>
      <c r="BF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c r="AE424" s="30"/>
      <c r="AF424" s="30"/>
      <c r="AG424" s="30"/>
      <c r="AH424" s="30"/>
      <c r="AI424" s="30"/>
      <c r="AJ424" s="30"/>
      <c r="AK424" s="30"/>
      <c r="AL424" s="30"/>
      <c r="AM424" s="30"/>
      <c r="AN424" s="30"/>
      <c r="AO424" s="30"/>
      <c r="AP424" s="30"/>
      <c r="AQ424" s="30"/>
      <c r="AR424" s="30"/>
      <c r="AS424" s="30"/>
      <c r="AT424" s="30"/>
      <c r="AU424" s="30"/>
      <c r="AV424" s="30"/>
      <c r="AW424" s="30"/>
      <c r="AX424" s="30"/>
      <c r="AY424" s="30"/>
      <c r="AZ424" s="30"/>
      <c r="BA424" s="30"/>
      <c r="BB424" s="30"/>
      <c r="BC424" s="30"/>
      <c r="BD424" s="30"/>
      <c r="BE424" s="30"/>
      <c r="BF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0"/>
      <c r="AN425" s="30"/>
      <c r="AO425" s="30"/>
      <c r="AP425" s="30"/>
      <c r="AQ425" s="30"/>
      <c r="AR425" s="30"/>
      <c r="AS425" s="30"/>
      <c r="AT425" s="30"/>
      <c r="AU425" s="30"/>
      <c r="AV425" s="30"/>
      <c r="AW425" s="30"/>
      <c r="AX425" s="30"/>
      <c r="AY425" s="30"/>
      <c r="AZ425" s="30"/>
      <c r="BA425" s="30"/>
      <c r="BB425" s="30"/>
      <c r="BC425" s="30"/>
      <c r="BD425" s="30"/>
      <c r="BE425" s="30"/>
      <c r="BF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c r="AE426" s="30"/>
      <c r="AF426" s="30"/>
      <c r="AG426" s="30"/>
      <c r="AH426" s="30"/>
      <c r="AI426" s="30"/>
      <c r="AJ426" s="30"/>
      <c r="AK426" s="30"/>
      <c r="AL426" s="30"/>
      <c r="AM426" s="30"/>
      <c r="AN426" s="30"/>
      <c r="AO426" s="30"/>
      <c r="AP426" s="30"/>
      <c r="AQ426" s="30"/>
      <c r="AR426" s="30"/>
      <c r="AS426" s="30"/>
      <c r="AT426" s="30"/>
      <c r="AU426" s="30"/>
      <c r="AV426" s="30"/>
      <c r="AW426" s="30"/>
      <c r="AX426" s="30"/>
      <c r="AY426" s="30"/>
      <c r="AZ426" s="30"/>
      <c r="BA426" s="30"/>
      <c r="BB426" s="30"/>
      <c r="BC426" s="30"/>
      <c r="BD426" s="30"/>
      <c r="BE426" s="30"/>
      <c r="BF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0"/>
      <c r="AN427" s="30"/>
      <c r="AO427" s="30"/>
      <c r="AP427" s="30"/>
      <c r="AQ427" s="30"/>
      <c r="AR427" s="30"/>
      <c r="AS427" s="30"/>
      <c r="AT427" s="30"/>
      <c r="AU427" s="30"/>
      <c r="AV427" s="30"/>
      <c r="AW427" s="30"/>
      <c r="AX427" s="30"/>
      <c r="AY427" s="30"/>
      <c r="AZ427" s="30"/>
      <c r="BA427" s="30"/>
      <c r="BB427" s="30"/>
      <c r="BC427" s="30"/>
      <c r="BD427" s="30"/>
      <c r="BE427" s="30"/>
      <c r="BF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c r="AE428" s="30"/>
      <c r="AF428" s="30"/>
      <c r="AG428" s="30"/>
      <c r="AH428" s="30"/>
      <c r="AI428" s="30"/>
      <c r="AJ428" s="30"/>
      <c r="AK428" s="30"/>
      <c r="AL428" s="30"/>
      <c r="AM428" s="30"/>
      <c r="AN428" s="30"/>
      <c r="AO428" s="30"/>
      <c r="AP428" s="30"/>
      <c r="AQ428" s="30"/>
      <c r="AR428" s="30"/>
      <c r="AS428" s="30"/>
      <c r="AT428" s="30"/>
      <c r="AU428" s="30"/>
      <c r="AV428" s="30"/>
      <c r="AW428" s="30"/>
      <c r="AX428" s="30"/>
      <c r="AY428" s="30"/>
      <c r="AZ428" s="30"/>
      <c r="BA428" s="30"/>
      <c r="BB428" s="30"/>
      <c r="BC428" s="30"/>
      <c r="BD428" s="30"/>
      <c r="BE428" s="30"/>
      <c r="BF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0"/>
      <c r="AN429" s="30"/>
      <c r="AO429" s="30"/>
      <c r="AP429" s="30"/>
      <c r="AQ429" s="30"/>
      <c r="AR429" s="30"/>
      <c r="AS429" s="30"/>
      <c r="AT429" s="30"/>
      <c r="AU429" s="30"/>
      <c r="AV429" s="30"/>
      <c r="AW429" s="30"/>
      <c r="AX429" s="30"/>
      <c r="AY429" s="30"/>
      <c r="AZ429" s="30"/>
      <c r="BA429" s="30"/>
      <c r="BB429" s="30"/>
      <c r="BC429" s="30"/>
      <c r="BD429" s="30"/>
      <c r="BE429" s="30"/>
      <c r="BF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c r="AE430" s="30"/>
      <c r="AF430" s="30"/>
      <c r="AG430" s="30"/>
      <c r="AH430" s="30"/>
      <c r="AI430" s="30"/>
      <c r="AJ430" s="30"/>
      <c r="AK430" s="30"/>
      <c r="AL430" s="30"/>
      <c r="AM430" s="30"/>
      <c r="AN430" s="30"/>
      <c r="AO430" s="30"/>
      <c r="AP430" s="30"/>
      <c r="AQ430" s="30"/>
      <c r="AR430" s="30"/>
      <c r="AS430" s="30"/>
      <c r="AT430" s="30"/>
      <c r="AU430" s="30"/>
      <c r="AV430" s="30"/>
      <c r="AW430" s="30"/>
      <c r="AX430" s="30"/>
      <c r="AY430" s="30"/>
      <c r="AZ430" s="30"/>
      <c r="BA430" s="30"/>
      <c r="BB430" s="30"/>
      <c r="BC430" s="30"/>
      <c r="BD430" s="30"/>
      <c r="BE430" s="30"/>
      <c r="BF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0"/>
      <c r="AN431" s="30"/>
      <c r="AO431" s="30"/>
      <c r="AP431" s="30"/>
      <c r="AQ431" s="30"/>
      <c r="AR431" s="30"/>
      <c r="AS431" s="30"/>
      <c r="AT431" s="30"/>
      <c r="AU431" s="30"/>
      <c r="AV431" s="30"/>
      <c r="AW431" s="30"/>
      <c r="AX431" s="30"/>
      <c r="AY431" s="30"/>
      <c r="AZ431" s="30"/>
      <c r="BA431" s="30"/>
      <c r="BB431" s="30"/>
      <c r="BC431" s="30"/>
      <c r="BD431" s="30"/>
      <c r="BE431" s="30"/>
      <c r="BF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c r="AE432" s="30"/>
      <c r="AF432" s="30"/>
      <c r="AG432" s="30"/>
      <c r="AH432" s="30"/>
      <c r="AI432" s="30"/>
      <c r="AJ432" s="30"/>
      <c r="AK432" s="30"/>
      <c r="AL432" s="30"/>
      <c r="AM432" s="30"/>
      <c r="AN432" s="30"/>
      <c r="AO432" s="30"/>
      <c r="AP432" s="30"/>
      <c r="AQ432" s="30"/>
      <c r="AR432" s="30"/>
      <c r="AS432" s="30"/>
      <c r="AT432" s="30"/>
      <c r="AU432" s="30"/>
      <c r="AV432" s="30"/>
      <c r="AW432" s="30"/>
      <c r="AX432" s="30"/>
      <c r="AY432" s="30"/>
      <c r="AZ432" s="30"/>
      <c r="BA432" s="30"/>
      <c r="BB432" s="30"/>
      <c r="BC432" s="30"/>
      <c r="BD432" s="30"/>
      <c r="BE432" s="30"/>
      <c r="BF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0"/>
      <c r="AN433" s="30"/>
      <c r="AO433" s="30"/>
      <c r="AP433" s="30"/>
      <c r="AQ433" s="30"/>
      <c r="AR433" s="30"/>
      <c r="AS433" s="30"/>
      <c r="AT433" s="30"/>
      <c r="AU433" s="30"/>
      <c r="AV433" s="30"/>
      <c r="AW433" s="30"/>
      <c r="AX433" s="30"/>
      <c r="AY433" s="30"/>
      <c r="AZ433" s="30"/>
      <c r="BA433" s="30"/>
      <c r="BB433" s="30"/>
      <c r="BC433" s="30"/>
      <c r="BD433" s="30"/>
      <c r="BE433" s="30"/>
      <c r="BF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c r="AE434" s="30"/>
      <c r="AF434" s="30"/>
      <c r="AG434" s="30"/>
      <c r="AH434" s="30"/>
      <c r="AI434" s="30"/>
      <c r="AJ434" s="30"/>
      <c r="AK434" s="30"/>
      <c r="AL434" s="30"/>
      <c r="AM434" s="30"/>
      <c r="AN434" s="30"/>
      <c r="AO434" s="30"/>
      <c r="AP434" s="30"/>
      <c r="AQ434" s="30"/>
      <c r="AR434" s="30"/>
      <c r="AS434" s="30"/>
      <c r="AT434" s="30"/>
      <c r="AU434" s="30"/>
      <c r="AV434" s="30"/>
      <c r="AW434" s="30"/>
      <c r="AX434" s="30"/>
      <c r="AY434" s="30"/>
      <c r="AZ434" s="30"/>
      <c r="BA434" s="30"/>
      <c r="BB434" s="30"/>
      <c r="BC434" s="30"/>
      <c r="BD434" s="30"/>
      <c r="BE434" s="30"/>
      <c r="BF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0"/>
      <c r="AN435" s="30"/>
      <c r="AO435" s="30"/>
      <c r="AP435" s="30"/>
      <c r="AQ435" s="30"/>
      <c r="AR435" s="30"/>
      <c r="AS435" s="30"/>
      <c r="AT435" s="30"/>
      <c r="AU435" s="30"/>
      <c r="AV435" s="30"/>
      <c r="AW435" s="30"/>
      <c r="AX435" s="30"/>
      <c r="AY435" s="30"/>
      <c r="AZ435" s="30"/>
      <c r="BA435" s="30"/>
      <c r="BB435" s="30"/>
      <c r="BC435" s="30"/>
      <c r="BD435" s="30"/>
      <c r="BE435" s="30"/>
      <c r="BF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c r="AE436" s="30"/>
      <c r="AF436" s="30"/>
      <c r="AG436" s="30"/>
      <c r="AH436" s="30"/>
      <c r="AI436" s="30"/>
      <c r="AJ436" s="30"/>
      <c r="AK436" s="30"/>
      <c r="AL436" s="30"/>
      <c r="AM436" s="30"/>
      <c r="AN436" s="30"/>
      <c r="AO436" s="30"/>
      <c r="AP436" s="30"/>
      <c r="AQ436" s="30"/>
      <c r="AR436" s="30"/>
      <c r="AS436" s="30"/>
      <c r="AT436" s="30"/>
      <c r="AU436" s="30"/>
      <c r="AV436" s="30"/>
      <c r="AW436" s="30"/>
      <c r="AX436" s="30"/>
      <c r="AY436" s="30"/>
      <c r="AZ436" s="30"/>
      <c r="BA436" s="30"/>
      <c r="BB436" s="30"/>
      <c r="BC436" s="30"/>
      <c r="BD436" s="30"/>
      <c r="BE436" s="30"/>
      <c r="BF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0"/>
      <c r="AN437" s="30"/>
      <c r="AO437" s="30"/>
      <c r="AP437" s="30"/>
      <c r="AQ437" s="30"/>
      <c r="AR437" s="30"/>
      <c r="AS437" s="30"/>
      <c r="AT437" s="30"/>
      <c r="AU437" s="30"/>
      <c r="AV437" s="30"/>
      <c r="AW437" s="30"/>
      <c r="AX437" s="30"/>
      <c r="AY437" s="30"/>
      <c r="AZ437" s="30"/>
      <c r="BA437" s="30"/>
      <c r="BB437" s="30"/>
      <c r="BC437" s="30"/>
      <c r="BD437" s="30"/>
      <c r="BE437" s="30"/>
      <c r="BF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c r="AE438" s="30"/>
      <c r="AF438" s="30"/>
      <c r="AG438" s="30"/>
      <c r="AH438" s="30"/>
      <c r="AI438" s="30"/>
      <c r="AJ438" s="30"/>
      <c r="AK438" s="30"/>
      <c r="AL438" s="30"/>
      <c r="AM438" s="30"/>
      <c r="AN438" s="30"/>
      <c r="AO438" s="30"/>
      <c r="AP438" s="30"/>
      <c r="AQ438" s="30"/>
      <c r="AR438" s="30"/>
      <c r="AS438" s="30"/>
      <c r="AT438" s="30"/>
      <c r="AU438" s="30"/>
      <c r="AV438" s="30"/>
      <c r="AW438" s="30"/>
      <c r="AX438" s="30"/>
      <c r="AY438" s="30"/>
      <c r="AZ438" s="30"/>
      <c r="BA438" s="30"/>
      <c r="BB438" s="30"/>
      <c r="BC438" s="30"/>
      <c r="BD438" s="30"/>
      <c r="BE438" s="30"/>
      <c r="BF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0"/>
      <c r="AN439" s="30"/>
      <c r="AO439" s="30"/>
      <c r="AP439" s="30"/>
      <c r="AQ439" s="30"/>
      <c r="AR439" s="30"/>
      <c r="AS439" s="30"/>
      <c r="AT439" s="30"/>
      <c r="AU439" s="30"/>
      <c r="AV439" s="30"/>
      <c r="AW439" s="30"/>
      <c r="AX439" s="30"/>
      <c r="AY439" s="30"/>
      <c r="AZ439" s="30"/>
      <c r="BA439" s="30"/>
      <c r="BB439" s="30"/>
      <c r="BC439" s="30"/>
      <c r="BD439" s="30"/>
      <c r="BE439" s="30"/>
      <c r="BF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c r="AE440" s="30"/>
      <c r="AF440" s="30"/>
      <c r="AG440" s="30"/>
      <c r="AH440" s="30"/>
      <c r="AI440" s="30"/>
      <c r="AJ440" s="30"/>
      <c r="AK440" s="30"/>
      <c r="AL440" s="30"/>
      <c r="AM440" s="30"/>
      <c r="AN440" s="30"/>
      <c r="AO440" s="30"/>
      <c r="AP440" s="30"/>
      <c r="AQ440" s="30"/>
      <c r="AR440" s="30"/>
      <c r="AS440" s="30"/>
      <c r="AT440" s="30"/>
      <c r="AU440" s="30"/>
      <c r="AV440" s="30"/>
      <c r="AW440" s="30"/>
      <c r="AX440" s="30"/>
      <c r="AY440" s="30"/>
      <c r="AZ440" s="30"/>
      <c r="BA440" s="30"/>
      <c r="BB440" s="30"/>
      <c r="BC440" s="30"/>
      <c r="BD440" s="30"/>
      <c r="BE440" s="30"/>
      <c r="BF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0"/>
      <c r="AN441" s="30"/>
      <c r="AO441" s="30"/>
      <c r="AP441" s="30"/>
      <c r="AQ441" s="30"/>
      <c r="AR441" s="30"/>
      <c r="AS441" s="30"/>
      <c r="AT441" s="30"/>
      <c r="AU441" s="30"/>
      <c r="AV441" s="30"/>
      <c r="AW441" s="30"/>
      <c r="AX441" s="30"/>
      <c r="AY441" s="30"/>
      <c r="AZ441" s="30"/>
      <c r="BA441" s="30"/>
      <c r="BB441" s="30"/>
      <c r="BC441" s="30"/>
      <c r="BD441" s="30"/>
      <c r="BE441" s="30"/>
      <c r="BF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c r="AE442" s="30"/>
      <c r="AF442" s="30"/>
      <c r="AG442" s="30"/>
      <c r="AH442" s="30"/>
      <c r="AI442" s="30"/>
      <c r="AJ442" s="30"/>
      <c r="AK442" s="30"/>
      <c r="AL442" s="30"/>
      <c r="AM442" s="30"/>
      <c r="AN442" s="30"/>
      <c r="AO442" s="30"/>
      <c r="AP442" s="30"/>
      <c r="AQ442" s="30"/>
      <c r="AR442" s="30"/>
      <c r="AS442" s="30"/>
      <c r="AT442" s="30"/>
      <c r="AU442" s="30"/>
      <c r="AV442" s="30"/>
      <c r="AW442" s="30"/>
      <c r="AX442" s="30"/>
      <c r="AY442" s="30"/>
      <c r="AZ442" s="30"/>
      <c r="BA442" s="30"/>
      <c r="BB442" s="30"/>
      <c r="BC442" s="30"/>
      <c r="BD442" s="30"/>
      <c r="BE442" s="30"/>
      <c r="BF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0"/>
      <c r="AN443" s="30"/>
      <c r="AO443" s="30"/>
      <c r="AP443" s="30"/>
      <c r="AQ443" s="30"/>
      <c r="AR443" s="30"/>
      <c r="AS443" s="30"/>
      <c r="AT443" s="30"/>
      <c r="AU443" s="30"/>
      <c r="AV443" s="30"/>
      <c r="AW443" s="30"/>
      <c r="AX443" s="30"/>
      <c r="AY443" s="30"/>
      <c r="AZ443" s="30"/>
      <c r="BA443" s="30"/>
      <c r="BB443" s="30"/>
      <c r="BC443" s="30"/>
      <c r="BD443" s="30"/>
      <c r="BE443" s="30"/>
      <c r="BF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c r="AE444" s="30"/>
      <c r="AF444" s="30"/>
      <c r="AG444" s="30"/>
      <c r="AH444" s="30"/>
      <c r="AI444" s="30"/>
      <c r="AJ444" s="30"/>
      <c r="AK444" s="30"/>
      <c r="AL444" s="30"/>
      <c r="AM444" s="30"/>
      <c r="AN444" s="30"/>
      <c r="AO444" s="30"/>
      <c r="AP444" s="30"/>
      <c r="AQ444" s="30"/>
      <c r="AR444" s="30"/>
      <c r="AS444" s="30"/>
      <c r="AT444" s="30"/>
      <c r="AU444" s="30"/>
      <c r="AV444" s="30"/>
      <c r="AW444" s="30"/>
      <c r="AX444" s="30"/>
      <c r="AY444" s="30"/>
      <c r="AZ444" s="30"/>
      <c r="BA444" s="30"/>
      <c r="BB444" s="30"/>
      <c r="BC444" s="30"/>
      <c r="BD444" s="30"/>
      <c r="BE444" s="30"/>
      <c r="BF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0"/>
      <c r="AN445" s="30"/>
      <c r="AO445" s="30"/>
      <c r="AP445" s="30"/>
      <c r="AQ445" s="30"/>
      <c r="AR445" s="30"/>
      <c r="AS445" s="30"/>
      <c r="AT445" s="30"/>
      <c r="AU445" s="30"/>
      <c r="AV445" s="30"/>
      <c r="AW445" s="30"/>
      <c r="AX445" s="30"/>
      <c r="AY445" s="30"/>
      <c r="AZ445" s="30"/>
      <c r="BA445" s="30"/>
      <c r="BB445" s="30"/>
      <c r="BC445" s="30"/>
      <c r="BD445" s="30"/>
      <c r="BE445" s="30"/>
      <c r="BF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c r="AE446" s="30"/>
      <c r="AF446" s="30"/>
      <c r="AG446" s="30"/>
      <c r="AH446" s="30"/>
      <c r="AI446" s="30"/>
      <c r="AJ446" s="30"/>
      <c r="AK446" s="30"/>
      <c r="AL446" s="30"/>
      <c r="AM446" s="30"/>
      <c r="AN446" s="30"/>
      <c r="AO446" s="30"/>
      <c r="AP446" s="30"/>
      <c r="AQ446" s="30"/>
      <c r="AR446" s="30"/>
      <c r="AS446" s="30"/>
      <c r="AT446" s="30"/>
      <c r="AU446" s="30"/>
      <c r="AV446" s="30"/>
      <c r="AW446" s="30"/>
      <c r="AX446" s="30"/>
      <c r="AY446" s="30"/>
      <c r="AZ446" s="30"/>
      <c r="BA446" s="30"/>
      <c r="BB446" s="30"/>
      <c r="BC446" s="30"/>
      <c r="BD446" s="30"/>
      <c r="BE446" s="30"/>
      <c r="BF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0"/>
      <c r="AN447" s="30"/>
      <c r="AO447" s="30"/>
      <c r="AP447" s="30"/>
      <c r="AQ447" s="30"/>
      <c r="AR447" s="30"/>
      <c r="AS447" s="30"/>
      <c r="AT447" s="30"/>
      <c r="AU447" s="30"/>
      <c r="AV447" s="30"/>
      <c r="AW447" s="30"/>
      <c r="AX447" s="30"/>
      <c r="AY447" s="30"/>
      <c r="AZ447" s="30"/>
      <c r="BA447" s="30"/>
      <c r="BB447" s="30"/>
      <c r="BC447" s="30"/>
      <c r="BD447" s="30"/>
      <c r="BE447" s="30"/>
      <c r="BF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c r="AE448" s="30"/>
      <c r="AF448" s="30"/>
      <c r="AG448" s="30"/>
      <c r="AH448" s="30"/>
      <c r="AI448" s="30"/>
      <c r="AJ448" s="30"/>
      <c r="AK448" s="30"/>
      <c r="AL448" s="30"/>
      <c r="AM448" s="30"/>
      <c r="AN448" s="30"/>
      <c r="AO448" s="30"/>
      <c r="AP448" s="30"/>
      <c r="AQ448" s="30"/>
      <c r="AR448" s="30"/>
      <c r="AS448" s="30"/>
      <c r="AT448" s="30"/>
      <c r="AU448" s="30"/>
      <c r="AV448" s="30"/>
      <c r="AW448" s="30"/>
      <c r="AX448" s="30"/>
      <c r="AY448" s="30"/>
      <c r="AZ448" s="30"/>
      <c r="BA448" s="30"/>
      <c r="BB448" s="30"/>
      <c r="BC448" s="30"/>
      <c r="BD448" s="30"/>
      <c r="BE448" s="30"/>
      <c r="BF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0"/>
      <c r="AN449" s="30"/>
      <c r="AO449" s="30"/>
      <c r="AP449" s="30"/>
      <c r="AQ449" s="30"/>
      <c r="AR449" s="30"/>
      <c r="AS449" s="30"/>
      <c r="AT449" s="30"/>
      <c r="AU449" s="30"/>
      <c r="AV449" s="30"/>
      <c r="AW449" s="30"/>
      <c r="AX449" s="30"/>
      <c r="AY449" s="30"/>
      <c r="AZ449" s="30"/>
      <c r="BA449" s="30"/>
      <c r="BB449" s="30"/>
      <c r="BC449" s="30"/>
      <c r="BD449" s="30"/>
      <c r="BE449" s="30"/>
      <c r="BF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c r="AE450" s="30"/>
      <c r="AF450" s="30"/>
      <c r="AG450" s="30"/>
      <c r="AH450" s="30"/>
      <c r="AI450" s="30"/>
      <c r="AJ450" s="30"/>
      <c r="AK450" s="30"/>
      <c r="AL450" s="30"/>
      <c r="AM450" s="30"/>
      <c r="AN450" s="30"/>
      <c r="AO450" s="30"/>
      <c r="AP450" s="30"/>
      <c r="AQ450" s="30"/>
      <c r="AR450" s="30"/>
      <c r="AS450" s="30"/>
      <c r="AT450" s="30"/>
      <c r="AU450" s="30"/>
      <c r="AV450" s="30"/>
      <c r="AW450" s="30"/>
      <c r="AX450" s="30"/>
      <c r="AY450" s="30"/>
      <c r="AZ450" s="30"/>
      <c r="BA450" s="30"/>
      <c r="BB450" s="30"/>
      <c r="BC450" s="30"/>
      <c r="BD450" s="30"/>
      <c r="BE450" s="30"/>
      <c r="BF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0"/>
      <c r="AN451" s="30"/>
      <c r="AO451" s="30"/>
      <c r="AP451" s="30"/>
      <c r="AQ451" s="30"/>
      <c r="AR451" s="30"/>
      <c r="AS451" s="30"/>
      <c r="AT451" s="30"/>
      <c r="AU451" s="30"/>
      <c r="AV451" s="30"/>
      <c r="AW451" s="30"/>
      <c r="AX451" s="30"/>
      <c r="AY451" s="30"/>
      <c r="AZ451" s="30"/>
      <c r="BA451" s="30"/>
      <c r="BB451" s="30"/>
      <c r="BC451" s="30"/>
      <c r="BD451" s="30"/>
      <c r="BE451" s="30"/>
      <c r="BF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c r="AE452" s="30"/>
      <c r="AF452" s="30"/>
      <c r="AG452" s="30"/>
      <c r="AH452" s="30"/>
      <c r="AI452" s="30"/>
      <c r="AJ452" s="30"/>
      <c r="AK452" s="30"/>
      <c r="AL452" s="30"/>
      <c r="AM452" s="30"/>
      <c r="AN452" s="30"/>
      <c r="AO452" s="30"/>
      <c r="AP452" s="30"/>
      <c r="AQ452" s="30"/>
      <c r="AR452" s="30"/>
      <c r="AS452" s="30"/>
      <c r="AT452" s="30"/>
      <c r="AU452" s="30"/>
      <c r="AV452" s="30"/>
      <c r="AW452" s="30"/>
      <c r="AX452" s="30"/>
      <c r="AY452" s="30"/>
      <c r="AZ452" s="30"/>
      <c r="BA452" s="30"/>
      <c r="BB452" s="30"/>
      <c r="BC452" s="30"/>
      <c r="BD452" s="30"/>
      <c r="BE452" s="30"/>
      <c r="BF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0"/>
      <c r="AN453" s="30"/>
      <c r="AO453" s="30"/>
      <c r="AP453" s="30"/>
      <c r="AQ453" s="30"/>
      <c r="AR453" s="30"/>
      <c r="AS453" s="30"/>
      <c r="AT453" s="30"/>
      <c r="AU453" s="30"/>
      <c r="AV453" s="30"/>
      <c r="AW453" s="30"/>
      <c r="AX453" s="30"/>
      <c r="AY453" s="30"/>
      <c r="AZ453" s="30"/>
      <c r="BA453" s="30"/>
      <c r="BB453" s="30"/>
      <c r="BC453" s="30"/>
      <c r="BD453" s="30"/>
      <c r="BE453" s="30"/>
      <c r="BF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c r="AE454" s="30"/>
      <c r="AF454" s="30"/>
      <c r="AG454" s="30"/>
      <c r="AH454" s="30"/>
      <c r="AI454" s="30"/>
      <c r="AJ454" s="30"/>
      <c r="AK454" s="30"/>
      <c r="AL454" s="30"/>
      <c r="AM454" s="30"/>
      <c r="AN454" s="30"/>
      <c r="AO454" s="30"/>
      <c r="AP454" s="30"/>
      <c r="AQ454" s="30"/>
      <c r="AR454" s="30"/>
      <c r="AS454" s="30"/>
      <c r="AT454" s="30"/>
      <c r="AU454" s="30"/>
      <c r="AV454" s="30"/>
      <c r="AW454" s="30"/>
      <c r="AX454" s="30"/>
      <c r="AY454" s="30"/>
      <c r="AZ454" s="30"/>
      <c r="BA454" s="30"/>
      <c r="BB454" s="30"/>
      <c r="BC454" s="30"/>
      <c r="BD454" s="30"/>
      <c r="BE454" s="30"/>
      <c r="BF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0"/>
      <c r="AN455" s="30"/>
      <c r="AO455" s="30"/>
      <c r="AP455" s="30"/>
      <c r="AQ455" s="30"/>
      <c r="AR455" s="30"/>
      <c r="AS455" s="30"/>
      <c r="AT455" s="30"/>
      <c r="AU455" s="30"/>
      <c r="AV455" s="30"/>
      <c r="AW455" s="30"/>
      <c r="AX455" s="30"/>
      <c r="AY455" s="30"/>
      <c r="AZ455" s="30"/>
      <c r="BA455" s="30"/>
      <c r="BB455" s="30"/>
      <c r="BC455" s="30"/>
      <c r="BD455" s="30"/>
      <c r="BE455" s="30"/>
      <c r="BF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c r="AE456" s="30"/>
      <c r="AF456" s="30"/>
      <c r="AG456" s="30"/>
      <c r="AH456" s="30"/>
      <c r="AI456" s="30"/>
      <c r="AJ456" s="30"/>
      <c r="AK456" s="30"/>
      <c r="AL456" s="30"/>
      <c r="AM456" s="30"/>
      <c r="AN456" s="30"/>
      <c r="AO456" s="30"/>
      <c r="AP456" s="30"/>
      <c r="AQ456" s="30"/>
      <c r="AR456" s="30"/>
      <c r="AS456" s="30"/>
      <c r="AT456" s="30"/>
      <c r="AU456" s="30"/>
      <c r="AV456" s="30"/>
      <c r="AW456" s="30"/>
      <c r="AX456" s="30"/>
      <c r="AY456" s="30"/>
      <c r="AZ456" s="30"/>
      <c r="BA456" s="30"/>
      <c r="BB456" s="30"/>
      <c r="BC456" s="30"/>
      <c r="BD456" s="30"/>
      <c r="BE456" s="30"/>
      <c r="BF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0"/>
      <c r="AN457" s="30"/>
      <c r="AO457" s="30"/>
      <c r="AP457" s="30"/>
      <c r="AQ457" s="30"/>
      <c r="AR457" s="30"/>
      <c r="AS457" s="30"/>
      <c r="AT457" s="30"/>
      <c r="AU457" s="30"/>
      <c r="AV457" s="30"/>
      <c r="AW457" s="30"/>
      <c r="AX457" s="30"/>
      <c r="AY457" s="30"/>
      <c r="AZ457" s="30"/>
      <c r="BA457" s="30"/>
      <c r="BB457" s="30"/>
      <c r="BC457" s="30"/>
      <c r="BD457" s="30"/>
      <c r="BE457" s="30"/>
      <c r="BF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c r="AE458" s="30"/>
      <c r="AF458" s="30"/>
      <c r="AG458" s="30"/>
      <c r="AH458" s="30"/>
      <c r="AI458" s="30"/>
      <c r="AJ458" s="30"/>
      <c r="AK458" s="30"/>
      <c r="AL458" s="30"/>
      <c r="AM458" s="30"/>
      <c r="AN458" s="30"/>
      <c r="AO458" s="30"/>
      <c r="AP458" s="30"/>
      <c r="AQ458" s="30"/>
      <c r="AR458" s="30"/>
      <c r="AS458" s="30"/>
      <c r="AT458" s="30"/>
      <c r="AU458" s="30"/>
      <c r="AV458" s="30"/>
      <c r="AW458" s="30"/>
      <c r="AX458" s="30"/>
      <c r="AY458" s="30"/>
      <c r="AZ458" s="30"/>
      <c r="BA458" s="30"/>
      <c r="BB458" s="30"/>
      <c r="BC458" s="30"/>
      <c r="BD458" s="30"/>
      <c r="BE458" s="30"/>
      <c r="BF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0"/>
      <c r="AN459" s="30"/>
      <c r="AO459" s="30"/>
      <c r="AP459" s="30"/>
      <c r="AQ459" s="30"/>
      <c r="AR459" s="30"/>
      <c r="AS459" s="30"/>
      <c r="AT459" s="30"/>
      <c r="AU459" s="30"/>
      <c r="AV459" s="30"/>
      <c r="AW459" s="30"/>
      <c r="AX459" s="30"/>
      <c r="AY459" s="30"/>
      <c r="AZ459" s="30"/>
      <c r="BA459" s="30"/>
      <c r="BB459" s="30"/>
      <c r="BC459" s="30"/>
      <c r="BD459" s="30"/>
      <c r="BE459" s="30"/>
      <c r="BF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c r="AE460" s="30"/>
      <c r="AF460" s="30"/>
      <c r="AG460" s="30"/>
      <c r="AH460" s="30"/>
      <c r="AI460" s="30"/>
      <c r="AJ460" s="30"/>
      <c r="AK460" s="30"/>
      <c r="AL460" s="30"/>
      <c r="AM460" s="30"/>
      <c r="AN460" s="30"/>
      <c r="AO460" s="30"/>
      <c r="AP460" s="30"/>
      <c r="AQ460" s="30"/>
      <c r="AR460" s="30"/>
      <c r="AS460" s="30"/>
      <c r="AT460" s="30"/>
      <c r="AU460" s="30"/>
      <c r="AV460" s="30"/>
      <c r="AW460" s="30"/>
      <c r="AX460" s="30"/>
      <c r="AY460" s="30"/>
      <c r="AZ460" s="30"/>
      <c r="BA460" s="30"/>
      <c r="BB460" s="30"/>
      <c r="BC460" s="30"/>
      <c r="BD460" s="30"/>
      <c r="BE460" s="30"/>
      <c r="BF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0"/>
      <c r="AN461" s="30"/>
      <c r="AO461" s="30"/>
      <c r="AP461" s="30"/>
      <c r="AQ461" s="30"/>
      <c r="AR461" s="30"/>
      <c r="AS461" s="30"/>
      <c r="AT461" s="30"/>
      <c r="AU461" s="30"/>
      <c r="AV461" s="30"/>
      <c r="AW461" s="30"/>
      <c r="AX461" s="30"/>
      <c r="AY461" s="30"/>
      <c r="AZ461" s="30"/>
      <c r="BA461" s="30"/>
      <c r="BB461" s="30"/>
      <c r="BC461" s="30"/>
      <c r="BD461" s="30"/>
      <c r="BE461" s="30"/>
      <c r="BF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c r="AE462" s="30"/>
      <c r="AF462" s="30"/>
      <c r="AG462" s="30"/>
      <c r="AH462" s="30"/>
      <c r="AI462" s="30"/>
      <c r="AJ462" s="30"/>
      <c r="AK462" s="30"/>
      <c r="AL462" s="30"/>
      <c r="AM462" s="30"/>
      <c r="AN462" s="30"/>
      <c r="AO462" s="30"/>
      <c r="AP462" s="30"/>
      <c r="AQ462" s="30"/>
      <c r="AR462" s="30"/>
      <c r="AS462" s="30"/>
      <c r="AT462" s="30"/>
      <c r="AU462" s="30"/>
      <c r="AV462" s="30"/>
      <c r="AW462" s="30"/>
      <c r="AX462" s="30"/>
      <c r="AY462" s="30"/>
      <c r="AZ462" s="30"/>
      <c r="BA462" s="30"/>
      <c r="BB462" s="30"/>
      <c r="BC462" s="30"/>
      <c r="BD462" s="30"/>
      <c r="BE462" s="30"/>
      <c r="BF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0"/>
      <c r="AN463" s="30"/>
      <c r="AO463" s="30"/>
      <c r="AP463" s="30"/>
      <c r="AQ463" s="30"/>
      <c r="AR463" s="30"/>
      <c r="AS463" s="30"/>
      <c r="AT463" s="30"/>
      <c r="AU463" s="30"/>
      <c r="AV463" s="30"/>
      <c r="AW463" s="30"/>
      <c r="AX463" s="30"/>
      <c r="AY463" s="30"/>
      <c r="AZ463" s="30"/>
      <c r="BA463" s="30"/>
      <c r="BB463" s="30"/>
      <c r="BC463" s="30"/>
      <c r="BD463" s="30"/>
      <c r="BE463" s="30"/>
      <c r="BF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c r="AE464" s="30"/>
      <c r="AF464" s="30"/>
      <c r="AG464" s="30"/>
      <c r="AH464" s="30"/>
      <c r="AI464" s="30"/>
      <c r="AJ464" s="30"/>
      <c r="AK464" s="30"/>
      <c r="AL464" s="30"/>
      <c r="AM464" s="30"/>
      <c r="AN464" s="30"/>
      <c r="AO464" s="30"/>
      <c r="AP464" s="30"/>
      <c r="AQ464" s="30"/>
      <c r="AR464" s="30"/>
      <c r="AS464" s="30"/>
      <c r="AT464" s="30"/>
      <c r="AU464" s="30"/>
      <c r="AV464" s="30"/>
      <c r="AW464" s="30"/>
      <c r="AX464" s="30"/>
      <c r="AY464" s="30"/>
      <c r="AZ464" s="30"/>
      <c r="BA464" s="30"/>
      <c r="BB464" s="30"/>
      <c r="BC464" s="30"/>
      <c r="BD464" s="30"/>
      <c r="BE464" s="30"/>
      <c r="BF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0"/>
      <c r="AN465" s="30"/>
      <c r="AO465" s="30"/>
      <c r="AP465" s="30"/>
      <c r="AQ465" s="30"/>
      <c r="AR465" s="30"/>
      <c r="AS465" s="30"/>
      <c r="AT465" s="30"/>
      <c r="AU465" s="30"/>
      <c r="AV465" s="30"/>
      <c r="AW465" s="30"/>
      <c r="AX465" s="30"/>
      <c r="AY465" s="30"/>
      <c r="AZ465" s="30"/>
      <c r="BA465" s="30"/>
      <c r="BB465" s="30"/>
      <c r="BC465" s="30"/>
      <c r="BD465" s="30"/>
      <c r="BE465" s="30"/>
      <c r="BF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c r="AE466" s="30"/>
      <c r="AF466" s="30"/>
      <c r="AG466" s="30"/>
      <c r="AH466" s="30"/>
      <c r="AI466" s="30"/>
      <c r="AJ466" s="30"/>
      <c r="AK466" s="30"/>
      <c r="AL466" s="30"/>
      <c r="AM466" s="30"/>
      <c r="AN466" s="30"/>
      <c r="AO466" s="30"/>
      <c r="AP466" s="30"/>
      <c r="AQ466" s="30"/>
      <c r="AR466" s="30"/>
      <c r="AS466" s="30"/>
      <c r="AT466" s="30"/>
      <c r="AU466" s="30"/>
      <c r="AV466" s="30"/>
      <c r="AW466" s="30"/>
      <c r="AX466" s="30"/>
      <c r="AY466" s="30"/>
      <c r="AZ466" s="30"/>
      <c r="BA466" s="30"/>
      <c r="BB466" s="30"/>
      <c r="BC466" s="30"/>
      <c r="BD466" s="30"/>
      <c r="BE466" s="30"/>
      <c r="BF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0"/>
      <c r="AN467" s="30"/>
      <c r="AO467" s="30"/>
      <c r="AP467" s="30"/>
      <c r="AQ467" s="30"/>
      <c r="AR467" s="30"/>
      <c r="AS467" s="30"/>
      <c r="AT467" s="30"/>
      <c r="AU467" s="30"/>
      <c r="AV467" s="30"/>
      <c r="AW467" s="30"/>
      <c r="AX467" s="30"/>
      <c r="AY467" s="30"/>
      <c r="AZ467" s="30"/>
      <c r="BA467" s="30"/>
      <c r="BB467" s="30"/>
      <c r="BC467" s="30"/>
      <c r="BD467" s="30"/>
      <c r="BE467" s="30"/>
      <c r="BF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c r="AE468" s="30"/>
      <c r="AF468" s="30"/>
      <c r="AG468" s="30"/>
      <c r="AH468" s="30"/>
      <c r="AI468" s="30"/>
      <c r="AJ468" s="30"/>
      <c r="AK468" s="30"/>
      <c r="AL468" s="30"/>
      <c r="AM468" s="30"/>
      <c r="AN468" s="30"/>
      <c r="AO468" s="30"/>
      <c r="AP468" s="30"/>
      <c r="AQ468" s="30"/>
      <c r="AR468" s="30"/>
      <c r="AS468" s="30"/>
      <c r="AT468" s="30"/>
      <c r="AU468" s="30"/>
      <c r="AV468" s="30"/>
      <c r="AW468" s="30"/>
      <c r="AX468" s="30"/>
      <c r="AY468" s="30"/>
      <c r="AZ468" s="30"/>
      <c r="BA468" s="30"/>
      <c r="BB468" s="30"/>
      <c r="BC468" s="30"/>
      <c r="BD468" s="30"/>
      <c r="BE468" s="30"/>
      <c r="BF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0"/>
      <c r="AN469" s="30"/>
      <c r="AO469" s="30"/>
      <c r="AP469" s="30"/>
      <c r="AQ469" s="30"/>
      <c r="AR469" s="30"/>
      <c r="AS469" s="30"/>
      <c r="AT469" s="30"/>
      <c r="AU469" s="30"/>
      <c r="AV469" s="30"/>
      <c r="AW469" s="30"/>
      <c r="AX469" s="30"/>
      <c r="AY469" s="30"/>
      <c r="AZ469" s="30"/>
      <c r="BA469" s="30"/>
      <c r="BB469" s="30"/>
      <c r="BC469" s="30"/>
      <c r="BD469" s="30"/>
      <c r="BE469" s="30"/>
      <c r="BF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c r="AE470" s="30"/>
      <c r="AF470" s="30"/>
      <c r="AG470" s="30"/>
      <c r="AH470" s="30"/>
      <c r="AI470" s="30"/>
      <c r="AJ470" s="30"/>
      <c r="AK470" s="30"/>
      <c r="AL470" s="30"/>
      <c r="AM470" s="30"/>
      <c r="AN470" s="30"/>
      <c r="AO470" s="30"/>
      <c r="AP470" s="30"/>
      <c r="AQ470" s="30"/>
      <c r="AR470" s="30"/>
      <c r="AS470" s="30"/>
      <c r="AT470" s="30"/>
      <c r="AU470" s="30"/>
      <c r="AV470" s="30"/>
      <c r="AW470" s="30"/>
      <c r="AX470" s="30"/>
      <c r="AY470" s="30"/>
      <c r="AZ470" s="30"/>
      <c r="BA470" s="30"/>
      <c r="BB470" s="30"/>
      <c r="BC470" s="30"/>
      <c r="BD470" s="30"/>
      <c r="BE470" s="30"/>
      <c r="BF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0"/>
      <c r="AN471" s="30"/>
      <c r="AO471" s="30"/>
      <c r="AP471" s="30"/>
      <c r="AQ471" s="30"/>
      <c r="AR471" s="30"/>
      <c r="AS471" s="30"/>
      <c r="AT471" s="30"/>
      <c r="AU471" s="30"/>
      <c r="AV471" s="30"/>
      <c r="AW471" s="30"/>
      <c r="AX471" s="30"/>
      <c r="AY471" s="30"/>
      <c r="AZ471" s="30"/>
      <c r="BA471" s="30"/>
      <c r="BB471" s="30"/>
      <c r="BC471" s="30"/>
      <c r="BD471" s="30"/>
      <c r="BE471" s="30"/>
      <c r="BF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c r="AE472" s="30"/>
      <c r="AF472" s="30"/>
      <c r="AG472" s="30"/>
      <c r="AH472" s="30"/>
      <c r="AI472" s="30"/>
      <c r="AJ472" s="30"/>
      <c r="AK472" s="30"/>
      <c r="AL472" s="30"/>
      <c r="AM472" s="30"/>
      <c r="AN472" s="30"/>
      <c r="AO472" s="30"/>
      <c r="AP472" s="30"/>
      <c r="AQ472" s="30"/>
      <c r="AR472" s="30"/>
      <c r="AS472" s="30"/>
      <c r="AT472" s="30"/>
      <c r="AU472" s="30"/>
      <c r="AV472" s="30"/>
      <c r="AW472" s="30"/>
      <c r="AX472" s="30"/>
      <c r="AY472" s="30"/>
      <c r="AZ472" s="30"/>
      <c r="BA472" s="30"/>
      <c r="BB472" s="30"/>
      <c r="BC472" s="30"/>
      <c r="BD472" s="30"/>
      <c r="BE472" s="30"/>
      <c r="BF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0"/>
      <c r="AN473" s="30"/>
      <c r="AO473" s="30"/>
      <c r="AP473" s="30"/>
      <c r="AQ473" s="30"/>
      <c r="AR473" s="30"/>
      <c r="AS473" s="30"/>
      <c r="AT473" s="30"/>
      <c r="AU473" s="30"/>
      <c r="AV473" s="30"/>
      <c r="AW473" s="30"/>
      <c r="AX473" s="30"/>
      <c r="AY473" s="30"/>
      <c r="AZ473" s="30"/>
      <c r="BA473" s="30"/>
      <c r="BB473" s="30"/>
      <c r="BC473" s="30"/>
      <c r="BD473" s="30"/>
      <c r="BE473" s="30"/>
      <c r="BF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c r="AE474" s="30"/>
      <c r="AF474" s="30"/>
      <c r="AG474" s="30"/>
      <c r="AH474" s="30"/>
      <c r="AI474" s="30"/>
      <c r="AJ474" s="30"/>
      <c r="AK474" s="30"/>
      <c r="AL474" s="30"/>
      <c r="AM474" s="30"/>
      <c r="AN474" s="30"/>
      <c r="AO474" s="30"/>
      <c r="AP474" s="30"/>
      <c r="AQ474" s="30"/>
      <c r="AR474" s="30"/>
      <c r="AS474" s="30"/>
      <c r="AT474" s="30"/>
      <c r="AU474" s="30"/>
      <c r="AV474" s="30"/>
      <c r="AW474" s="30"/>
      <c r="AX474" s="30"/>
      <c r="AY474" s="30"/>
      <c r="AZ474" s="30"/>
      <c r="BA474" s="30"/>
      <c r="BB474" s="30"/>
      <c r="BC474" s="30"/>
      <c r="BD474" s="30"/>
      <c r="BE474" s="30"/>
      <c r="BF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0"/>
      <c r="AN475" s="30"/>
      <c r="AO475" s="30"/>
      <c r="AP475" s="30"/>
      <c r="AQ475" s="30"/>
      <c r="AR475" s="30"/>
      <c r="AS475" s="30"/>
      <c r="AT475" s="30"/>
      <c r="AU475" s="30"/>
      <c r="AV475" s="30"/>
      <c r="AW475" s="30"/>
      <c r="AX475" s="30"/>
      <c r="AY475" s="30"/>
      <c r="AZ475" s="30"/>
      <c r="BA475" s="30"/>
      <c r="BB475" s="30"/>
      <c r="BC475" s="30"/>
      <c r="BD475" s="30"/>
      <c r="BE475" s="30"/>
      <c r="BF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c r="AE476" s="30"/>
      <c r="AF476" s="30"/>
      <c r="AG476" s="30"/>
      <c r="AH476" s="30"/>
      <c r="AI476" s="30"/>
      <c r="AJ476" s="30"/>
      <c r="AK476" s="30"/>
      <c r="AL476" s="30"/>
      <c r="AM476" s="30"/>
      <c r="AN476" s="30"/>
      <c r="AO476" s="30"/>
      <c r="AP476" s="30"/>
      <c r="AQ476" s="30"/>
      <c r="AR476" s="30"/>
      <c r="AS476" s="30"/>
      <c r="AT476" s="30"/>
      <c r="AU476" s="30"/>
      <c r="AV476" s="30"/>
      <c r="AW476" s="30"/>
      <c r="AX476" s="30"/>
      <c r="AY476" s="30"/>
      <c r="AZ476" s="30"/>
      <c r="BA476" s="30"/>
      <c r="BB476" s="30"/>
      <c r="BC476" s="30"/>
      <c r="BD476" s="30"/>
      <c r="BE476" s="30"/>
      <c r="BF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0"/>
      <c r="AN477" s="30"/>
      <c r="AO477" s="30"/>
      <c r="AP477" s="30"/>
      <c r="AQ477" s="30"/>
      <c r="AR477" s="30"/>
      <c r="AS477" s="30"/>
      <c r="AT477" s="30"/>
      <c r="AU477" s="30"/>
      <c r="AV477" s="30"/>
      <c r="AW477" s="30"/>
      <c r="AX477" s="30"/>
      <c r="AY477" s="30"/>
      <c r="AZ477" s="30"/>
      <c r="BA477" s="30"/>
      <c r="BB477" s="30"/>
      <c r="BC477" s="30"/>
      <c r="BD477" s="30"/>
      <c r="BE477" s="30"/>
      <c r="BF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c r="AE478" s="30"/>
      <c r="AF478" s="30"/>
      <c r="AG478" s="30"/>
      <c r="AH478" s="30"/>
      <c r="AI478" s="30"/>
      <c r="AJ478" s="30"/>
      <c r="AK478" s="30"/>
      <c r="AL478" s="30"/>
      <c r="AM478" s="30"/>
      <c r="AN478" s="30"/>
      <c r="AO478" s="30"/>
      <c r="AP478" s="30"/>
      <c r="AQ478" s="30"/>
      <c r="AR478" s="30"/>
      <c r="AS478" s="30"/>
      <c r="AT478" s="30"/>
      <c r="AU478" s="30"/>
      <c r="AV478" s="30"/>
      <c r="AW478" s="30"/>
      <c r="AX478" s="30"/>
      <c r="AY478" s="30"/>
      <c r="AZ478" s="30"/>
      <c r="BA478" s="30"/>
      <c r="BB478" s="30"/>
      <c r="BC478" s="30"/>
      <c r="BD478" s="30"/>
      <c r="BE478" s="30"/>
      <c r="BF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0"/>
      <c r="AN479" s="30"/>
      <c r="AO479" s="30"/>
      <c r="AP479" s="30"/>
      <c r="AQ479" s="30"/>
      <c r="AR479" s="30"/>
      <c r="AS479" s="30"/>
      <c r="AT479" s="30"/>
      <c r="AU479" s="30"/>
      <c r="AV479" s="30"/>
      <c r="AW479" s="30"/>
      <c r="AX479" s="30"/>
      <c r="AY479" s="30"/>
      <c r="AZ479" s="30"/>
      <c r="BA479" s="30"/>
      <c r="BB479" s="30"/>
      <c r="BC479" s="30"/>
      <c r="BD479" s="30"/>
      <c r="BE479" s="30"/>
      <c r="BF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c r="AE480" s="30"/>
      <c r="AF480" s="30"/>
      <c r="AG480" s="30"/>
      <c r="AH480" s="30"/>
      <c r="AI480" s="30"/>
      <c r="AJ480" s="30"/>
      <c r="AK480" s="30"/>
      <c r="AL480" s="30"/>
      <c r="AM480" s="30"/>
      <c r="AN480" s="30"/>
      <c r="AO480" s="30"/>
      <c r="AP480" s="30"/>
      <c r="AQ480" s="30"/>
      <c r="AR480" s="30"/>
      <c r="AS480" s="30"/>
      <c r="AT480" s="30"/>
      <c r="AU480" s="30"/>
      <c r="AV480" s="30"/>
      <c r="AW480" s="30"/>
      <c r="AX480" s="30"/>
      <c r="AY480" s="30"/>
      <c r="AZ480" s="30"/>
      <c r="BA480" s="30"/>
      <c r="BB480" s="30"/>
      <c r="BC480" s="30"/>
      <c r="BD480" s="30"/>
      <c r="BE480" s="30"/>
      <c r="BF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0"/>
      <c r="AN481" s="30"/>
      <c r="AO481" s="30"/>
      <c r="AP481" s="30"/>
      <c r="AQ481" s="30"/>
      <c r="AR481" s="30"/>
      <c r="AS481" s="30"/>
      <c r="AT481" s="30"/>
      <c r="AU481" s="30"/>
      <c r="AV481" s="30"/>
      <c r="AW481" s="30"/>
      <c r="AX481" s="30"/>
      <c r="AY481" s="30"/>
      <c r="AZ481" s="30"/>
      <c r="BA481" s="30"/>
      <c r="BB481" s="30"/>
      <c r="BC481" s="30"/>
      <c r="BD481" s="30"/>
      <c r="BE481" s="30"/>
      <c r="BF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c r="AE482" s="30"/>
      <c r="AF482" s="30"/>
      <c r="AG482" s="30"/>
      <c r="AH482" s="30"/>
      <c r="AI482" s="30"/>
      <c r="AJ482" s="30"/>
      <c r="AK482" s="30"/>
      <c r="AL482" s="30"/>
      <c r="AM482" s="30"/>
      <c r="AN482" s="30"/>
      <c r="AO482" s="30"/>
      <c r="AP482" s="30"/>
      <c r="AQ482" s="30"/>
      <c r="AR482" s="30"/>
      <c r="AS482" s="30"/>
      <c r="AT482" s="30"/>
      <c r="AU482" s="30"/>
      <c r="AV482" s="30"/>
      <c r="AW482" s="30"/>
      <c r="AX482" s="30"/>
      <c r="AY482" s="30"/>
      <c r="AZ482" s="30"/>
      <c r="BA482" s="30"/>
      <c r="BB482" s="30"/>
      <c r="BC482" s="30"/>
      <c r="BD482" s="30"/>
      <c r="BE482" s="30"/>
      <c r="BF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0"/>
      <c r="AN483" s="30"/>
      <c r="AO483" s="30"/>
      <c r="AP483" s="30"/>
      <c r="AQ483" s="30"/>
      <c r="AR483" s="30"/>
      <c r="AS483" s="30"/>
      <c r="AT483" s="30"/>
      <c r="AU483" s="30"/>
      <c r="AV483" s="30"/>
      <c r="AW483" s="30"/>
      <c r="AX483" s="30"/>
      <c r="AY483" s="30"/>
      <c r="AZ483" s="30"/>
      <c r="BA483" s="30"/>
      <c r="BB483" s="30"/>
      <c r="BC483" s="30"/>
      <c r="BD483" s="30"/>
      <c r="BE483" s="30"/>
      <c r="BF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c r="AE484" s="30"/>
      <c r="AF484" s="30"/>
      <c r="AG484" s="30"/>
      <c r="AH484" s="30"/>
      <c r="AI484" s="30"/>
      <c r="AJ484" s="30"/>
      <c r="AK484" s="30"/>
      <c r="AL484" s="30"/>
      <c r="AM484" s="30"/>
      <c r="AN484" s="30"/>
      <c r="AO484" s="30"/>
      <c r="AP484" s="30"/>
      <c r="AQ484" s="30"/>
      <c r="AR484" s="30"/>
      <c r="AS484" s="30"/>
      <c r="AT484" s="30"/>
      <c r="AU484" s="30"/>
      <c r="AV484" s="30"/>
      <c r="AW484" s="30"/>
      <c r="AX484" s="30"/>
      <c r="AY484" s="30"/>
      <c r="AZ484" s="30"/>
      <c r="BA484" s="30"/>
      <c r="BB484" s="30"/>
      <c r="BC484" s="30"/>
      <c r="BD484" s="30"/>
      <c r="BE484" s="30"/>
      <c r="BF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0"/>
      <c r="AN485" s="30"/>
      <c r="AO485" s="30"/>
      <c r="AP485" s="30"/>
      <c r="AQ485" s="30"/>
      <c r="AR485" s="30"/>
      <c r="AS485" s="30"/>
      <c r="AT485" s="30"/>
      <c r="AU485" s="30"/>
      <c r="AV485" s="30"/>
      <c r="AW485" s="30"/>
      <c r="AX485" s="30"/>
      <c r="AY485" s="30"/>
      <c r="AZ485" s="30"/>
      <c r="BA485" s="30"/>
      <c r="BB485" s="30"/>
      <c r="BC485" s="30"/>
      <c r="BD485" s="30"/>
      <c r="BE485" s="30"/>
      <c r="BF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c r="AE486" s="30"/>
      <c r="AF486" s="30"/>
      <c r="AG486" s="30"/>
      <c r="AH486" s="30"/>
      <c r="AI486" s="30"/>
      <c r="AJ486" s="30"/>
      <c r="AK486" s="30"/>
      <c r="AL486" s="30"/>
      <c r="AM486" s="30"/>
      <c r="AN486" s="30"/>
      <c r="AO486" s="30"/>
      <c r="AP486" s="30"/>
      <c r="AQ486" s="30"/>
      <c r="AR486" s="30"/>
      <c r="AS486" s="30"/>
      <c r="AT486" s="30"/>
      <c r="AU486" s="30"/>
      <c r="AV486" s="30"/>
      <c r="AW486" s="30"/>
      <c r="AX486" s="30"/>
      <c r="AY486" s="30"/>
      <c r="AZ486" s="30"/>
      <c r="BA486" s="30"/>
      <c r="BB486" s="30"/>
      <c r="BC486" s="30"/>
      <c r="BD486" s="30"/>
      <c r="BE486" s="30"/>
      <c r="BF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0"/>
      <c r="AN487" s="30"/>
      <c r="AO487" s="30"/>
      <c r="AP487" s="30"/>
      <c r="AQ487" s="30"/>
      <c r="AR487" s="30"/>
      <c r="AS487" s="30"/>
      <c r="AT487" s="30"/>
      <c r="AU487" s="30"/>
      <c r="AV487" s="30"/>
      <c r="AW487" s="30"/>
      <c r="AX487" s="30"/>
      <c r="AY487" s="30"/>
      <c r="AZ487" s="30"/>
      <c r="BA487" s="30"/>
      <c r="BB487" s="30"/>
      <c r="BC487" s="30"/>
      <c r="BD487" s="30"/>
      <c r="BE487" s="30"/>
      <c r="BF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c r="AE488" s="30"/>
      <c r="AF488" s="30"/>
      <c r="AG488" s="30"/>
      <c r="AH488" s="30"/>
      <c r="AI488" s="30"/>
      <c r="AJ488" s="30"/>
      <c r="AK488" s="30"/>
      <c r="AL488" s="30"/>
      <c r="AM488" s="30"/>
      <c r="AN488" s="30"/>
      <c r="AO488" s="30"/>
      <c r="AP488" s="30"/>
      <c r="AQ488" s="30"/>
      <c r="AR488" s="30"/>
      <c r="AS488" s="30"/>
      <c r="AT488" s="30"/>
      <c r="AU488" s="30"/>
      <c r="AV488" s="30"/>
      <c r="AW488" s="30"/>
      <c r="AX488" s="30"/>
      <c r="AY488" s="30"/>
      <c r="AZ488" s="30"/>
      <c r="BA488" s="30"/>
      <c r="BB488" s="30"/>
      <c r="BC488" s="30"/>
      <c r="BD488" s="30"/>
      <c r="BE488" s="30"/>
      <c r="BF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0"/>
      <c r="AN489" s="30"/>
      <c r="AO489" s="30"/>
      <c r="AP489" s="30"/>
      <c r="AQ489" s="30"/>
      <c r="AR489" s="30"/>
      <c r="AS489" s="30"/>
      <c r="AT489" s="30"/>
      <c r="AU489" s="30"/>
      <c r="AV489" s="30"/>
      <c r="AW489" s="30"/>
      <c r="AX489" s="30"/>
      <c r="AY489" s="30"/>
      <c r="AZ489" s="30"/>
      <c r="BA489" s="30"/>
      <c r="BB489" s="30"/>
      <c r="BC489" s="30"/>
      <c r="BD489" s="30"/>
      <c r="BE489" s="30"/>
      <c r="BF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c r="AE490" s="30"/>
      <c r="AF490" s="30"/>
      <c r="AG490" s="30"/>
      <c r="AH490" s="30"/>
      <c r="AI490" s="30"/>
      <c r="AJ490" s="30"/>
      <c r="AK490" s="30"/>
      <c r="AL490" s="30"/>
      <c r="AM490" s="30"/>
      <c r="AN490" s="30"/>
      <c r="AO490" s="30"/>
      <c r="AP490" s="30"/>
      <c r="AQ490" s="30"/>
      <c r="AR490" s="30"/>
      <c r="AS490" s="30"/>
      <c r="AT490" s="30"/>
      <c r="AU490" s="30"/>
      <c r="AV490" s="30"/>
      <c r="AW490" s="30"/>
      <c r="AX490" s="30"/>
      <c r="AY490" s="30"/>
      <c r="AZ490" s="30"/>
      <c r="BA490" s="30"/>
      <c r="BB490" s="30"/>
      <c r="BC490" s="30"/>
      <c r="BD490" s="30"/>
      <c r="BE490" s="30"/>
      <c r="BF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0"/>
      <c r="AN491" s="30"/>
      <c r="AO491" s="30"/>
      <c r="AP491" s="30"/>
      <c r="AQ491" s="30"/>
      <c r="AR491" s="30"/>
      <c r="AS491" s="30"/>
      <c r="AT491" s="30"/>
      <c r="AU491" s="30"/>
      <c r="AV491" s="30"/>
      <c r="AW491" s="30"/>
      <c r="AX491" s="30"/>
      <c r="AY491" s="30"/>
      <c r="AZ491" s="30"/>
      <c r="BA491" s="30"/>
      <c r="BB491" s="30"/>
      <c r="BC491" s="30"/>
      <c r="BD491" s="30"/>
      <c r="BE491" s="30"/>
      <c r="BF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c r="AE492" s="30"/>
      <c r="AF492" s="30"/>
      <c r="AG492" s="30"/>
      <c r="AH492" s="30"/>
      <c r="AI492" s="30"/>
      <c r="AJ492" s="30"/>
      <c r="AK492" s="30"/>
      <c r="AL492" s="30"/>
      <c r="AM492" s="30"/>
      <c r="AN492" s="30"/>
      <c r="AO492" s="30"/>
      <c r="AP492" s="30"/>
      <c r="AQ492" s="30"/>
      <c r="AR492" s="30"/>
      <c r="AS492" s="30"/>
      <c r="AT492" s="30"/>
      <c r="AU492" s="30"/>
      <c r="AV492" s="30"/>
      <c r="AW492" s="30"/>
      <c r="AX492" s="30"/>
      <c r="AY492" s="30"/>
      <c r="AZ492" s="30"/>
      <c r="BA492" s="30"/>
      <c r="BB492" s="30"/>
      <c r="BC492" s="30"/>
      <c r="BD492" s="30"/>
      <c r="BE492" s="30"/>
      <c r="BF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0"/>
      <c r="AN493" s="30"/>
      <c r="AO493" s="30"/>
      <c r="AP493" s="30"/>
      <c r="AQ493" s="30"/>
      <c r="AR493" s="30"/>
      <c r="AS493" s="30"/>
      <c r="AT493" s="30"/>
      <c r="AU493" s="30"/>
      <c r="AV493" s="30"/>
      <c r="AW493" s="30"/>
      <c r="AX493" s="30"/>
      <c r="AY493" s="30"/>
      <c r="AZ493" s="30"/>
      <c r="BA493" s="30"/>
      <c r="BB493" s="30"/>
      <c r="BC493" s="30"/>
      <c r="BD493" s="30"/>
      <c r="BE493" s="30"/>
      <c r="BF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c r="AE494" s="30"/>
      <c r="AF494" s="30"/>
      <c r="AG494" s="30"/>
      <c r="AH494" s="30"/>
      <c r="AI494" s="30"/>
      <c r="AJ494" s="30"/>
      <c r="AK494" s="30"/>
      <c r="AL494" s="30"/>
      <c r="AM494" s="30"/>
      <c r="AN494" s="30"/>
      <c r="AO494" s="30"/>
      <c r="AP494" s="30"/>
      <c r="AQ494" s="30"/>
      <c r="AR494" s="30"/>
      <c r="AS494" s="30"/>
      <c r="AT494" s="30"/>
      <c r="AU494" s="30"/>
      <c r="AV494" s="30"/>
      <c r="AW494" s="30"/>
      <c r="AX494" s="30"/>
      <c r="AY494" s="30"/>
      <c r="AZ494" s="30"/>
      <c r="BA494" s="30"/>
      <c r="BB494" s="30"/>
      <c r="BC494" s="30"/>
      <c r="BD494" s="30"/>
      <c r="BE494" s="30"/>
      <c r="BF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0"/>
      <c r="AN495" s="30"/>
      <c r="AO495" s="30"/>
      <c r="AP495" s="30"/>
      <c r="AQ495" s="30"/>
      <c r="AR495" s="30"/>
      <c r="AS495" s="30"/>
      <c r="AT495" s="30"/>
      <c r="AU495" s="30"/>
      <c r="AV495" s="30"/>
      <c r="AW495" s="30"/>
      <c r="AX495" s="30"/>
      <c r="AY495" s="30"/>
      <c r="AZ495" s="30"/>
      <c r="BA495" s="30"/>
      <c r="BB495" s="30"/>
      <c r="BC495" s="30"/>
      <c r="BD495" s="30"/>
      <c r="BE495" s="30"/>
      <c r="BF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c r="AE496" s="30"/>
      <c r="AF496" s="30"/>
      <c r="AG496" s="30"/>
      <c r="AH496" s="30"/>
      <c r="AI496" s="30"/>
      <c r="AJ496" s="30"/>
      <c r="AK496" s="30"/>
      <c r="AL496" s="30"/>
      <c r="AM496" s="30"/>
      <c r="AN496" s="30"/>
      <c r="AO496" s="30"/>
      <c r="AP496" s="30"/>
      <c r="AQ496" s="30"/>
      <c r="AR496" s="30"/>
      <c r="AS496" s="30"/>
      <c r="AT496" s="30"/>
      <c r="AU496" s="30"/>
      <c r="AV496" s="30"/>
      <c r="AW496" s="30"/>
      <c r="AX496" s="30"/>
      <c r="AY496" s="30"/>
      <c r="AZ496" s="30"/>
      <c r="BA496" s="30"/>
      <c r="BB496" s="30"/>
      <c r="BC496" s="30"/>
      <c r="BD496" s="30"/>
      <c r="BE496" s="30"/>
      <c r="BF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0"/>
      <c r="AN497" s="30"/>
      <c r="AO497" s="30"/>
      <c r="AP497" s="30"/>
      <c r="AQ497" s="30"/>
      <c r="AR497" s="30"/>
      <c r="AS497" s="30"/>
      <c r="AT497" s="30"/>
      <c r="AU497" s="30"/>
      <c r="AV497" s="30"/>
      <c r="AW497" s="30"/>
      <c r="AX497" s="30"/>
      <c r="AY497" s="30"/>
      <c r="AZ497" s="30"/>
      <c r="BA497" s="30"/>
      <c r="BB497" s="30"/>
      <c r="BC497" s="30"/>
      <c r="BD497" s="30"/>
      <c r="BE497" s="30"/>
      <c r="BF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c r="AE498" s="30"/>
      <c r="AF498" s="30"/>
      <c r="AG498" s="30"/>
      <c r="AH498" s="30"/>
      <c r="AI498" s="30"/>
      <c r="AJ498" s="30"/>
      <c r="AK498" s="30"/>
      <c r="AL498" s="30"/>
      <c r="AM498" s="30"/>
      <c r="AN498" s="30"/>
      <c r="AO498" s="30"/>
      <c r="AP498" s="30"/>
      <c r="AQ498" s="30"/>
      <c r="AR498" s="30"/>
      <c r="AS498" s="30"/>
      <c r="AT498" s="30"/>
      <c r="AU498" s="30"/>
      <c r="AV498" s="30"/>
      <c r="AW498" s="30"/>
      <c r="AX498" s="30"/>
      <c r="AY498" s="30"/>
      <c r="AZ498" s="30"/>
      <c r="BA498" s="30"/>
      <c r="BB498" s="30"/>
      <c r="BC498" s="30"/>
      <c r="BD498" s="30"/>
      <c r="BE498" s="30"/>
      <c r="BF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0"/>
      <c r="AN499" s="30"/>
      <c r="AO499" s="30"/>
      <c r="AP499" s="30"/>
      <c r="AQ499" s="30"/>
      <c r="AR499" s="30"/>
      <c r="AS499" s="30"/>
      <c r="AT499" s="30"/>
      <c r="AU499" s="30"/>
      <c r="AV499" s="30"/>
      <c r="AW499" s="30"/>
      <c r="AX499" s="30"/>
      <c r="AY499" s="30"/>
      <c r="AZ499" s="30"/>
      <c r="BA499" s="30"/>
      <c r="BB499" s="30"/>
      <c r="BC499" s="30"/>
      <c r="BD499" s="30"/>
      <c r="BE499" s="30"/>
      <c r="BF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c r="AE500" s="30"/>
      <c r="AF500" s="30"/>
      <c r="AG500" s="30"/>
      <c r="AH500" s="30"/>
      <c r="AI500" s="30"/>
      <c r="AJ500" s="30"/>
      <c r="AK500" s="30"/>
      <c r="AL500" s="30"/>
      <c r="AM500" s="30"/>
      <c r="AN500" s="30"/>
      <c r="AO500" s="30"/>
      <c r="AP500" s="30"/>
      <c r="AQ500" s="30"/>
      <c r="AR500" s="30"/>
      <c r="AS500" s="30"/>
      <c r="AT500" s="30"/>
      <c r="AU500" s="30"/>
      <c r="AV500" s="30"/>
      <c r="AW500" s="30"/>
      <c r="AX500" s="30"/>
      <c r="AY500" s="30"/>
      <c r="AZ500" s="30"/>
      <c r="BA500" s="30"/>
      <c r="BB500" s="30"/>
      <c r="BC500" s="30"/>
      <c r="BD500" s="30"/>
      <c r="BE500" s="30"/>
      <c r="BF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0"/>
      <c r="AN501" s="30"/>
      <c r="AO501" s="30"/>
      <c r="AP501" s="30"/>
      <c r="AQ501" s="30"/>
      <c r="AR501" s="30"/>
      <c r="AS501" s="30"/>
      <c r="AT501" s="30"/>
      <c r="AU501" s="30"/>
      <c r="AV501" s="30"/>
      <c r="AW501" s="30"/>
      <c r="AX501" s="30"/>
      <c r="AY501" s="30"/>
      <c r="AZ501" s="30"/>
      <c r="BA501" s="30"/>
      <c r="BB501" s="30"/>
      <c r="BC501" s="30"/>
      <c r="BD501" s="30"/>
      <c r="BE501" s="30"/>
      <c r="BF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c r="AE502" s="30"/>
      <c r="AF502" s="30"/>
      <c r="AG502" s="30"/>
      <c r="AH502" s="30"/>
      <c r="AI502" s="30"/>
      <c r="AJ502" s="30"/>
      <c r="AK502" s="30"/>
      <c r="AL502" s="30"/>
      <c r="AM502" s="30"/>
      <c r="AN502" s="30"/>
      <c r="AO502" s="30"/>
      <c r="AP502" s="30"/>
      <c r="AQ502" s="30"/>
      <c r="AR502" s="30"/>
      <c r="AS502" s="30"/>
      <c r="AT502" s="30"/>
      <c r="AU502" s="30"/>
      <c r="AV502" s="30"/>
      <c r="AW502" s="30"/>
      <c r="AX502" s="30"/>
      <c r="AY502" s="30"/>
      <c r="AZ502" s="30"/>
      <c r="BA502" s="30"/>
      <c r="BB502" s="30"/>
      <c r="BC502" s="30"/>
      <c r="BD502" s="30"/>
      <c r="BE502" s="30"/>
      <c r="BF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0"/>
      <c r="AN503" s="30"/>
      <c r="AO503" s="30"/>
      <c r="AP503" s="30"/>
      <c r="AQ503" s="30"/>
      <c r="AR503" s="30"/>
      <c r="AS503" s="30"/>
      <c r="AT503" s="30"/>
      <c r="AU503" s="30"/>
      <c r="AV503" s="30"/>
      <c r="AW503" s="30"/>
      <c r="AX503" s="30"/>
      <c r="AY503" s="30"/>
      <c r="AZ503" s="30"/>
      <c r="BA503" s="30"/>
      <c r="BB503" s="30"/>
      <c r="BC503" s="30"/>
      <c r="BD503" s="30"/>
      <c r="BE503" s="30"/>
      <c r="BF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c r="AE504" s="30"/>
      <c r="AF504" s="30"/>
      <c r="AG504" s="30"/>
      <c r="AH504" s="30"/>
      <c r="AI504" s="30"/>
      <c r="AJ504" s="30"/>
      <c r="AK504" s="30"/>
      <c r="AL504" s="30"/>
      <c r="AM504" s="30"/>
      <c r="AN504" s="30"/>
      <c r="AO504" s="30"/>
      <c r="AP504" s="30"/>
      <c r="AQ504" s="30"/>
      <c r="AR504" s="30"/>
      <c r="AS504" s="30"/>
      <c r="AT504" s="30"/>
      <c r="AU504" s="30"/>
      <c r="AV504" s="30"/>
      <c r="AW504" s="30"/>
      <c r="AX504" s="30"/>
      <c r="AY504" s="30"/>
      <c r="AZ504" s="30"/>
      <c r="BA504" s="30"/>
      <c r="BB504" s="30"/>
      <c r="BC504" s="30"/>
      <c r="BD504" s="30"/>
      <c r="BE504" s="30"/>
      <c r="BF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0"/>
      <c r="AN505" s="30"/>
      <c r="AO505" s="30"/>
      <c r="AP505" s="30"/>
      <c r="AQ505" s="30"/>
      <c r="AR505" s="30"/>
      <c r="AS505" s="30"/>
      <c r="AT505" s="30"/>
      <c r="AU505" s="30"/>
      <c r="AV505" s="30"/>
      <c r="AW505" s="30"/>
      <c r="AX505" s="30"/>
      <c r="AY505" s="30"/>
      <c r="AZ505" s="30"/>
      <c r="BA505" s="30"/>
      <c r="BB505" s="30"/>
      <c r="BC505" s="30"/>
      <c r="BD505" s="30"/>
      <c r="BE505" s="30"/>
      <c r="BF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c r="AE506" s="30"/>
      <c r="AF506" s="30"/>
      <c r="AG506" s="30"/>
      <c r="AH506" s="30"/>
      <c r="AI506" s="30"/>
      <c r="AJ506" s="30"/>
      <c r="AK506" s="30"/>
      <c r="AL506" s="30"/>
      <c r="AM506" s="30"/>
      <c r="AN506" s="30"/>
      <c r="AO506" s="30"/>
      <c r="AP506" s="30"/>
      <c r="AQ506" s="30"/>
      <c r="AR506" s="30"/>
      <c r="AS506" s="30"/>
      <c r="AT506" s="30"/>
      <c r="AU506" s="30"/>
      <c r="AV506" s="30"/>
      <c r="AW506" s="30"/>
      <c r="AX506" s="30"/>
      <c r="AY506" s="30"/>
      <c r="AZ506" s="30"/>
      <c r="BA506" s="30"/>
      <c r="BB506" s="30"/>
      <c r="BC506" s="30"/>
      <c r="BD506" s="30"/>
      <c r="BE506" s="30"/>
      <c r="BF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0"/>
      <c r="AN507" s="30"/>
      <c r="AO507" s="30"/>
      <c r="AP507" s="30"/>
      <c r="AQ507" s="30"/>
      <c r="AR507" s="30"/>
      <c r="AS507" s="30"/>
      <c r="AT507" s="30"/>
      <c r="AU507" s="30"/>
      <c r="AV507" s="30"/>
      <c r="AW507" s="30"/>
      <c r="AX507" s="30"/>
      <c r="AY507" s="30"/>
      <c r="AZ507" s="30"/>
      <c r="BA507" s="30"/>
      <c r="BB507" s="30"/>
      <c r="BC507" s="30"/>
      <c r="BD507" s="30"/>
      <c r="BE507" s="30"/>
      <c r="BF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c r="AE508" s="30"/>
      <c r="AF508" s="30"/>
      <c r="AG508" s="30"/>
      <c r="AH508" s="30"/>
      <c r="AI508" s="30"/>
      <c r="AJ508" s="30"/>
      <c r="AK508" s="30"/>
      <c r="AL508" s="30"/>
      <c r="AM508" s="30"/>
      <c r="AN508" s="30"/>
      <c r="AO508" s="30"/>
      <c r="AP508" s="30"/>
      <c r="AQ508" s="30"/>
      <c r="AR508" s="30"/>
      <c r="AS508" s="30"/>
      <c r="AT508" s="30"/>
      <c r="AU508" s="30"/>
      <c r="AV508" s="30"/>
      <c r="AW508" s="30"/>
      <c r="AX508" s="30"/>
      <c r="AY508" s="30"/>
      <c r="AZ508" s="30"/>
      <c r="BA508" s="30"/>
      <c r="BB508" s="30"/>
      <c r="BC508" s="30"/>
      <c r="BD508" s="30"/>
      <c r="BE508" s="30"/>
      <c r="BF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0"/>
      <c r="AN509" s="30"/>
      <c r="AO509" s="30"/>
      <c r="AP509" s="30"/>
      <c r="AQ509" s="30"/>
      <c r="AR509" s="30"/>
      <c r="AS509" s="30"/>
      <c r="AT509" s="30"/>
      <c r="AU509" s="30"/>
      <c r="AV509" s="30"/>
      <c r="AW509" s="30"/>
      <c r="AX509" s="30"/>
      <c r="AY509" s="30"/>
      <c r="AZ509" s="30"/>
      <c r="BA509" s="30"/>
      <c r="BB509" s="30"/>
      <c r="BC509" s="30"/>
      <c r="BD509" s="30"/>
      <c r="BE509" s="30"/>
      <c r="BF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c r="AE510" s="30"/>
      <c r="AF510" s="30"/>
      <c r="AG510" s="30"/>
      <c r="AH510" s="30"/>
      <c r="AI510" s="30"/>
      <c r="AJ510" s="30"/>
      <c r="AK510" s="30"/>
      <c r="AL510" s="30"/>
      <c r="AM510" s="30"/>
      <c r="AN510" s="30"/>
      <c r="AO510" s="30"/>
      <c r="AP510" s="30"/>
      <c r="AQ510" s="30"/>
      <c r="AR510" s="30"/>
      <c r="AS510" s="30"/>
      <c r="AT510" s="30"/>
      <c r="AU510" s="30"/>
      <c r="AV510" s="30"/>
      <c r="AW510" s="30"/>
      <c r="AX510" s="30"/>
      <c r="AY510" s="30"/>
      <c r="AZ510" s="30"/>
      <c r="BA510" s="30"/>
      <c r="BB510" s="30"/>
      <c r="BC510" s="30"/>
      <c r="BD510" s="30"/>
      <c r="BE510" s="30"/>
      <c r="BF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0"/>
      <c r="AN511" s="30"/>
      <c r="AO511" s="30"/>
      <c r="AP511" s="30"/>
      <c r="AQ511" s="30"/>
      <c r="AR511" s="30"/>
      <c r="AS511" s="30"/>
      <c r="AT511" s="30"/>
      <c r="AU511" s="30"/>
      <c r="AV511" s="30"/>
      <c r="AW511" s="30"/>
      <c r="AX511" s="30"/>
      <c r="AY511" s="30"/>
      <c r="AZ511" s="30"/>
      <c r="BA511" s="30"/>
      <c r="BB511" s="30"/>
      <c r="BC511" s="30"/>
      <c r="BD511" s="30"/>
      <c r="BE511" s="30"/>
      <c r="BF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c r="AE512" s="30"/>
      <c r="AF512" s="30"/>
      <c r="AG512" s="30"/>
      <c r="AH512" s="30"/>
      <c r="AI512" s="30"/>
      <c r="AJ512" s="30"/>
      <c r="AK512" s="30"/>
      <c r="AL512" s="30"/>
      <c r="AM512" s="30"/>
      <c r="AN512" s="30"/>
      <c r="AO512" s="30"/>
      <c r="AP512" s="30"/>
      <c r="AQ512" s="30"/>
      <c r="AR512" s="30"/>
      <c r="AS512" s="30"/>
      <c r="AT512" s="30"/>
      <c r="AU512" s="30"/>
      <c r="AV512" s="30"/>
      <c r="AW512" s="30"/>
      <c r="AX512" s="30"/>
      <c r="AY512" s="30"/>
      <c r="AZ512" s="30"/>
      <c r="BA512" s="30"/>
      <c r="BB512" s="30"/>
      <c r="BC512" s="30"/>
      <c r="BD512" s="30"/>
      <c r="BE512" s="30"/>
      <c r="BF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0"/>
      <c r="AN513" s="30"/>
      <c r="AO513" s="30"/>
      <c r="AP513" s="30"/>
      <c r="AQ513" s="30"/>
      <c r="AR513" s="30"/>
      <c r="AS513" s="30"/>
      <c r="AT513" s="30"/>
      <c r="AU513" s="30"/>
      <c r="AV513" s="30"/>
      <c r="AW513" s="30"/>
      <c r="AX513" s="30"/>
      <c r="AY513" s="30"/>
      <c r="AZ513" s="30"/>
      <c r="BA513" s="30"/>
      <c r="BB513" s="30"/>
      <c r="BC513" s="30"/>
      <c r="BD513" s="30"/>
      <c r="BE513" s="30"/>
      <c r="BF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c r="AE514" s="30"/>
      <c r="AF514" s="30"/>
      <c r="AG514" s="30"/>
      <c r="AH514" s="30"/>
      <c r="AI514" s="30"/>
      <c r="AJ514" s="30"/>
      <c r="AK514" s="30"/>
      <c r="AL514" s="30"/>
      <c r="AM514" s="30"/>
      <c r="AN514" s="30"/>
      <c r="AO514" s="30"/>
      <c r="AP514" s="30"/>
      <c r="AQ514" s="30"/>
      <c r="AR514" s="30"/>
      <c r="AS514" s="30"/>
      <c r="AT514" s="30"/>
      <c r="AU514" s="30"/>
      <c r="AV514" s="30"/>
      <c r="AW514" s="30"/>
      <c r="AX514" s="30"/>
      <c r="AY514" s="30"/>
      <c r="AZ514" s="30"/>
      <c r="BA514" s="30"/>
      <c r="BB514" s="30"/>
      <c r="BC514" s="30"/>
      <c r="BD514" s="30"/>
      <c r="BE514" s="30"/>
      <c r="BF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0"/>
      <c r="AN515" s="30"/>
      <c r="AO515" s="30"/>
      <c r="AP515" s="30"/>
      <c r="AQ515" s="30"/>
      <c r="AR515" s="30"/>
      <c r="AS515" s="30"/>
      <c r="AT515" s="30"/>
      <c r="AU515" s="30"/>
      <c r="AV515" s="30"/>
      <c r="AW515" s="30"/>
      <c r="AX515" s="30"/>
      <c r="AY515" s="30"/>
      <c r="AZ515" s="30"/>
      <c r="BA515" s="30"/>
      <c r="BB515" s="30"/>
      <c r="BC515" s="30"/>
      <c r="BD515" s="30"/>
      <c r="BE515" s="30"/>
      <c r="BF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c r="AE516" s="30"/>
      <c r="AF516" s="30"/>
      <c r="AG516" s="30"/>
      <c r="AH516" s="30"/>
      <c r="AI516" s="30"/>
      <c r="AJ516" s="30"/>
      <c r="AK516" s="30"/>
      <c r="AL516" s="30"/>
      <c r="AM516" s="30"/>
      <c r="AN516" s="30"/>
      <c r="AO516" s="30"/>
      <c r="AP516" s="30"/>
      <c r="AQ516" s="30"/>
      <c r="AR516" s="30"/>
      <c r="AS516" s="30"/>
      <c r="AT516" s="30"/>
      <c r="AU516" s="30"/>
      <c r="AV516" s="30"/>
      <c r="AW516" s="30"/>
      <c r="AX516" s="30"/>
      <c r="AY516" s="30"/>
      <c r="AZ516" s="30"/>
      <c r="BA516" s="30"/>
      <c r="BB516" s="30"/>
      <c r="BC516" s="30"/>
      <c r="BD516" s="30"/>
      <c r="BE516" s="30"/>
      <c r="BF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0"/>
      <c r="AN517" s="30"/>
      <c r="AO517" s="30"/>
      <c r="AP517" s="30"/>
      <c r="AQ517" s="30"/>
      <c r="AR517" s="30"/>
      <c r="AS517" s="30"/>
      <c r="AT517" s="30"/>
      <c r="AU517" s="30"/>
      <c r="AV517" s="30"/>
      <c r="AW517" s="30"/>
      <c r="AX517" s="30"/>
      <c r="AY517" s="30"/>
      <c r="AZ517" s="30"/>
      <c r="BA517" s="30"/>
      <c r="BB517" s="30"/>
      <c r="BC517" s="30"/>
      <c r="BD517" s="30"/>
      <c r="BE517" s="30"/>
      <c r="BF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c r="AE518" s="30"/>
      <c r="AF518" s="30"/>
      <c r="AG518" s="30"/>
      <c r="AH518" s="30"/>
      <c r="AI518" s="30"/>
      <c r="AJ518" s="30"/>
      <c r="AK518" s="30"/>
      <c r="AL518" s="30"/>
      <c r="AM518" s="30"/>
      <c r="AN518" s="30"/>
      <c r="AO518" s="30"/>
      <c r="AP518" s="30"/>
      <c r="AQ518" s="30"/>
      <c r="AR518" s="30"/>
      <c r="AS518" s="30"/>
      <c r="AT518" s="30"/>
      <c r="AU518" s="30"/>
      <c r="AV518" s="30"/>
      <c r="AW518" s="30"/>
      <c r="AX518" s="30"/>
      <c r="AY518" s="30"/>
      <c r="AZ518" s="30"/>
      <c r="BA518" s="30"/>
      <c r="BB518" s="30"/>
      <c r="BC518" s="30"/>
      <c r="BD518" s="30"/>
      <c r="BE518" s="30"/>
      <c r="BF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0"/>
      <c r="AN519" s="30"/>
      <c r="AO519" s="30"/>
      <c r="AP519" s="30"/>
      <c r="AQ519" s="30"/>
      <c r="AR519" s="30"/>
      <c r="AS519" s="30"/>
      <c r="AT519" s="30"/>
      <c r="AU519" s="30"/>
      <c r="AV519" s="30"/>
      <c r="AW519" s="30"/>
      <c r="AX519" s="30"/>
      <c r="AY519" s="30"/>
      <c r="AZ519" s="30"/>
      <c r="BA519" s="30"/>
      <c r="BB519" s="30"/>
      <c r="BC519" s="30"/>
      <c r="BD519" s="30"/>
      <c r="BE519" s="30"/>
      <c r="BF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c r="AE520" s="30"/>
      <c r="AF520" s="30"/>
      <c r="AG520" s="30"/>
      <c r="AH520" s="30"/>
      <c r="AI520" s="30"/>
      <c r="AJ520" s="30"/>
      <c r="AK520" s="30"/>
      <c r="AL520" s="30"/>
      <c r="AM520" s="30"/>
      <c r="AN520" s="30"/>
      <c r="AO520" s="30"/>
      <c r="AP520" s="30"/>
      <c r="AQ520" s="30"/>
      <c r="AR520" s="30"/>
      <c r="AS520" s="30"/>
      <c r="AT520" s="30"/>
      <c r="AU520" s="30"/>
      <c r="AV520" s="30"/>
      <c r="AW520" s="30"/>
      <c r="AX520" s="30"/>
      <c r="AY520" s="30"/>
      <c r="AZ520" s="30"/>
      <c r="BA520" s="30"/>
      <c r="BB520" s="30"/>
      <c r="BC520" s="30"/>
      <c r="BD520" s="30"/>
      <c r="BE520" s="30"/>
      <c r="BF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0"/>
      <c r="AN521" s="30"/>
      <c r="AO521" s="30"/>
      <c r="AP521" s="30"/>
      <c r="AQ521" s="30"/>
      <c r="AR521" s="30"/>
      <c r="AS521" s="30"/>
      <c r="AT521" s="30"/>
      <c r="AU521" s="30"/>
      <c r="AV521" s="30"/>
      <c r="AW521" s="30"/>
      <c r="AX521" s="30"/>
      <c r="AY521" s="30"/>
      <c r="AZ521" s="30"/>
      <c r="BA521" s="30"/>
      <c r="BB521" s="30"/>
      <c r="BC521" s="30"/>
      <c r="BD521" s="30"/>
      <c r="BE521" s="30"/>
      <c r="BF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c r="AE522" s="30"/>
      <c r="AF522" s="30"/>
      <c r="AG522" s="30"/>
      <c r="AH522" s="30"/>
      <c r="AI522" s="30"/>
      <c r="AJ522" s="30"/>
      <c r="AK522" s="30"/>
      <c r="AL522" s="30"/>
      <c r="AM522" s="30"/>
      <c r="AN522" s="30"/>
      <c r="AO522" s="30"/>
      <c r="AP522" s="30"/>
      <c r="AQ522" s="30"/>
      <c r="AR522" s="30"/>
      <c r="AS522" s="30"/>
      <c r="AT522" s="30"/>
      <c r="AU522" s="30"/>
      <c r="AV522" s="30"/>
      <c r="AW522" s="30"/>
      <c r="AX522" s="30"/>
      <c r="AY522" s="30"/>
      <c r="AZ522" s="30"/>
      <c r="BA522" s="30"/>
      <c r="BB522" s="30"/>
      <c r="BC522" s="30"/>
      <c r="BD522" s="30"/>
      <c r="BE522" s="30"/>
      <c r="BF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0"/>
      <c r="AN523" s="30"/>
      <c r="AO523" s="30"/>
      <c r="AP523" s="30"/>
      <c r="AQ523" s="30"/>
      <c r="AR523" s="30"/>
      <c r="AS523" s="30"/>
      <c r="AT523" s="30"/>
      <c r="AU523" s="30"/>
      <c r="AV523" s="30"/>
      <c r="AW523" s="30"/>
      <c r="AX523" s="30"/>
      <c r="AY523" s="30"/>
      <c r="AZ523" s="30"/>
      <c r="BA523" s="30"/>
      <c r="BB523" s="30"/>
      <c r="BC523" s="30"/>
      <c r="BD523" s="30"/>
      <c r="BE523" s="30"/>
      <c r="BF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c r="AE524" s="30"/>
      <c r="AF524" s="30"/>
      <c r="AG524" s="30"/>
      <c r="AH524" s="30"/>
      <c r="AI524" s="30"/>
      <c r="AJ524" s="30"/>
      <c r="AK524" s="30"/>
      <c r="AL524" s="30"/>
      <c r="AM524" s="30"/>
      <c r="AN524" s="30"/>
      <c r="AO524" s="30"/>
      <c r="AP524" s="30"/>
      <c r="AQ524" s="30"/>
      <c r="AR524" s="30"/>
      <c r="AS524" s="30"/>
      <c r="AT524" s="30"/>
      <c r="AU524" s="30"/>
      <c r="AV524" s="30"/>
      <c r="AW524" s="30"/>
      <c r="AX524" s="30"/>
      <c r="AY524" s="30"/>
      <c r="AZ524" s="30"/>
      <c r="BA524" s="30"/>
      <c r="BB524" s="30"/>
      <c r="BC524" s="30"/>
      <c r="BD524" s="30"/>
      <c r="BE524" s="30"/>
      <c r="BF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0"/>
      <c r="AN525" s="30"/>
      <c r="AO525" s="30"/>
      <c r="AP525" s="30"/>
      <c r="AQ525" s="30"/>
      <c r="AR525" s="30"/>
      <c r="AS525" s="30"/>
      <c r="AT525" s="30"/>
      <c r="AU525" s="30"/>
      <c r="AV525" s="30"/>
      <c r="AW525" s="30"/>
      <c r="AX525" s="30"/>
      <c r="AY525" s="30"/>
      <c r="AZ525" s="30"/>
      <c r="BA525" s="30"/>
      <c r="BB525" s="30"/>
      <c r="BC525" s="30"/>
      <c r="BD525" s="30"/>
      <c r="BE525" s="30"/>
      <c r="BF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c r="AE526" s="30"/>
      <c r="AF526" s="30"/>
      <c r="AG526" s="30"/>
      <c r="AH526" s="30"/>
      <c r="AI526" s="30"/>
      <c r="AJ526" s="30"/>
      <c r="AK526" s="30"/>
      <c r="AL526" s="30"/>
      <c r="AM526" s="30"/>
      <c r="AN526" s="30"/>
      <c r="AO526" s="30"/>
      <c r="AP526" s="30"/>
      <c r="AQ526" s="30"/>
      <c r="AR526" s="30"/>
      <c r="AS526" s="30"/>
      <c r="AT526" s="30"/>
      <c r="AU526" s="30"/>
      <c r="AV526" s="30"/>
      <c r="AW526" s="30"/>
      <c r="AX526" s="30"/>
      <c r="AY526" s="30"/>
      <c r="AZ526" s="30"/>
      <c r="BA526" s="30"/>
      <c r="BB526" s="30"/>
      <c r="BC526" s="30"/>
      <c r="BD526" s="30"/>
      <c r="BE526" s="30"/>
      <c r="BF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0"/>
      <c r="AN527" s="30"/>
      <c r="AO527" s="30"/>
      <c r="AP527" s="30"/>
      <c r="AQ527" s="30"/>
      <c r="AR527" s="30"/>
      <c r="AS527" s="30"/>
      <c r="AT527" s="30"/>
      <c r="AU527" s="30"/>
      <c r="AV527" s="30"/>
      <c r="AW527" s="30"/>
      <c r="AX527" s="30"/>
      <c r="AY527" s="30"/>
      <c r="AZ527" s="30"/>
      <c r="BA527" s="30"/>
      <c r="BB527" s="30"/>
      <c r="BC527" s="30"/>
      <c r="BD527" s="30"/>
      <c r="BE527" s="30"/>
      <c r="BF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c r="AE528" s="30"/>
      <c r="AF528" s="30"/>
      <c r="AG528" s="30"/>
      <c r="AH528" s="30"/>
      <c r="AI528" s="30"/>
      <c r="AJ528" s="30"/>
      <c r="AK528" s="30"/>
      <c r="AL528" s="30"/>
      <c r="AM528" s="30"/>
      <c r="AN528" s="30"/>
      <c r="AO528" s="30"/>
      <c r="AP528" s="30"/>
      <c r="AQ528" s="30"/>
      <c r="AR528" s="30"/>
      <c r="AS528" s="30"/>
      <c r="AT528" s="30"/>
      <c r="AU528" s="30"/>
      <c r="AV528" s="30"/>
      <c r="AW528" s="30"/>
      <c r="AX528" s="30"/>
      <c r="AY528" s="30"/>
      <c r="AZ528" s="30"/>
      <c r="BA528" s="30"/>
      <c r="BB528" s="30"/>
      <c r="BC528" s="30"/>
      <c r="BD528" s="30"/>
      <c r="BE528" s="30"/>
      <c r="BF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0"/>
      <c r="AN529" s="30"/>
      <c r="AO529" s="30"/>
      <c r="AP529" s="30"/>
      <c r="AQ529" s="30"/>
      <c r="AR529" s="30"/>
      <c r="AS529" s="30"/>
      <c r="AT529" s="30"/>
      <c r="AU529" s="30"/>
      <c r="AV529" s="30"/>
      <c r="AW529" s="30"/>
      <c r="AX529" s="30"/>
      <c r="AY529" s="30"/>
      <c r="AZ529" s="30"/>
      <c r="BA529" s="30"/>
      <c r="BB529" s="30"/>
      <c r="BC529" s="30"/>
      <c r="BD529" s="30"/>
      <c r="BE529" s="30"/>
      <c r="BF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c r="AE530" s="30"/>
      <c r="AF530" s="30"/>
      <c r="AG530" s="30"/>
      <c r="AH530" s="30"/>
      <c r="AI530" s="30"/>
      <c r="AJ530" s="30"/>
      <c r="AK530" s="30"/>
      <c r="AL530" s="30"/>
      <c r="AM530" s="30"/>
      <c r="AN530" s="30"/>
      <c r="AO530" s="30"/>
      <c r="AP530" s="30"/>
      <c r="AQ530" s="30"/>
      <c r="AR530" s="30"/>
      <c r="AS530" s="30"/>
      <c r="AT530" s="30"/>
      <c r="AU530" s="30"/>
      <c r="AV530" s="30"/>
      <c r="AW530" s="30"/>
      <c r="AX530" s="30"/>
      <c r="AY530" s="30"/>
      <c r="AZ530" s="30"/>
      <c r="BA530" s="30"/>
      <c r="BB530" s="30"/>
      <c r="BC530" s="30"/>
      <c r="BD530" s="30"/>
      <c r="BE530" s="30"/>
      <c r="BF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0"/>
      <c r="AN531" s="30"/>
      <c r="AO531" s="30"/>
      <c r="AP531" s="30"/>
      <c r="AQ531" s="30"/>
      <c r="AR531" s="30"/>
      <c r="AS531" s="30"/>
      <c r="AT531" s="30"/>
      <c r="AU531" s="30"/>
      <c r="AV531" s="30"/>
      <c r="AW531" s="30"/>
      <c r="AX531" s="30"/>
      <c r="AY531" s="30"/>
      <c r="AZ531" s="30"/>
      <c r="BA531" s="30"/>
      <c r="BB531" s="30"/>
      <c r="BC531" s="30"/>
      <c r="BD531" s="30"/>
      <c r="BE531" s="30"/>
      <c r="BF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c r="AE532" s="30"/>
      <c r="AF532" s="30"/>
      <c r="AG532" s="30"/>
      <c r="AH532" s="30"/>
      <c r="AI532" s="30"/>
      <c r="AJ532" s="30"/>
      <c r="AK532" s="30"/>
      <c r="AL532" s="30"/>
      <c r="AM532" s="30"/>
      <c r="AN532" s="30"/>
      <c r="AO532" s="30"/>
      <c r="AP532" s="30"/>
      <c r="AQ532" s="30"/>
      <c r="AR532" s="30"/>
      <c r="AS532" s="30"/>
      <c r="AT532" s="30"/>
      <c r="AU532" s="30"/>
      <c r="AV532" s="30"/>
      <c r="AW532" s="30"/>
      <c r="AX532" s="30"/>
      <c r="AY532" s="30"/>
      <c r="AZ532" s="30"/>
      <c r="BA532" s="30"/>
      <c r="BB532" s="30"/>
      <c r="BC532" s="30"/>
      <c r="BD532" s="30"/>
      <c r="BE532" s="30"/>
      <c r="BF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0"/>
      <c r="AN533" s="30"/>
      <c r="AO533" s="30"/>
      <c r="AP533" s="30"/>
      <c r="AQ533" s="30"/>
      <c r="AR533" s="30"/>
      <c r="AS533" s="30"/>
      <c r="AT533" s="30"/>
      <c r="AU533" s="30"/>
      <c r="AV533" s="30"/>
      <c r="AW533" s="30"/>
      <c r="AX533" s="30"/>
      <c r="AY533" s="30"/>
      <c r="AZ533" s="30"/>
      <c r="BA533" s="30"/>
      <c r="BB533" s="30"/>
      <c r="BC533" s="30"/>
      <c r="BD533" s="30"/>
      <c r="BE533" s="30"/>
      <c r="BF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c r="AE534" s="30"/>
      <c r="AF534" s="30"/>
      <c r="AG534" s="30"/>
      <c r="AH534" s="30"/>
      <c r="AI534" s="30"/>
      <c r="AJ534" s="30"/>
      <c r="AK534" s="30"/>
      <c r="AL534" s="30"/>
      <c r="AM534" s="30"/>
      <c r="AN534" s="30"/>
      <c r="AO534" s="30"/>
      <c r="AP534" s="30"/>
      <c r="AQ534" s="30"/>
      <c r="AR534" s="30"/>
      <c r="AS534" s="30"/>
      <c r="AT534" s="30"/>
      <c r="AU534" s="30"/>
      <c r="AV534" s="30"/>
      <c r="AW534" s="30"/>
      <c r="AX534" s="30"/>
      <c r="AY534" s="30"/>
      <c r="AZ534" s="30"/>
      <c r="BA534" s="30"/>
      <c r="BB534" s="30"/>
      <c r="BC534" s="30"/>
      <c r="BD534" s="30"/>
      <c r="BE534" s="30"/>
      <c r="BF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0"/>
      <c r="AN535" s="30"/>
      <c r="AO535" s="30"/>
      <c r="AP535" s="30"/>
      <c r="AQ535" s="30"/>
      <c r="AR535" s="30"/>
      <c r="AS535" s="30"/>
      <c r="AT535" s="30"/>
      <c r="AU535" s="30"/>
      <c r="AV535" s="30"/>
      <c r="AW535" s="30"/>
      <c r="AX535" s="30"/>
      <c r="AY535" s="30"/>
      <c r="AZ535" s="30"/>
      <c r="BA535" s="30"/>
      <c r="BB535" s="30"/>
      <c r="BC535" s="30"/>
      <c r="BD535" s="30"/>
      <c r="BE535" s="30"/>
      <c r="BF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c r="AE536" s="30"/>
      <c r="AF536" s="30"/>
      <c r="AG536" s="30"/>
      <c r="AH536" s="30"/>
      <c r="AI536" s="30"/>
      <c r="AJ536" s="30"/>
      <c r="AK536" s="30"/>
      <c r="AL536" s="30"/>
      <c r="AM536" s="30"/>
      <c r="AN536" s="30"/>
      <c r="AO536" s="30"/>
      <c r="AP536" s="30"/>
      <c r="AQ536" s="30"/>
      <c r="AR536" s="30"/>
      <c r="AS536" s="30"/>
      <c r="AT536" s="30"/>
      <c r="AU536" s="30"/>
      <c r="AV536" s="30"/>
      <c r="AW536" s="30"/>
      <c r="AX536" s="30"/>
      <c r="AY536" s="30"/>
      <c r="AZ536" s="30"/>
      <c r="BA536" s="30"/>
      <c r="BB536" s="30"/>
      <c r="BC536" s="30"/>
      <c r="BD536" s="30"/>
      <c r="BE536" s="30"/>
      <c r="BF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0"/>
      <c r="AN537" s="30"/>
      <c r="AO537" s="30"/>
      <c r="AP537" s="30"/>
      <c r="AQ537" s="30"/>
      <c r="AR537" s="30"/>
      <c r="AS537" s="30"/>
      <c r="AT537" s="30"/>
      <c r="AU537" s="30"/>
      <c r="AV537" s="30"/>
      <c r="AW537" s="30"/>
      <c r="AX537" s="30"/>
      <c r="AY537" s="30"/>
      <c r="AZ537" s="30"/>
      <c r="BA537" s="30"/>
      <c r="BB537" s="30"/>
      <c r="BC537" s="30"/>
      <c r="BD537" s="30"/>
      <c r="BE537" s="30"/>
      <c r="BF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c r="AE538" s="30"/>
      <c r="AF538" s="30"/>
      <c r="AG538" s="30"/>
      <c r="AH538" s="30"/>
      <c r="AI538" s="30"/>
      <c r="AJ538" s="30"/>
      <c r="AK538" s="30"/>
      <c r="AL538" s="30"/>
      <c r="AM538" s="30"/>
      <c r="AN538" s="30"/>
      <c r="AO538" s="30"/>
      <c r="AP538" s="30"/>
      <c r="AQ538" s="30"/>
      <c r="AR538" s="30"/>
      <c r="AS538" s="30"/>
      <c r="AT538" s="30"/>
      <c r="AU538" s="30"/>
      <c r="AV538" s="30"/>
      <c r="AW538" s="30"/>
      <c r="AX538" s="30"/>
      <c r="AY538" s="30"/>
      <c r="AZ538" s="30"/>
      <c r="BA538" s="30"/>
      <c r="BB538" s="30"/>
      <c r="BC538" s="30"/>
      <c r="BD538" s="30"/>
      <c r="BE538" s="30"/>
      <c r="BF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0"/>
      <c r="AN539" s="30"/>
      <c r="AO539" s="30"/>
      <c r="AP539" s="30"/>
      <c r="AQ539" s="30"/>
      <c r="AR539" s="30"/>
      <c r="AS539" s="30"/>
      <c r="AT539" s="30"/>
      <c r="AU539" s="30"/>
      <c r="AV539" s="30"/>
      <c r="AW539" s="30"/>
      <c r="AX539" s="30"/>
      <c r="AY539" s="30"/>
      <c r="AZ539" s="30"/>
      <c r="BA539" s="30"/>
      <c r="BB539" s="30"/>
      <c r="BC539" s="30"/>
      <c r="BD539" s="30"/>
      <c r="BE539" s="30"/>
      <c r="BF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c r="AE540" s="30"/>
      <c r="AF540" s="30"/>
      <c r="AG540" s="30"/>
      <c r="AH540" s="30"/>
      <c r="AI540" s="30"/>
      <c r="AJ540" s="30"/>
      <c r="AK540" s="30"/>
      <c r="AL540" s="30"/>
      <c r="AM540" s="30"/>
      <c r="AN540" s="30"/>
      <c r="AO540" s="30"/>
      <c r="AP540" s="30"/>
      <c r="AQ540" s="30"/>
      <c r="AR540" s="30"/>
      <c r="AS540" s="30"/>
      <c r="AT540" s="30"/>
      <c r="AU540" s="30"/>
      <c r="AV540" s="30"/>
      <c r="AW540" s="30"/>
      <c r="AX540" s="30"/>
      <c r="AY540" s="30"/>
      <c r="AZ540" s="30"/>
      <c r="BA540" s="30"/>
      <c r="BB540" s="30"/>
      <c r="BC540" s="30"/>
      <c r="BD540" s="30"/>
      <c r="BE540" s="30"/>
      <c r="BF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0"/>
      <c r="AN541" s="30"/>
      <c r="AO541" s="30"/>
      <c r="AP541" s="30"/>
      <c r="AQ541" s="30"/>
      <c r="AR541" s="30"/>
      <c r="AS541" s="30"/>
      <c r="AT541" s="30"/>
      <c r="AU541" s="30"/>
      <c r="AV541" s="30"/>
      <c r="AW541" s="30"/>
      <c r="AX541" s="30"/>
      <c r="AY541" s="30"/>
      <c r="AZ541" s="30"/>
      <c r="BA541" s="30"/>
      <c r="BB541" s="30"/>
      <c r="BC541" s="30"/>
      <c r="BD541" s="30"/>
      <c r="BE541" s="30"/>
      <c r="BF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c r="AE542" s="30"/>
      <c r="AF542" s="30"/>
      <c r="AG542" s="30"/>
      <c r="AH542" s="30"/>
      <c r="AI542" s="30"/>
      <c r="AJ542" s="30"/>
      <c r="AK542" s="30"/>
      <c r="AL542" s="30"/>
      <c r="AM542" s="30"/>
      <c r="AN542" s="30"/>
      <c r="AO542" s="30"/>
      <c r="AP542" s="30"/>
      <c r="AQ542" s="30"/>
      <c r="AR542" s="30"/>
      <c r="AS542" s="30"/>
      <c r="AT542" s="30"/>
      <c r="AU542" s="30"/>
      <c r="AV542" s="30"/>
      <c r="AW542" s="30"/>
      <c r="AX542" s="30"/>
      <c r="AY542" s="30"/>
      <c r="AZ542" s="30"/>
      <c r="BA542" s="30"/>
      <c r="BB542" s="30"/>
      <c r="BC542" s="30"/>
      <c r="BD542" s="30"/>
      <c r="BE542" s="30"/>
      <c r="BF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0"/>
      <c r="AN543" s="30"/>
      <c r="AO543" s="30"/>
      <c r="AP543" s="30"/>
      <c r="AQ543" s="30"/>
      <c r="AR543" s="30"/>
      <c r="AS543" s="30"/>
      <c r="AT543" s="30"/>
      <c r="AU543" s="30"/>
      <c r="AV543" s="30"/>
      <c r="AW543" s="30"/>
      <c r="AX543" s="30"/>
      <c r="AY543" s="30"/>
      <c r="AZ543" s="30"/>
      <c r="BA543" s="30"/>
      <c r="BB543" s="30"/>
      <c r="BC543" s="30"/>
      <c r="BD543" s="30"/>
      <c r="BE543" s="30"/>
      <c r="BF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c r="AE544" s="30"/>
      <c r="AF544" s="30"/>
      <c r="AG544" s="30"/>
      <c r="AH544" s="30"/>
      <c r="AI544" s="30"/>
      <c r="AJ544" s="30"/>
      <c r="AK544" s="30"/>
      <c r="AL544" s="30"/>
      <c r="AM544" s="30"/>
      <c r="AN544" s="30"/>
      <c r="AO544" s="30"/>
      <c r="AP544" s="30"/>
      <c r="AQ544" s="30"/>
      <c r="AR544" s="30"/>
      <c r="AS544" s="30"/>
      <c r="AT544" s="30"/>
      <c r="AU544" s="30"/>
      <c r="AV544" s="30"/>
      <c r="AW544" s="30"/>
      <c r="AX544" s="30"/>
      <c r="AY544" s="30"/>
      <c r="AZ544" s="30"/>
      <c r="BA544" s="30"/>
      <c r="BB544" s="30"/>
      <c r="BC544" s="30"/>
      <c r="BD544" s="30"/>
      <c r="BE544" s="30"/>
      <c r="BF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0"/>
      <c r="AN545" s="30"/>
      <c r="AO545" s="30"/>
      <c r="AP545" s="30"/>
      <c r="AQ545" s="30"/>
      <c r="AR545" s="30"/>
      <c r="AS545" s="30"/>
      <c r="AT545" s="30"/>
      <c r="AU545" s="30"/>
      <c r="AV545" s="30"/>
      <c r="AW545" s="30"/>
      <c r="AX545" s="30"/>
      <c r="AY545" s="30"/>
      <c r="AZ545" s="30"/>
      <c r="BA545" s="30"/>
      <c r="BB545" s="30"/>
      <c r="BC545" s="30"/>
      <c r="BD545" s="30"/>
      <c r="BE545" s="30"/>
      <c r="BF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c r="AE546" s="30"/>
      <c r="AF546" s="30"/>
      <c r="AG546" s="30"/>
      <c r="AH546" s="30"/>
      <c r="AI546" s="30"/>
      <c r="AJ546" s="30"/>
      <c r="AK546" s="30"/>
      <c r="AL546" s="30"/>
      <c r="AM546" s="30"/>
      <c r="AN546" s="30"/>
      <c r="AO546" s="30"/>
      <c r="AP546" s="30"/>
      <c r="AQ546" s="30"/>
      <c r="AR546" s="30"/>
      <c r="AS546" s="30"/>
      <c r="AT546" s="30"/>
      <c r="AU546" s="30"/>
      <c r="AV546" s="30"/>
      <c r="AW546" s="30"/>
      <c r="AX546" s="30"/>
      <c r="AY546" s="30"/>
      <c r="AZ546" s="30"/>
      <c r="BA546" s="30"/>
      <c r="BB546" s="30"/>
      <c r="BC546" s="30"/>
      <c r="BD546" s="30"/>
      <c r="BE546" s="30"/>
      <c r="BF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0"/>
      <c r="AN547" s="30"/>
      <c r="AO547" s="30"/>
      <c r="AP547" s="30"/>
      <c r="AQ547" s="30"/>
      <c r="AR547" s="30"/>
      <c r="AS547" s="30"/>
      <c r="AT547" s="30"/>
      <c r="AU547" s="30"/>
      <c r="AV547" s="30"/>
      <c r="AW547" s="30"/>
      <c r="AX547" s="30"/>
      <c r="AY547" s="30"/>
      <c r="AZ547" s="30"/>
      <c r="BA547" s="30"/>
      <c r="BB547" s="30"/>
      <c r="BC547" s="30"/>
      <c r="BD547" s="30"/>
      <c r="BE547" s="30"/>
      <c r="BF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c r="AE548" s="30"/>
      <c r="AF548" s="30"/>
      <c r="AG548" s="30"/>
      <c r="AH548" s="30"/>
      <c r="AI548" s="30"/>
      <c r="AJ548" s="30"/>
      <c r="AK548" s="30"/>
      <c r="AL548" s="30"/>
      <c r="AM548" s="30"/>
      <c r="AN548" s="30"/>
      <c r="AO548" s="30"/>
      <c r="AP548" s="30"/>
      <c r="AQ548" s="30"/>
      <c r="AR548" s="30"/>
      <c r="AS548" s="30"/>
      <c r="AT548" s="30"/>
      <c r="AU548" s="30"/>
      <c r="AV548" s="30"/>
      <c r="AW548" s="30"/>
      <c r="AX548" s="30"/>
      <c r="AY548" s="30"/>
      <c r="AZ548" s="30"/>
      <c r="BA548" s="30"/>
      <c r="BB548" s="30"/>
      <c r="BC548" s="30"/>
      <c r="BD548" s="30"/>
      <c r="BE548" s="30"/>
      <c r="BF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0"/>
      <c r="AN549" s="30"/>
      <c r="AO549" s="30"/>
      <c r="AP549" s="30"/>
      <c r="AQ549" s="30"/>
      <c r="AR549" s="30"/>
      <c r="AS549" s="30"/>
      <c r="AT549" s="30"/>
      <c r="AU549" s="30"/>
      <c r="AV549" s="30"/>
      <c r="AW549" s="30"/>
      <c r="AX549" s="30"/>
      <c r="AY549" s="30"/>
      <c r="AZ549" s="30"/>
      <c r="BA549" s="30"/>
      <c r="BB549" s="30"/>
      <c r="BC549" s="30"/>
      <c r="BD549" s="30"/>
      <c r="BE549" s="30"/>
      <c r="BF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c r="AE550" s="30"/>
      <c r="AF550" s="30"/>
      <c r="AG550" s="30"/>
      <c r="AH550" s="30"/>
      <c r="AI550" s="30"/>
      <c r="AJ550" s="30"/>
      <c r="AK550" s="30"/>
      <c r="AL550" s="30"/>
      <c r="AM550" s="30"/>
      <c r="AN550" s="30"/>
      <c r="AO550" s="30"/>
      <c r="AP550" s="30"/>
      <c r="AQ550" s="30"/>
      <c r="AR550" s="30"/>
      <c r="AS550" s="30"/>
      <c r="AT550" s="30"/>
      <c r="AU550" s="30"/>
      <c r="AV550" s="30"/>
      <c r="AW550" s="30"/>
      <c r="AX550" s="30"/>
      <c r="AY550" s="30"/>
      <c r="AZ550" s="30"/>
      <c r="BA550" s="30"/>
      <c r="BB550" s="30"/>
      <c r="BC550" s="30"/>
      <c r="BD550" s="30"/>
      <c r="BE550" s="30"/>
      <c r="BF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0"/>
      <c r="AN551" s="30"/>
      <c r="AO551" s="30"/>
      <c r="AP551" s="30"/>
      <c r="AQ551" s="30"/>
      <c r="AR551" s="30"/>
      <c r="AS551" s="30"/>
      <c r="AT551" s="30"/>
      <c r="AU551" s="30"/>
      <c r="AV551" s="30"/>
      <c r="AW551" s="30"/>
      <c r="AX551" s="30"/>
      <c r="AY551" s="30"/>
      <c r="AZ551" s="30"/>
      <c r="BA551" s="30"/>
      <c r="BB551" s="30"/>
      <c r="BC551" s="30"/>
      <c r="BD551" s="30"/>
      <c r="BE551" s="30"/>
      <c r="BF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c r="AE552" s="30"/>
      <c r="AF552" s="30"/>
      <c r="AG552" s="30"/>
      <c r="AH552" s="30"/>
      <c r="AI552" s="30"/>
      <c r="AJ552" s="30"/>
      <c r="AK552" s="30"/>
      <c r="AL552" s="30"/>
      <c r="AM552" s="30"/>
      <c r="AN552" s="30"/>
      <c r="AO552" s="30"/>
      <c r="AP552" s="30"/>
      <c r="AQ552" s="30"/>
      <c r="AR552" s="30"/>
      <c r="AS552" s="30"/>
      <c r="AT552" s="30"/>
      <c r="AU552" s="30"/>
      <c r="AV552" s="30"/>
      <c r="AW552" s="30"/>
      <c r="AX552" s="30"/>
      <c r="AY552" s="30"/>
      <c r="AZ552" s="30"/>
      <c r="BA552" s="30"/>
      <c r="BB552" s="30"/>
      <c r="BC552" s="30"/>
      <c r="BD552" s="30"/>
      <c r="BE552" s="30"/>
      <c r="BF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0"/>
      <c r="AN553" s="30"/>
      <c r="AO553" s="30"/>
      <c r="AP553" s="30"/>
      <c r="AQ553" s="30"/>
      <c r="AR553" s="30"/>
      <c r="AS553" s="30"/>
      <c r="AT553" s="30"/>
      <c r="AU553" s="30"/>
      <c r="AV553" s="30"/>
      <c r="AW553" s="30"/>
      <c r="AX553" s="30"/>
      <c r="AY553" s="30"/>
      <c r="AZ553" s="30"/>
      <c r="BA553" s="30"/>
      <c r="BB553" s="30"/>
      <c r="BC553" s="30"/>
      <c r="BD553" s="30"/>
      <c r="BE553" s="30"/>
      <c r="BF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c r="AE554" s="30"/>
      <c r="AF554" s="30"/>
      <c r="AG554" s="30"/>
      <c r="AH554" s="30"/>
      <c r="AI554" s="30"/>
      <c r="AJ554" s="30"/>
      <c r="AK554" s="30"/>
      <c r="AL554" s="30"/>
      <c r="AM554" s="30"/>
      <c r="AN554" s="30"/>
      <c r="AO554" s="30"/>
      <c r="AP554" s="30"/>
      <c r="AQ554" s="30"/>
      <c r="AR554" s="30"/>
      <c r="AS554" s="30"/>
      <c r="AT554" s="30"/>
      <c r="AU554" s="30"/>
      <c r="AV554" s="30"/>
      <c r="AW554" s="30"/>
      <c r="AX554" s="30"/>
      <c r="AY554" s="30"/>
      <c r="AZ554" s="30"/>
      <c r="BA554" s="30"/>
      <c r="BB554" s="30"/>
      <c r="BC554" s="30"/>
      <c r="BD554" s="30"/>
      <c r="BE554" s="30"/>
      <c r="BF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0"/>
      <c r="AN555" s="30"/>
      <c r="AO555" s="30"/>
      <c r="AP555" s="30"/>
      <c r="AQ555" s="30"/>
      <c r="AR555" s="30"/>
      <c r="AS555" s="30"/>
      <c r="AT555" s="30"/>
      <c r="AU555" s="30"/>
      <c r="AV555" s="30"/>
      <c r="AW555" s="30"/>
      <c r="AX555" s="30"/>
      <c r="AY555" s="30"/>
      <c r="AZ555" s="30"/>
      <c r="BA555" s="30"/>
      <c r="BB555" s="30"/>
      <c r="BC555" s="30"/>
      <c r="BD555" s="30"/>
      <c r="BE555" s="30"/>
      <c r="BF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c r="AE556" s="30"/>
      <c r="AF556" s="30"/>
      <c r="AG556" s="30"/>
      <c r="AH556" s="30"/>
      <c r="AI556" s="30"/>
      <c r="AJ556" s="30"/>
      <c r="AK556" s="30"/>
      <c r="AL556" s="30"/>
      <c r="AM556" s="30"/>
      <c r="AN556" s="30"/>
      <c r="AO556" s="30"/>
      <c r="AP556" s="30"/>
      <c r="AQ556" s="30"/>
      <c r="AR556" s="30"/>
      <c r="AS556" s="30"/>
      <c r="AT556" s="30"/>
      <c r="AU556" s="30"/>
      <c r="AV556" s="30"/>
      <c r="AW556" s="30"/>
      <c r="AX556" s="30"/>
      <c r="AY556" s="30"/>
      <c r="AZ556" s="30"/>
      <c r="BA556" s="30"/>
      <c r="BB556" s="30"/>
      <c r="BC556" s="30"/>
      <c r="BD556" s="30"/>
      <c r="BE556" s="30"/>
      <c r="BF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0"/>
      <c r="AN557" s="30"/>
      <c r="AO557" s="30"/>
      <c r="AP557" s="30"/>
      <c r="AQ557" s="30"/>
      <c r="AR557" s="30"/>
      <c r="AS557" s="30"/>
      <c r="AT557" s="30"/>
      <c r="AU557" s="30"/>
      <c r="AV557" s="30"/>
      <c r="AW557" s="30"/>
      <c r="AX557" s="30"/>
      <c r="AY557" s="30"/>
      <c r="AZ557" s="30"/>
      <c r="BA557" s="30"/>
      <c r="BB557" s="30"/>
      <c r="BC557" s="30"/>
      <c r="BD557" s="30"/>
      <c r="BE557" s="30"/>
      <c r="BF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c r="AE558" s="30"/>
      <c r="AF558" s="30"/>
      <c r="AG558" s="30"/>
      <c r="AH558" s="30"/>
      <c r="AI558" s="30"/>
      <c r="AJ558" s="30"/>
      <c r="AK558" s="30"/>
      <c r="AL558" s="30"/>
      <c r="AM558" s="30"/>
      <c r="AN558" s="30"/>
      <c r="AO558" s="30"/>
      <c r="AP558" s="30"/>
      <c r="AQ558" s="30"/>
      <c r="AR558" s="30"/>
      <c r="AS558" s="30"/>
      <c r="AT558" s="30"/>
      <c r="AU558" s="30"/>
      <c r="AV558" s="30"/>
      <c r="AW558" s="30"/>
      <c r="AX558" s="30"/>
      <c r="AY558" s="30"/>
      <c r="AZ558" s="30"/>
      <c r="BA558" s="30"/>
      <c r="BB558" s="30"/>
      <c r="BC558" s="30"/>
      <c r="BD558" s="30"/>
      <c r="BE558" s="30"/>
      <c r="BF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0"/>
      <c r="AN559" s="30"/>
      <c r="AO559" s="30"/>
      <c r="AP559" s="30"/>
      <c r="AQ559" s="30"/>
      <c r="AR559" s="30"/>
      <c r="AS559" s="30"/>
      <c r="AT559" s="30"/>
      <c r="AU559" s="30"/>
      <c r="AV559" s="30"/>
      <c r="AW559" s="30"/>
      <c r="AX559" s="30"/>
      <c r="AY559" s="30"/>
      <c r="AZ559" s="30"/>
      <c r="BA559" s="30"/>
      <c r="BB559" s="30"/>
      <c r="BC559" s="30"/>
      <c r="BD559" s="30"/>
      <c r="BE559" s="30"/>
      <c r="BF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c r="AE560" s="30"/>
      <c r="AF560" s="30"/>
      <c r="AG560" s="30"/>
      <c r="AH560" s="30"/>
      <c r="AI560" s="30"/>
      <c r="AJ560" s="30"/>
      <c r="AK560" s="30"/>
      <c r="AL560" s="30"/>
      <c r="AM560" s="30"/>
      <c r="AN560" s="30"/>
      <c r="AO560" s="30"/>
      <c r="AP560" s="30"/>
      <c r="AQ560" s="30"/>
      <c r="AR560" s="30"/>
      <c r="AS560" s="30"/>
      <c r="AT560" s="30"/>
      <c r="AU560" s="30"/>
      <c r="AV560" s="30"/>
      <c r="AW560" s="30"/>
      <c r="AX560" s="30"/>
      <c r="AY560" s="30"/>
      <c r="AZ560" s="30"/>
      <c r="BA560" s="30"/>
      <c r="BB560" s="30"/>
      <c r="BC560" s="30"/>
      <c r="BD560" s="30"/>
      <c r="BE560" s="30"/>
      <c r="BF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0"/>
      <c r="AN561" s="30"/>
      <c r="AO561" s="30"/>
      <c r="AP561" s="30"/>
      <c r="AQ561" s="30"/>
      <c r="AR561" s="30"/>
      <c r="AS561" s="30"/>
      <c r="AT561" s="30"/>
      <c r="AU561" s="30"/>
      <c r="AV561" s="30"/>
      <c r="AW561" s="30"/>
      <c r="AX561" s="30"/>
      <c r="AY561" s="30"/>
      <c r="AZ561" s="30"/>
      <c r="BA561" s="30"/>
      <c r="BB561" s="30"/>
      <c r="BC561" s="30"/>
      <c r="BD561" s="30"/>
      <c r="BE561" s="30"/>
      <c r="BF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c r="AE562" s="30"/>
      <c r="AF562" s="30"/>
      <c r="AG562" s="30"/>
      <c r="AH562" s="30"/>
      <c r="AI562" s="30"/>
      <c r="AJ562" s="30"/>
      <c r="AK562" s="30"/>
      <c r="AL562" s="30"/>
      <c r="AM562" s="30"/>
      <c r="AN562" s="30"/>
      <c r="AO562" s="30"/>
      <c r="AP562" s="30"/>
      <c r="AQ562" s="30"/>
      <c r="AR562" s="30"/>
      <c r="AS562" s="30"/>
      <c r="AT562" s="30"/>
      <c r="AU562" s="30"/>
      <c r="AV562" s="30"/>
      <c r="AW562" s="30"/>
      <c r="AX562" s="30"/>
      <c r="AY562" s="30"/>
      <c r="AZ562" s="30"/>
      <c r="BA562" s="30"/>
      <c r="BB562" s="30"/>
      <c r="BC562" s="30"/>
      <c r="BD562" s="30"/>
      <c r="BE562" s="30"/>
      <c r="BF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0"/>
      <c r="AN563" s="30"/>
      <c r="AO563" s="30"/>
      <c r="AP563" s="30"/>
      <c r="AQ563" s="30"/>
      <c r="AR563" s="30"/>
      <c r="AS563" s="30"/>
      <c r="AT563" s="30"/>
      <c r="AU563" s="30"/>
      <c r="AV563" s="30"/>
      <c r="AW563" s="30"/>
      <c r="AX563" s="30"/>
      <c r="AY563" s="30"/>
      <c r="AZ563" s="30"/>
      <c r="BA563" s="30"/>
      <c r="BB563" s="30"/>
      <c r="BC563" s="30"/>
      <c r="BD563" s="30"/>
      <c r="BE563" s="30"/>
      <c r="BF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c r="AE564" s="30"/>
      <c r="AF564" s="30"/>
      <c r="AG564" s="30"/>
      <c r="AH564" s="30"/>
      <c r="AI564" s="30"/>
      <c r="AJ564" s="30"/>
      <c r="AK564" s="30"/>
      <c r="AL564" s="30"/>
      <c r="AM564" s="30"/>
      <c r="AN564" s="30"/>
      <c r="AO564" s="30"/>
      <c r="AP564" s="30"/>
      <c r="AQ564" s="30"/>
      <c r="AR564" s="30"/>
      <c r="AS564" s="30"/>
      <c r="AT564" s="30"/>
      <c r="AU564" s="30"/>
      <c r="AV564" s="30"/>
      <c r="AW564" s="30"/>
      <c r="AX564" s="30"/>
      <c r="AY564" s="30"/>
      <c r="AZ564" s="30"/>
      <c r="BA564" s="30"/>
      <c r="BB564" s="30"/>
      <c r="BC564" s="30"/>
      <c r="BD564" s="30"/>
      <c r="BE564" s="30"/>
      <c r="BF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0"/>
      <c r="AN565" s="30"/>
      <c r="AO565" s="30"/>
      <c r="AP565" s="30"/>
      <c r="AQ565" s="30"/>
      <c r="AR565" s="30"/>
      <c r="AS565" s="30"/>
      <c r="AT565" s="30"/>
      <c r="AU565" s="30"/>
      <c r="AV565" s="30"/>
      <c r="AW565" s="30"/>
      <c r="AX565" s="30"/>
      <c r="AY565" s="30"/>
      <c r="AZ565" s="30"/>
      <c r="BA565" s="30"/>
      <c r="BB565" s="30"/>
      <c r="BC565" s="30"/>
      <c r="BD565" s="30"/>
      <c r="BE565" s="30"/>
      <c r="BF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c r="AE566" s="30"/>
      <c r="AF566" s="30"/>
      <c r="AG566" s="30"/>
      <c r="AH566" s="30"/>
      <c r="AI566" s="30"/>
      <c r="AJ566" s="30"/>
      <c r="AK566" s="30"/>
      <c r="AL566" s="30"/>
      <c r="AM566" s="30"/>
      <c r="AN566" s="30"/>
      <c r="AO566" s="30"/>
      <c r="AP566" s="30"/>
      <c r="AQ566" s="30"/>
      <c r="AR566" s="30"/>
      <c r="AS566" s="30"/>
      <c r="AT566" s="30"/>
      <c r="AU566" s="30"/>
      <c r="AV566" s="30"/>
      <c r="AW566" s="30"/>
      <c r="AX566" s="30"/>
      <c r="AY566" s="30"/>
      <c r="AZ566" s="30"/>
      <c r="BA566" s="30"/>
      <c r="BB566" s="30"/>
      <c r="BC566" s="30"/>
      <c r="BD566" s="30"/>
      <c r="BE566" s="30"/>
      <c r="BF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0"/>
      <c r="AN567" s="30"/>
      <c r="AO567" s="30"/>
      <c r="AP567" s="30"/>
      <c r="AQ567" s="30"/>
      <c r="AR567" s="30"/>
      <c r="AS567" s="30"/>
      <c r="AT567" s="30"/>
      <c r="AU567" s="30"/>
      <c r="AV567" s="30"/>
      <c r="AW567" s="30"/>
      <c r="AX567" s="30"/>
      <c r="AY567" s="30"/>
      <c r="AZ567" s="30"/>
      <c r="BA567" s="30"/>
      <c r="BB567" s="30"/>
      <c r="BC567" s="30"/>
      <c r="BD567" s="30"/>
      <c r="BE567" s="30"/>
      <c r="BF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c r="AE568" s="30"/>
      <c r="AF568" s="30"/>
      <c r="AG568" s="30"/>
      <c r="AH568" s="30"/>
      <c r="AI568" s="30"/>
      <c r="AJ568" s="30"/>
      <c r="AK568" s="30"/>
      <c r="AL568" s="30"/>
      <c r="AM568" s="30"/>
      <c r="AN568" s="30"/>
      <c r="AO568" s="30"/>
      <c r="AP568" s="30"/>
      <c r="AQ568" s="30"/>
      <c r="AR568" s="30"/>
      <c r="AS568" s="30"/>
      <c r="AT568" s="30"/>
      <c r="AU568" s="30"/>
      <c r="AV568" s="30"/>
      <c r="AW568" s="30"/>
      <c r="AX568" s="30"/>
      <c r="AY568" s="30"/>
      <c r="AZ568" s="30"/>
      <c r="BA568" s="30"/>
      <c r="BB568" s="30"/>
      <c r="BC568" s="30"/>
      <c r="BD568" s="30"/>
      <c r="BE568" s="30"/>
      <c r="BF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0"/>
      <c r="AN569" s="30"/>
      <c r="AO569" s="30"/>
      <c r="AP569" s="30"/>
      <c r="AQ569" s="30"/>
      <c r="AR569" s="30"/>
      <c r="AS569" s="30"/>
      <c r="AT569" s="30"/>
      <c r="AU569" s="30"/>
      <c r="AV569" s="30"/>
      <c r="AW569" s="30"/>
      <c r="AX569" s="30"/>
      <c r="AY569" s="30"/>
      <c r="AZ569" s="30"/>
      <c r="BA569" s="30"/>
      <c r="BB569" s="30"/>
      <c r="BC569" s="30"/>
      <c r="BD569" s="30"/>
      <c r="BE569" s="30"/>
      <c r="BF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c r="AE570" s="30"/>
      <c r="AF570" s="30"/>
      <c r="AG570" s="30"/>
      <c r="AH570" s="30"/>
      <c r="AI570" s="30"/>
      <c r="AJ570" s="30"/>
      <c r="AK570" s="30"/>
      <c r="AL570" s="30"/>
      <c r="AM570" s="30"/>
      <c r="AN570" s="30"/>
      <c r="AO570" s="30"/>
      <c r="AP570" s="30"/>
      <c r="AQ570" s="30"/>
      <c r="AR570" s="30"/>
      <c r="AS570" s="30"/>
      <c r="AT570" s="30"/>
      <c r="AU570" s="30"/>
      <c r="AV570" s="30"/>
      <c r="AW570" s="30"/>
      <c r="AX570" s="30"/>
      <c r="AY570" s="30"/>
      <c r="AZ570" s="30"/>
      <c r="BA570" s="30"/>
      <c r="BB570" s="30"/>
      <c r="BC570" s="30"/>
      <c r="BD570" s="30"/>
      <c r="BE570" s="30"/>
      <c r="BF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0"/>
      <c r="AN571" s="30"/>
      <c r="AO571" s="30"/>
      <c r="AP571" s="30"/>
      <c r="AQ571" s="30"/>
      <c r="AR571" s="30"/>
      <c r="AS571" s="30"/>
      <c r="AT571" s="30"/>
      <c r="AU571" s="30"/>
      <c r="AV571" s="30"/>
      <c r="AW571" s="30"/>
      <c r="AX571" s="30"/>
      <c r="AY571" s="30"/>
      <c r="AZ571" s="30"/>
      <c r="BA571" s="30"/>
      <c r="BB571" s="30"/>
      <c r="BC571" s="30"/>
      <c r="BD571" s="30"/>
      <c r="BE571" s="30"/>
      <c r="BF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c r="AE572" s="30"/>
      <c r="AF572" s="30"/>
      <c r="AG572" s="30"/>
      <c r="AH572" s="30"/>
      <c r="AI572" s="30"/>
      <c r="AJ572" s="30"/>
      <c r="AK572" s="30"/>
      <c r="AL572" s="30"/>
      <c r="AM572" s="30"/>
      <c r="AN572" s="30"/>
      <c r="AO572" s="30"/>
      <c r="AP572" s="30"/>
      <c r="AQ572" s="30"/>
      <c r="AR572" s="30"/>
      <c r="AS572" s="30"/>
      <c r="AT572" s="30"/>
      <c r="AU572" s="30"/>
      <c r="AV572" s="30"/>
      <c r="AW572" s="30"/>
      <c r="AX572" s="30"/>
      <c r="AY572" s="30"/>
      <c r="AZ572" s="30"/>
      <c r="BA572" s="30"/>
      <c r="BB572" s="30"/>
      <c r="BC572" s="30"/>
      <c r="BD572" s="30"/>
      <c r="BE572" s="30"/>
      <c r="BF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0"/>
      <c r="AN573" s="30"/>
      <c r="AO573" s="30"/>
      <c r="AP573" s="30"/>
      <c r="AQ573" s="30"/>
      <c r="AR573" s="30"/>
      <c r="AS573" s="30"/>
      <c r="AT573" s="30"/>
      <c r="AU573" s="30"/>
      <c r="AV573" s="30"/>
      <c r="AW573" s="30"/>
      <c r="AX573" s="30"/>
      <c r="AY573" s="30"/>
      <c r="AZ573" s="30"/>
      <c r="BA573" s="30"/>
      <c r="BB573" s="30"/>
      <c r="BC573" s="30"/>
      <c r="BD573" s="30"/>
      <c r="BE573" s="30"/>
      <c r="BF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c r="AE574" s="30"/>
      <c r="AF574" s="30"/>
      <c r="AG574" s="30"/>
      <c r="AH574" s="30"/>
      <c r="AI574" s="30"/>
      <c r="AJ574" s="30"/>
      <c r="AK574" s="30"/>
      <c r="AL574" s="30"/>
      <c r="AM574" s="30"/>
      <c r="AN574" s="30"/>
      <c r="AO574" s="30"/>
      <c r="AP574" s="30"/>
      <c r="AQ574" s="30"/>
      <c r="AR574" s="30"/>
      <c r="AS574" s="30"/>
      <c r="AT574" s="30"/>
      <c r="AU574" s="30"/>
      <c r="AV574" s="30"/>
      <c r="AW574" s="30"/>
      <c r="AX574" s="30"/>
      <c r="AY574" s="30"/>
      <c r="AZ574" s="30"/>
      <c r="BA574" s="30"/>
      <c r="BB574" s="30"/>
      <c r="BC574" s="30"/>
      <c r="BD574" s="30"/>
      <c r="BE574" s="30"/>
      <c r="BF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0"/>
      <c r="AN575" s="30"/>
      <c r="AO575" s="30"/>
      <c r="AP575" s="30"/>
      <c r="AQ575" s="30"/>
      <c r="AR575" s="30"/>
      <c r="AS575" s="30"/>
      <c r="AT575" s="30"/>
      <c r="AU575" s="30"/>
      <c r="AV575" s="30"/>
      <c r="AW575" s="30"/>
      <c r="AX575" s="30"/>
      <c r="AY575" s="30"/>
      <c r="AZ575" s="30"/>
      <c r="BA575" s="30"/>
      <c r="BB575" s="30"/>
      <c r="BC575" s="30"/>
      <c r="BD575" s="30"/>
      <c r="BE575" s="30"/>
      <c r="BF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c r="AE576" s="30"/>
      <c r="AF576" s="30"/>
      <c r="AG576" s="30"/>
      <c r="AH576" s="30"/>
      <c r="AI576" s="30"/>
      <c r="AJ576" s="30"/>
      <c r="AK576" s="30"/>
      <c r="AL576" s="30"/>
      <c r="AM576" s="30"/>
      <c r="AN576" s="30"/>
      <c r="AO576" s="30"/>
      <c r="AP576" s="30"/>
      <c r="AQ576" s="30"/>
      <c r="AR576" s="30"/>
      <c r="AS576" s="30"/>
      <c r="AT576" s="30"/>
      <c r="AU576" s="30"/>
      <c r="AV576" s="30"/>
      <c r="AW576" s="30"/>
      <c r="AX576" s="30"/>
      <c r="AY576" s="30"/>
      <c r="AZ576" s="30"/>
      <c r="BA576" s="30"/>
      <c r="BB576" s="30"/>
      <c r="BC576" s="30"/>
      <c r="BD576" s="30"/>
      <c r="BE576" s="30"/>
      <c r="BF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0"/>
      <c r="AN577" s="30"/>
      <c r="AO577" s="30"/>
      <c r="AP577" s="30"/>
      <c r="AQ577" s="30"/>
      <c r="AR577" s="30"/>
      <c r="AS577" s="30"/>
      <c r="AT577" s="30"/>
      <c r="AU577" s="30"/>
      <c r="AV577" s="30"/>
      <c r="AW577" s="30"/>
      <c r="AX577" s="30"/>
      <c r="AY577" s="30"/>
      <c r="AZ577" s="30"/>
      <c r="BA577" s="30"/>
      <c r="BB577" s="30"/>
      <c r="BC577" s="30"/>
      <c r="BD577" s="30"/>
      <c r="BE577" s="30"/>
      <c r="BF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c r="AE578" s="30"/>
      <c r="AF578" s="30"/>
      <c r="AG578" s="30"/>
      <c r="AH578" s="30"/>
      <c r="AI578" s="30"/>
      <c r="AJ578" s="30"/>
      <c r="AK578" s="30"/>
      <c r="AL578" s="30"/>
      <c r="AM578" s="30"/>
      <c r="AN578" s="30"/>
      <c r="AO578" s="30"/>
      <c r="AP578" s="30"/>
      <c r="AQ578" s="30"/>
      <c r="AR578" s="30"/>
      <c r="AS578" s="30"/>
      <c r="AT578" s="30"/>
      <c r="AU578" s="30"/>
      <c r="AV578" s="30"/>
      <c r="AW578" s="30"/>
      <c r="AX578" s="30"/>
      <c r="AY578" s="30"/>
      <c r="AZ578" s="30"/>
      <c r="BA578" s="30"/>
      <c r="BB578" s="30"/>
      <c r="BC578" s="30"/>
      <c r="BD578" s="30"/>
      <c r="BE578" s="30"/>
      <c r="BF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0"/>
      <c r="AN579" s="30"/>
      <c r="AO579" s="30"/>
      <c r="AP579" s="30"/>
      <c r="AQ579" s="30"/>
      <c r="AR579" s="30"/>
      <c r="AS579" s="30"/>
      <c r="AT579" s="30"/>
      <c r="AU579" s="30"/>
      <c r="AV579" s="30"/>
      <c r="AW579" s="30"/>
      <c r="AX579" s="30"/>
      <c r="AY579" s="30"/>
      <c r="AZ579" s="30"/>
      <c r="BA579" s="30"/>
      <c r="BB579" s="30"/>
      <c r="BC579" s="30"/>
      <c r="BD579" s="30"/>
      <c r="BE579" s="30"/>
      <c r="BF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c r="AE580" s="30"/>
      <c r="AF580" s="30"/>
      <c r="AG580" s="30"/>
      <c r="AH580" s="30"/>
      <c r="AI580" s="30"/>
      <c r="AJ580" s="30"/>
      <c r="AK580" s="30"/>
      <c r="AL580" s="30"/>
      <c r="AM580" s="30"/>
      <c r="AN580" s="30"/>
      <c r="AO580" s="30"/>
      <c r="AP580" s="30"/>
      <c r="AQ580" s="30"/>
      <c r="AR580" s="30"/>
      <c r="AS580" s="30"/>
      <c r="AT580" s="30"/>
      <c r="AU580" s="30"/>
      <c r="AV580" s="30"/>
      <c r="AW580" s="30"/>
      <c r="AX580" s="30"/>
      <c r="AY580" s="30"/>
      <c r="AZ580" s="30"/>
      <c r="BA580" s="30"/>
      <c r="BB580" s="30"/>
      <c r="BC580" s="30"/>
      <c r="BD580" s="30"/>
      <c r="BE580" s="30"/>
      <c r="BF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0"/>
      <c r="AN581" s="30"/>
      <c r="AO581" s="30"/>
      <c r="AP581" s="30"/>
      <c r="AQ581" s="30"/>
      <c r="AR581" s="30"/>
      <c r="AS581" s="30"/>
      <c r="AT581" s="30"/>
      <c r="AU581" s="30"/>
      <c r="AV581" s="30"/>
      <c r="AW581" s="30"/>
      <c r="AX581" s="30"/>
      <c r="AY581" s="30"/>
      <c r="AZ581" s="30"/>
      <c r="BA581" s="30"/>
      <c r="BB581" s="30"/>
      <c r="BC581" s="30"/>
      <c r="BD581" s="30"/>
      <c r="BE581" s="30"/>
      <c r="BF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c r="AE582" s="30"/>
      <c r="AF582" s="30"/>
      <c r="AG582" s="30"/>
      <c r="AH582" s="30"/>
      <c r="AI582" s="30"/>
      <c r="AJ582" s="30"/>
      <c r="AK582" s="30"/>
      <c r="AL582" s="30"/>
      <c r="AM582" s="30"/>
      <c r="AN582" s="30"/>
      <c r="AO582" s="30"/>
      <c r="AP582" s="30"/>
      <c r="AQ582" s="30"/>
      <c r="AR582" s="30"/>
      <c r="AS582" s="30"/>
      <c r="AT582" s="30"/>
      <c r="AU582" s="30"/>
      <c r="AV582" s="30"/>
      <c r="AW582" s="30"/>
      <c r="AX582" s="30"/>
      <c r="AY582" s="30"/>
      <c r="AZ582" s="30"/>
      <c r="BA582" s="30"/>
      <c r="BB582" s="30"/>
      <c r="BC582" s="30"/>
      <c r="BD582" s="30"/>
      <c r="BE582" s="30"/>
      <c r="BF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0"/>
      <c r="AN583" s="30"/>
      <c r="AO583" s="30"/>
      <c r="AP583" s="30"/>
      <c r="AQ583" s="30"/>
      <c r="AR583" s="30"/>
      <c r="AS583" s="30"/>
      <c r="AT583" s="30"/>
      <c r="AU583" s="30"/>
      <c r="AV583" s="30"/>
      <c r="AW583" s="30"/>
      <c r="AX583" s="30"/>
      <c r="AY583" s="30"/>
      <c r="AZ583" s="30"/>
      <c r="BA583" s="30"/>
      <c r="BB583" s="30"/>
      <c r="BC583" s="30"/>
      <c r="BD583" s="30"/>
      <c r="BE583" s="30"/>
      <c r="BF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c r="AE584" s="30"/>
      <c r="AF584" s="30"/>
      <c r="AG584" s="30"/>
      <c r="AH584" s="30"/>
      <c r="AI584" s="30"/>
      <c r="AJ584" s="30"/>
      <c r="AK584" s="30"/>
      <c r="AL584" s="30"/>
      <c r="AM584" s="30"/>
      <c r="AN584" s="30"/>
      <c r="AO584" s="30"/>
      <c r="AP584" s="30"/>
      <c r="AQ584" s="30"/>
      <c r="AR584" s="30"/>
      <c r="AS584" s="30"/>
      <c r="AT584" s="30"/>
      <c r="AU584" s="30"/>
      <c r="AV584" s="30"/>
      <c r="AW584" s="30"/>
      <c r="AX584" s="30"/>
      <c r="AY584" s="30"/>
      <c r="AZ584" s="30"/>
      <c r="BA584" s="30"/>
      <c r="BB584" s="30"/>
      <c r="BC584" s="30"/>
      <c r="BD584" s="30"/>
      <c r="BE584" s="30"/>
      <c r="BF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0"/>
      <c r="AN585" s="30"/>
      <c r="AO585" s="30"/>
      <c r="AP585" s="30"/>
      <c r="AQ585" s="30"/>
      <c r="AR585" s="30"/>
      <c r="AS585" s="30"/>
      <c r="AT585" s="30"/>
      <c r="AU585" s="30"/>
      <c r="AV585" s="30"/>
      <c r="AW585" s="30"/>
      <c r="AX585" s="30"/>
      <c r="AY585" s="30"/>
      <c r="AZ585" s="30"/>
      <c r="BA585" s="30"/>
      <c r="BB585" s="30"/>
      <c r="BC585" s="30"/>
      <c r="BD585" s="30"/>
      <c r="BE585" s="30"/>
      <c r="BF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c r="AE586" s="30"/>
      <c r="AF586" s="30"/>
      <c r="AG586" s="30"/>
      <c r="AH586" s="30"/>
      <c r="AI586" s="30"/>
      <c r="AJ586" s="30"/>
      <c r="AK586" s="30"/>
      <c r="AL586" s="30"/>
      <c r="AM586" s="30"/>
      <c r="AN586" s="30"/>
      <c r="AO586" s="30"/>
      <c r="AP586" s="30"/>
      <c r="AQ586" s="30"/>
      <c r="AR586" s="30"/>
      <c r="AS586" s="30"/>
      <c r="AT586" s="30"/>
      <c r="AU586" s="30"/>
      <c r="AV586" s="30"/>
      <c r="AW586" s="30"/>
      <c r="AX586" s="30"/>
      <c r="AY586" s="30"/>
      <c r="AZ586" s="30"/>
      <c r="BA586" s="30"/>
      <c r="BB586" s="30"/>
      <c r="BC586" s="30"/>
      <c r="BD586" s="30"/>
      <c r="BE586" s="30"/>
      <c r="BF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0"/>
      <c r="AN587" s="30"/>
      <c r="AO587" s="30"/>
      <c r="AP587" s="30"/>
      <c r="AQ587" s="30"/>
      <c r="AR587" s="30"/>
      <c r="AS587" s="30"/>
      <c r="AT587" s="30"/>
      <c r="AU587" s="30"/>
      <c r="AV587" s="30"/>
      <c r="AW587" s="30"/>
      <c r="AX587" s="30"/>
      <c r="AY587" s="30"/>
      <c r="AZ587" s="30"/>
      <c r="BA587" s="30"/>
      <c r="BB587" s="30"/>
      <c r="BC587" s="30"/>
      <c r="BD587" s="30"/>
      <c r="BE587" s="30"/>
      <c r="BF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c r="AE588" s="30"/>
      <c r="AF588" s="30"/>
      <c r="AG588" s="30"/>
      <c r="AH588" s="30"/>
      <c r="AI588" s="30"/>
      <c r="AJ588" s="30"/>
      <c r="AK588" s="30"/>
      <c r="AL588" s="30"/>
      <c r="AM588" s="30"/>
      <c r="AN588" s="30"/>
      <c r="AO588" s="30"/>
      <c r="AP588" s="30"/>
      <c r="AQ588" s="30"/>
      <c r="AR588" s="30"/>
      <c r="AS588" s="30"/>
      <c r="AT588" s="30"/>
      <c r="AU588" s="30"/>
      <c r="AV588" s="30"/>
      <c r="AW588" s="30"/>
      <c r="AX588" s="30"/>
      <c r="AY588" s="30"/>
      <c r="AZ588" s="30"/>
      <c r="BA588" s="30"/>
      <c r="BB588" s="30"/>
      <c r="BC588" s="30"/>
      <c r="BD588" s="30"/>
      <c r="BE588" s="30"/>
      <c r="BF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0"/>
      <c r="AN589" s="30"/>
      <c r="AO589" s="30"/>
      <c r="AP589" s="30"/>
      <c r="AQ589" s="30"/>
      <c r="AR589" s="30"/>
      <c r="AS589" s="30"/>
      <c r="AT589" s="30"/>
      <c r="AU589" s="30"/>
      <c r="AV589" s="30"/>
      <c r="AW589" s="30"/>
      <c r="AX589" s="30"/>
      <c r="AY589" s="30"/>
      <c r="AZ589" s="30"/>
      <c r="BA589" s="30"/>
      <c r="BB589" s="30"/>
      <c r="BC589" s="30"/>
      <c r="BD589" s="30"/>
      <c r="BE589" s="30"/>
      <c r="BF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c r="AE590" s="30"/>
      <c r="AF590" s="30"/>
      <c r="AG590" s="30"/>
      <c r="AH590" s="30"/>
      <c r="AI590" s="30"/>
      <c r="AJ590" s="30"/>
      <c r="AK590" s="30"/>
      <c r="AL590" s="30"/>
      <c r="AM590" s="30"/>
      <c r="AN590" s="30"/>
      <c r="AO590" s="30"/>
      <c r="AP590" s="30"/>
      <c r="AQ590" s="30"/>
      <c r="AR590" s="30"/>
      <c r="AS590" s="30"/>
      <c r="AT590" s="30"/>
      <c r="AU590" s="30"/>
      <c r="AV590" s="30"/>
      <c r="AW590" s="30"/>
      <c r="AX590" s="30"/>
      <c r="AY590" s="30"/>
      <c r="AZ590" s="30"/>
      <c r="BA590" s="30"/>
      <c r="BB590" s="30"/>
      <c r="BC590" s="30"/>
      <c r="BD590" s="30"/>
      <c r="BE590" s="30"/>
      <c r="BF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0"/>
      <c r="AN591" s="30"/>
      <c r="AO591" s="30"/>
      <c r="AP591" s="30"/>
      <c r="AQ591" s="30"/>
      <c r="AR591" s="30"/>
      <c r="AS591" s="30"/>
      <c r="AT591" s="30"/>
      <c r="AU591" s="30"/>
      <c r="AV591" s="30"/>
      <c r="AW591" s="30"/>
      <c r="AX591" s="30"/>
      <c r="AY591" s="30"/>
      <c r="AZ591" s="30"/>
      <c r="BA591" s="30"/>
      <c r="BB591" s="30"/>
      <c r="BC591" s="30"/>
      <c r="BD591" s="30"/>
      <c r="BE591" s="30"/>
      <c r="BF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c r="AE592" s="30"/>
      <c r="AF592" s="30"/>
      <c r="AG592" s="30"/>
      <c r="AH592" s="30"/>
      <c r="AI592" s="30"/>
      <c r="AJ592" s="30"/>
      <c r="AK592" s="30"/>
      <c r="AL592" s="30"/>
      <c r="AM592" s="30"/>
      <c r="AN592" s="30"/>
      <c r="AO592" s="30"/>
      <c r="AP592" s="30"/>
      <c r="AQ592" s="30"/>
      <c r="AR592" s="30"/>
      <c r="AS592" s="30"/>
      <c r="AT592" s="30"/>
      <c r="AU592" s="30"/>
      <c r="AV592" s="30"/>
      <c r="AW592" s="30"/>
      <c r="AX592" s="30"/>
      <c r="AY592" s="30"/>
      <c r="AZ592" s="30"/>
      <c r="BA592" s="30"/>
      <c r="BB592" s="30"/>
      <c r="BC592" s="30"/>
      <c r="BD592" s="30"/>
      <c r="BE592" s="30"/>
      <c r="BF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0"/>
      <c r="AN593" s="30"/>
      <c r="AO593" s="30"/>
      <c r="AP593" s="30"/>
      <c r="AQ593" s="30"/>
      <c r="AR593" s="30"/>
      <c r="AS593" s="30"/>
      <c r="AT593" s="30"/>
      <c r="AU593" s="30"/>
      <c r="AV593" s="30"/>
      <c r="AW593" s="30"/>
      <c r="AX593" s="30"/>
      <c r="AY593" s="30"/>
      <c r="AZ593" s="30"/>
      <c r="BA593" s="30"/>
      <c r="BB593" s="30"/>
      <c r="BC593" s="30"/>
      <c r="BD593" s="30"/>
      <c r="BE593" s="30"/>
      <c r="BF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c r="AE594" s="30"/>
      <c r="AF594" s="30"/>
      <c r="AG594" s="30"/>
      <c r="AH594" s="30"/>
      <c r="AI594" s="30"/>
      <c r="AJ594" s="30"/>
      <c r="AK594" s="30"/>
      <c r="AL594" s="30"/>
      <c r="AM594" s="30"/>
      <c r="AN594" s="30"/>
      <c r="AO594" s="30"/>
      <c r="AP594" s="30"/>
      <c r="AQ594" s="30"/>
      <c r="AR594" s="30"/>
      <c r="AS594" s="30"/>
      <c r="AT594" s="30"/>
      <c r="AU594" s="30"/>
      <c r="AV594" s="30"/>
      <c r="AW594" s="30"/>
      <c r="AX594" s="30"/>
      <c r="AY594" s="30"/>
      <c r="AZ594" s="30"/>
      <c r="BA594" s="30"/>
      <c r="BB594" s="30"/>
      <c r="BC594" s="30"/>
      <c r="BD594" s="30"/>
      <c r="BE594" s="30"/>
      <c r="BF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0"/>
      <c r="AN595" s="30"/>
      <c r="AO595" s="30"/>
      <c r="AP595" s="30"/>
      <c r="AQ595" s="30"/>
      <c r="AR595" s="30"/>
      <c r="AS595" s="30"/>
      <c r="AT595" s="30"/>
      <c r="AU595" s="30"/>
      <c r="AV595" s="30"/>
      <c r="AW595" s="30"/>
      <c r="AX595" s="30"/>
      <c r="AY595" s="30"/>
      <c r="AZ595" s="30"/>
      <c r="BA595" s="30"/>
      <c r="BB595" s="30"/>
      <c r="BC595" s="30"/>
      <c r="BD595" s="30"/>
      <c r="BE595" s="30"/>
      <c r="BF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c r="AE596" s="30"/>
      <c r="AF596" s="30"/>
      <c r="AG596" s="30"/>
      <c r="AH596" s="30"/>
      <c r="AI596" s="30"/>
      <c r="AJ596" s="30"/>
      <c r="AK596" s="30"/>
      <c r="AL596" s="30"/>
      <c r="AM596" s="30"/>
      <c r="AN596" s="30"/>
      <c r="AO596" s="30"/>
      <c r="AP596" s="30"/>
      <c r="AQ596" s="30"/>
      <c r="AR596" s="30"/>
      <c r="AS596" s="30"/>
      <c r="AT596" s="30"/>
      <c r="AU596" s="30"/>
      <c r="AV596" s="30"/>
      <c r="AW596" s="30"/>
      <c r="AX596" s="30"/>
      <c r="AY596" s="30"/>
      <c r="AZ596" s="30"/>
      <c r="BA596" s="30"/>
      <c r="BB596" s="30"/>
      <c r="BC596" s="30"/>
      <c r="BD596" s="30"/>
      <c r="BE596" s="30"/>
      <c r="BF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0"/>
      <c r="AN597" s="30"/>
      <c r="AO597" s="30"/>
      <c r="AP597" s="30"/>
      <c r="AQ597" s="30"/>
      <c r="AR597" s="30"/>
      <c r="AS597" s="30"/>
      <c r="AT597" s="30"/>
      <c r="AU597" s="30"/>
      <c r="AV597" s="30"/>
      <c r="AW597" s="30"/>
      <c r="AX597" s="30"/>
      <c r="AY597" s="30"/>
      <c r="AZ597" s="30"/>
      <c r="BA597" s="30"/>
      <c r="BB597" s="30"/>
      <c r="BC597" s="30"/>
      <c r="BD597" s="30"/>
      <c r="BE597" s="30"/>
      <c r="BF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c r="AE598" s="30"/>
      <c r="AF598" s="30"/>
      <c r="AG598" s="30"/>
      <c r="AH598" s="30"/>
      <c r="AI598" s="30"/>
      <c r="AJ598" s="30"/>
      <c r="AK598" s="30"/>
      <c r="AL598" s="30"/>
      <c r="AM598" s="30"/>
      <c r="AN598" s="30"/>
      <c r="AO598" s="30"/>
      <c r="AP598" s="30"/>
      <c r="AQ598" s="30"/>
      <c r="AR598" s="30"/>
      <c r="AS598" s="30"/>
      <c r="AT598" s="30"/>
      <c r="AU598" s="30"/>
      <c r="AV598" s="30"/>
      <c r="AW598" s="30"/>
      <c r="AX598" s="30"/>
      <c r="AY598" s="30"/>
      <c r="AZ598" s="30"/>
      <c r="BA598" s="30"/>
      <c r="BB598" s="30"/>
      <c r="BC598" s="30"/>
      <c r="BD598" s="30"/>
      <c r="BE598" s="30"/>
      <c r="BF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0"/>
      <c r="AN599" s="30"/>
      <c r="AO599" s="30"/>
      <c r="AP599" s="30"/>
      <c r="AQ599" s="30"/>
      <c r="AR599" s="30"/>
      <c r="AS599" s="30"/>
      <c r="AT599" s="30"/>
      <c r="AU599" s="30"/>
      <c r="AV599" s="30"/>
      <c r="AW599" s="30"/>
      <c r="AX599" s="30"/>
      <c r="AY599" s="30"/>
      <c r="AZ599" s="30"/>
      <c r="BA599" s="30"/>
      <c r="BB599" s="30"/>
      <c r="BC599" s="30"/>
      <c r="BD599" s="30"/>
      <c r="BE599" s="30"/>
      <c r="BF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c r="AE600" s="30"/>
      <c r="AF600" s="30"/>
      <c r="AG600" s="30"/>
      <c r="AH600" s="30"/>
      <c r="AI600" s="30"/>
      <c r="AJ600" s="30"/>
      <c r="AK600" s="30"/>
      <c r="AL600" s="30"/>
      <c r="AM600" s="30"/>
      <c r="AN600" s="30"/>
      <c r="AO600" s="30"/>
      <c r="AP600" s="30"/>
      <c r="AQ600" s="30"/>
      <c r="AR600" s="30"/>
      <c r="AS600" s="30"/>
      <c r="AT600" s="30"/>
      <c r="AU600" s="30"/>
      <c r="AV600" s="30"/>
      <c r="AW600" s="30"/>
      <c r="AX600" s="30"/>
      <c r="AY600" s="30"/>
      <c r="AZ600" s="30"/>
      <c r="BA600" s="30"/>
      <c r="BB600" s="30"/>
      <c r="BC600" s="30"/>
      <c r="BD600" s="30"/>
      <c r="BE600" s="30"/>
      <c r="BF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0"/>
      <c r="AN601" s="30"/>
      <c r="AO601" s="30"/>
      <c r="AP601" s="30"/>
      <c r="AQ601" s="30"/>
      <c r="AR601" s="30"/>
      <c r="AS601" s="30"/>
      <c r="AT601" s="30"/>
      <c r="AU601" s="30"/>
      <c r="AV601" s="30"/>
      <c r="AW601" s="30"/>
      <c r="AX601" s="30"/>
      <c r="AY601" s="30"/>
      <c r="AZ601" s="30"/>
      <c r="BA601" s="30"/>
      <c r="BB601" s="30"/>
      <c r="BC601" s="30"/>
      <c r="BD601" s="30"/>
      <c r="BE601" s="30"/>
      <c r="BF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c r="AE602" s="30"/>
      <c r="AF602" s="30"/>
      <c r="AG602" s="30"/>
      <c r="AH602" s="30"/>
      <c r="AI602" s="30"/>
      <c r="AJ602" s="30"/>
      <c r="AK602" s="30"/>
      <c r="AL602" s="30"/>
      <c r="AM602" s="30"/>
      <c r="AN602" s="30"/>
      <c r="AO602" s="30"/>
      <c r="AP602" s="30"/>
      <c r="AQ602" s="30"/>
      <c r="AR602" s="30"/>
      <c r="AS602" s="30"/>
      <c r="AT602" s="30"/>
      <c r="AU602" s="30"/>
      <c r="AV602" s="30"/>
      <c r="AW602" s="30"/>
      <c r="AX602" s="30"/>
      <c r="AY602" s="30"/>
      <c r="AZ602" s="30"/>
      <c r="BA602" s="30"/>
      <c r="BB602" s="30"/>
      <c r="BC602" s="30"/>
      <c r="BD602" s="30"/>
      <c r="BE602" s="30"/>
      <c r="BF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0"/>
      <c r="AN603" s="30"/>
      <c r="AO603" s="30"/>
      <c r="AP603" s="30"/>
      <c r="AQ603" s="30"/>
      <c r="AR603" s="30"/>
      <c r="AS603" s="30"/>
      <c r="AT603" s="30"/>
      <c r="AU603" s="30"/>
      <c r="AV603" s="30"/>
      <c r="AW603" s="30"/>
      <c r="AX603" s="30"/>
      <c r="AY603" s="30"/>
      <c r="AZ603" s="30"/>
      <c r="BA603" s="30"/>
      <c r="BB603" s="30"/>
      <c r="BC603" s="30"/>
      <c r="BD603" s="30"/>
      <c r="BE603" s="30"/>
      <c r="BF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c r="AE604" s="30"/>
      <c r="AF604" s="30"/>
      <c r="AG604" s="30"/>
      <c r="AH604" s="30"/>
      <c r="AI604" s="30"/>
      <c r="AJ604" s="30"/>
      <c r="AK604" s="30"/>
      <c r="AL604" s="30"/>
      <c r="AM604" s="30"/>
      <c r="AN604" s="30"/>
      <c r="AO604" s="30"/>
      <c r="AP604" s="30"/>
      <c r="AQ604" s="30"/>
      <c r="AR604" s="30"/>
      <c r="AS604" s="30"/>
      <c r="AT604" s="30"/>
      <c r="AU604" s="30"/>
      <c r="AV604" s="30"/>
      <c r="AW604" s="30"/>
      <c r="AX604" s="30"/>
      <c r="AY604" s="30"/>
      <c r="AZ604" s="30"/>
      <c r="BA604" s="30"/>
      <c r="BB604" s="30"/>
      <c r="BC604" s="30"/>
      <c r="BD604" s="30"/>
      <c r="BE604" s="30"/>
      <c r="BF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0"/>
      <c r="AN605" s="30"/>
      <c r="AO605" s="30"/>
      <c r="AP605" s="30"/>
      <c r="AQ605" s="30"/>
      <c r="AR605" s="30"/>
      <c r="AS605" s="30"/>
      <c r="AT605" s="30"/>
      <c r="AU605" s="30"/>
      <c r="AV605" s="30"/>
      <c r="AW605" s="30"/>
      <c r="AX605" s="30"/>
      <c r="AY605" s="30"/>
      <c r="AZ605" s="30"/>
      <c r="BA605" s="30"/>
      <c r="BB605" s="30"/>
      <c r="BC605" s="30"/>
      <c r="BD605" s="30"/>
      <c r="BE605" s="30"/>
      <c r="BF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c r="AE606" s="30"/>
      <c r="AF606" s="30"/>
      <c r="AG606" s="30"/>
      <c r="AH606" s="30"/>
      <c r="AI606" s="30"/>
      <c r="AJ606" s="30"/>
      <c r="AK606" s="30"/>
      <c r="AL606" s="30"/>
      <c r="AM606" s="30"/>
      <c r="AN606" s="30"/>
      <c r="AO606" s="30"/>
      <c r="AP606" s="30"/>
      <c r="AQ606" s="30"/>
      <c r="AR606" s="30"/>
      <c r="AS606" s="30"/>
      <c r="AT606" s="30"/>
      <c r="AU606" s="30"/>
      <c r="AV606" s="30"/>
      <c r="AW606" s="30"/>
      <c r="AX606" s="30"/>
      <c r="AY606" s="30"/>
      <c r="AZ606" s="30"/>
      <c r="BA606" s="30"/>
      <c r="BB606" s="30"/>
      <c r="BC606" s="30"/>
      <c r="BD606" s="30"/>
      <c r="BE606" s="30"/>
      <c r="BF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0"/>
      <c r="AN607" s="30"/>
      <c r="AO607" s="30"/>
      <c r="AP607" s="30"/>
      <c r="AQ607" s="30"/>
      <c r="AR607" s="30"/>
      <c r="AS607" s="30"/>
      <c r="AT607" s="30"/>
      <c r="AU607" s="30"/>
      <c r="AV607" s="30"/>
      <c r="AW607" s="30"/>
      <c r="AX607" s="30"/>
      <c r="AY607" s="30"/>
      <c r="AZ607" s="30"/>
      <c r="BA607" s="30"/>
      <c r="BB607" s="30"/>
      <c r="BC607" s="30"/>
      <c r="BD607" s="30"/>
      <c r="BE607" s="30"/>
      <c r="BF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c r="AE608" s="30"/>
      <c r="AF608" s="30"/>
      <c r="AG608" s="30"/>
      <c r="AH608" s="30"/>
      <c r="AI608" s="30"/>
      <c r="AJ608" s="30"/>
      <c r="AK608" s="30"/>
      <c r="AL608" s="30"/>
      <c r="AM608" s="30"/>
      <c r="AN608" s="30"/>
      <c r="AO608" s="30"/>
      <c r="AP608" s="30"/>
      <c r="AQ608" s="30"/>
      <c r="AR608" s="30"/>
      <c r="AS608" s="30"/>
      <c r="AT608" s="30"/>
      <c r="AU608" s="30"/>
      <c r="AV608" s="30"/>
      <c r="AW608" s="30"/>
      <c r="AX608" s="30"/>
      <c r="AY608" s="30"/>
      <c r="AZ608" s="30"/>
      <c r="BA608" s="30"/>
      <c r="BB608" s="30"/>
      <c r="BC608" s="30"/>
      <c r="BD608" s="30"/>
      <c r="BE608" s="30"/>
      <c r="BF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0"/>
      <c r="AN609" s="30"/>
      <c r="AO609" s="30"/>
      <c r="AP609" s="30"/>
      <c r="AQ609" s="30"/>
      <c r="AR609" s="30"/>
      <c r="AS609" s="30"/>
      <c r="AT609" s="30"/>
      <c r="AU609" s="30"/>
      <c r="AV609" s="30"/>
      <c r="AW609" s="30"/>
      <c r="AX609" s="30"/>
      <c r="AY609" s="30"/>
      <c r="AZ609" s="30"/>
      <c r="BA609" s="30"/>
      <c r="BB609" s="30"/>
      <c r="BC609" s="30"/>
      <c r="BD609" s="30"/>
      <c r="BE609" s="30"/>
      <c r="BF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c r="AE610" s="30"/>
      <c r="AF610" s="30"/>
      <c r="AG610" s="30"/>
      <c r="AH610" s="30"/>
      <c r="AI610" s="30"/>
      <c r="AJ610" s="30"/>
      <c r="AK610" s="30"/>
      <c r="AL610" s="30"/>
      <c r="AM610" s="30"/>
      <c r="AN610" s="30"/>
      <c r="AO610" s="30"/>
      <c r="AP610" s="30"/>
      <c r="AQ610" s="30"/>
      <c r="AR610" s="30"/>
      <c r="AS610" s="30"/>
      <c r="AT610" s="30"/>
      <c r="AU610" s="30"/>
      <c r="AV610" s="30"/>
      <c r="AW610" s="30"/>
      <c r="AX610" s="30"/>
      <c r="AY610" s="30"/>
      <c r="AZ610" s="30"/>
      <c r="BA610" s="30"/>
      <c r="BB610" s="30"/>
      <c r="BC610" s="30"/>
      <c r="BD610" s="30"/>
      <c r="BE610" s="30"/>
      <c r="BF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0"/>
      <c r="AN611" s="30"/>
      <c r="AO611" s="30"/>
      <c r="AP611" s="30"/>
      <c r="AQ611" s="30"/>
      <c r="AR611" s="30"/>
      <c r="AS611" s="30"/>
      <c r="AT611" s="30"/>
      <c r="AU611" s="30"/>
      <c r="AV611" s="30"/>
      <c r="AW611" s="30"/>
      <c r="AX611" s="30"/>
      <c r="AY611" s="30"/>
      <c r="AZ611" s="30"/>
      <c r="BA611" s="30"/>
      <c r="BB611" s="30"/>
      <c r="BC611" s="30"/>
      <c r="BD611" s="30"/>
      <c r="BE611" s="30"/>
      <c r="BF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c r="AE612" s="30"/>
      <c r="AF612" s="30"/>
      <c r="AG612" s="30"/>
      <c r="AH612" s="30"/>
      <c r="AI612" s="30"/>
      <c r="AJ612" s="30"/>
      <c r="AK612" s="30"/>
      <c r="AL612" s="30"/>
      <c r="AM612" s="30"/>
      <c r="AN612" s="30"/>
      <c r="AO612" s="30"/>
      <c r="AP612" s="30"/>
      <c r="AQ612" s="30"/>
      <c r="AR612" s="30"/>
      <c r="AS612" s="30"/>
      <c r="AT612" s="30"/>
      <c r="AU612" s="30"/>
      <c r="AV612" s="30"/>
      <c r="AW612" s="30"/>
      <c r="AX612" s="30"/>
      <c r="AY612" s="30"/>
      <c r="AZ612" s="30"/>
      <c r="BA612" s="30"/>
      <c r="BB612" s="30"/>
      <c r="BC612" s="30"/>
      <c r="BD612" s="30"/>
      <c r="BE612" s="30"/>
      <c r="BF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0"/>
      <c r="AN613" s="30"/>
      <c r="AO613" s="30"/>
      <c r="AP613" s="30"/>
      <c r="AQ613" s="30"/>
      <c r="AR613" s="30"/>
      <c r="AS613" s="30"/>
      <c r="AT613" s="30"/>
      <c r="AU613" s="30"/>
      <c r="AV613" s="30"/>
      <c r="AW613" s="30"/>
      <c r="AX613" s="30"/>
      <c r="AY613" s="30"/>
      <c r="AZ613" s="30"/>
      <c r="BA613" s="30"/>
      <c r="BB613" s="30"/>
      <c r="BC613" s="30"/>
      <c r="BD613" s="30"/>
      <c r="BE613" s="30"/>
      <c r="BF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c r="AE614" s="30"/>
      <c r="AF614" s="30"/>
      <c r="AG614" s="30"/>
      <c r="AH614" s="30"/>
      <c r="AI614" s="30"/>
      <c r="AJ614" s="30"/>
      <c r="AK614" s="30"/>
      <c r="AL614" s="30"/>
      <c r="AM614" s="30"/>
      <c r="AN614" s="30"/>
      <c r="AO614" s="30"/>
      <c r="AP614" s="30"/>
      <c r="AQ614" s="30"/>
      <c r="AR614" s="30"/>
      <c r="AS614" s="30"/>
      <c r="AT614" s="30"/>
      <c r="AU614" s="30"/>
      <c r="AV614" s="30"/>
      <c r="AW614" s="30"/>
      <c r="AX614" s="30"/>
      <c r="AY614" s="30"/>
      <c r="AZ614" s="30"/>
      <c r="BA614" s="30"/>
      <c r="BB614" s="30"/>
      <c r="BC614" s="30"/>
      <c r="BD614" s="30"/>
      <c r="BE614" s="30"/>
      <c r="BF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0"/>
      <c r="AN615" s="30"/>
      <c r="AO615" s="30"/>
      <c r="AP615" s="30"/>
      <c r="AQ615" s="30"/>
      <c r="AR615" s="30"/>
      <c r="AS615" s="30"/>
      <c r="AT615" s="30"/>
      <c r="AU615" s="30"/>
      <c r="AV615" s="30"/>
      <c r="AW615" s="30"/>
      <c r="AX615" s="30"/>
      <c r="AY615" s="30"/>
      <c r="AZ615" s="30"/>
      <c r="BA615" s="30"/>
      <c r="BB615" s="30"/>
      <c r="BC615" s="30"/>
      <c r="BD615" s="30"/>
      <c r="BE615" s="30"/>
      <c r="BF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c r="AE616" s="30"/>
      <c r="AF616" s="30"/>
      <c r="AG616" s="30"/>
      <c r="AH616" s="30"/>
      <c r="AI616" s="30"/>
      <c r="AJ616" s="30"/>
      <c r="AK616" s="30"/>
      <c r="AL616" s="30"/>
      <c r="AM616" s="30"/>
      <c r="AN616" s="30"/>
      <c r="AO616" s="30"/>
      <c r="AP616" s="30"/>
      <c r="AQ616" s="30"/>
      <c r="AR616" s="30"/>
      <c r="AS616" s="30"/>
      <c r="AT616" s="30"/>
      <c r="AU616" s="30"/>
      <c r="AV616" s="30"/>
      <c r="AW616" s="30"/>
      <c r="AX616" s="30"/>
      <c r="AY616" s="30"/>
      <c r="AZ616" s="30"/>
      <c r="BA616" s="30"/>
      <c r="BB616" s="30"/>
      <c r="BC616" s="30"/>
      <c r="BD616" s="30"/>
      <c r="BE616" s="30"/>
      <c r="BF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0"/>
      <c r="AN617" s="30"/>
      <c r="AO617" s="30"/>
      <c r="AP617" s="30"/>
      <c r="AQ617" s="30"/>
      <c r="AR617" s="30"/>
      <c r="AS617" s="30"/>
      <c r="AT617" s="30"/>
      <c r="AU617" s="30"/>
      <c r="AV617" s="30"/>
      <c r="AW617" s="30"/>
      <c r="AX617" s="30"/>
      <c r="AY617" s="30"/>
      <c r="AZ617" s="30"/>
      <c r="BA617" s="30"/>
      <c r="BB617" s="30"/>
      <c r="BC617" s="30"/>
      <c r="BD617" s="30"/>
      <c r="BE617" s="30"/>
      <c r="BF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c r="AE618" s="30"/>
      <c r="AF618" s="30"/>
      <c r="AG618" s="30"/>
      <c r="AH618" s="30"/>
      <c r="AI618" s="30"/>
      <c r="AJ618" s="30"/>
      <c r="AK618" s="30"/>
      <c r="AL618" s="30"/>
      <c r="AM618" s="30"/>
      <c r="AN618" s="30"/>
      <c r="AO618" s="30"/>
      <c r="AP618" s="30"/>
      <c r="AQ618" s="30"/>
      <c r="AR618" s="30"/>
      <c r="AS618" s="30"/>
      <c r="AT618" s="30"/>
      <c r="AU618" s="30"/>
      <c r="AV618" s="30"/>
      <c r="AW618" s="30"/>
      <c r="AX618" s="30"/>
      <c r="AY618" s="30"/>
      <c r="AZ618" s="30"/>
      <c r="BA618" s="30"/>
      <c r="BB618" s="30"/>
      <c r="BC618" s="30"/>
      <c r="BD618" s="30"/>
      <c r="BE618" s="30"/>
      <c r="BF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0"/>
      <c r="AN619" s="30"/>
      <c r="AO619" s="30"/>
      <c r="AP619" s="30"/>
      <c r="AQ619" s="30"/>
      <c r="AR619" s="30"/>
      <c r="AS619" s="30"/>
      <c r="AT619" s="30"/>
      <c r="AU619" s="30"/>
      <c r="AV619" s="30"/>
      <c r="AW619" s="30"/>
      <c r="AX619" s="30"/>
      <c r="AY619" s="30"/>
      <c r="AZ619" s="30"/>
      <c r="BA619" s="30"/>
      <c r="BB619" s="30"/>
      <c r="BC619" s="30"/>
      <c r="BD619" s="30"/>
      <c r="BE619" s="30"/>
      <c r="BF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c r="AE620" s="30"/>
      <c r="AF620" s="30"/>
      <c r="AG620" s="30"/>
      <c r="AH620" s="30"/>
      <c r="AI620" s="30"/>
      <c r="AJ620" s="30"/>
      <c r="AK620" s="30"/>
      <c r="AL620" s="30"/>
      <c r="AM620" s="30"/>
      <c r="AN620" s="30"/>
      <c r="AO620" s="30"/>
      <c r="AP620" s="30"/>
      <c r="AQ620" s="30"/>
      <c r="AR620" s="30"/>
      <c r="AS620" s="30"/>
      <c r="AT620" s="30"/>
      <c r="AU620" s="30"/>
      <c r="AV620" s="30"/>
      <c r="AW620" s="30"/>
      <c r="AX620" s="30"/>
      <c r="AY620" s="30"/>
      <c r="AZ620" s="30"/>
      <c r="BA620" s="30"/>
      <c r="BB620" s="30"/>
      <c r="BC620" s="30"/>
      <c r="BD620" s="30"/>
      <c r="BE620" s="30"/>
      <c r="BF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0"/>
      <c r="AN621" s="30"/>
      <c r="AO621" s="30"/>
      <c r="AP621" s="30"/>
      <c r="AQ621" s="30"/>
      <c r="AR621" s="30"/>
      <c r="AS621" s="30"/>
      <c r="AT621" s="30"/>
      <c r="AU621" s="30"/>
      <c r="AV621" s="30"/>
      <c r="AW621" s="30"/>
      <c r="AX621" s="30"/>
      <c r="AY621" s="30"/>
      <c r="AZ621" s="30"/>
      <c r="BA621" s="30"/>
      <c r="BB621" s="30"/>
      <c r="BC621" s="30"/>
      <c r="BD621" s="30"/>
      <c r="BE621" s="30"/>
      <c r="BF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c r="AE622" s="30"/>
      <c r="AF622" s="30"/>
      <c r="AG622" s="30"/>
      <c r="AH622" s="30"/>
      <c r="AI622" s="30"/>
      <c r="AJ622" s="30"/>
      <c r="AK622" s="30"/>
      <c r="AL622" s="30"/>
      <c r="AM622" s="30"/>
      <c r="AN622" s="30"/>
      <c r="AO622" s="30"/>
      <c r="AP622" s="30"/>
      <c r="AQ622" s="30"/>
      <c r="AR622" s="30"/>
      <c r="AS622" s="30"/>
      <c r="AT622" s="30"/>
      <c r="AU622" s="30"/>
      <c r="AV622" s="30"/>
      <c r="AW622" s="30"/>
      <c r="AX622" s="30"/>
      <c r="AY622" s="30"/>
      <c r="AZ622" s="30"/>
      <c r="BA622" s="30"/>
      <c r="BB622" s="30"/>
      <c r="BC622" s="30"/>
      <c r="BD622" s="30"/>
      <c r="BE622" s="30"/>
      <c r="BF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0"/>
      <c r="AN623" s="30"/>
      <c r="AO623" s="30"/>
      <c r="AP623" s="30"/>
      <c r="AQ623" s="30"/>
      <c r="AR623" s="30"/>
      <c r="AS623" s="30"/>
      <c r="AT623" s="30"/>
      <c r="AU623" s="30"/>
      <c r="AV623" s="30"/>
      <c r="AW623" s="30"/>
      <c r="AX623" s="30"/>
      <c r="AY623" s="30"/>
      <c r="AZ623" s="30"/>
      <c r="BA623" s="30"/>
      <c r="BB623" s="30"/>
      <c r="BC623" s="30"/>
      <c r="BD623" s="30"/>
      <c r="BE623" s="30"/>
      <c r="BF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c r="AE624" s="30"/>
      <c r="AF624" s="30"/>
      <c r="AG624" s="30"/>
      <c r="AH624" s="30"/>
      <c r="AI624" s="30"/>
      <c r="AJ624" s="30"/>
      <c r="AK624" s="30"/>
      <c r="AL624" s="30"/>
      <c r="AM624" s="30"/>
      <c r="AN624" s="30"/>
      <c r="AO624" s="30"/>
      <c r="AP624" s="30"/>
      <c r="AQ624" s="30"/>
      <c r="AR624" s="30"/>
      <c r="AS624" s="30"/>
      <c r="AT624" s="30"/>
      <c r="AU624" s="30"/>
      <c r="AV624" s="30"/>
      <c r="AW624" s="30"/>
      <c r="AX624" s="30"/>
      <c r="AY624" s="30"/>
      <c r="AZ624" s="30"/>
      <c r="BA624" s="30"/>
      <c r="BB624" s="30"/>
      <c r="BC624" s="30"/>
      <c r="BD624" s="30"/>
      <c r="BE624" s="30"/>
      <c r="BF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0"/>
      <c r="AN625" s="30"/>
      <c r="AO625" s="30"/>
      <c r="AP625" s="30"/>
      <c r="AQ625" s="30"/>
      <c r="AR625" s="30"/>
      <c r="AS625" s="30"/>
      <c r="AT625" s="30"/>
      <c r="AU625" s="30"/>
      <c r="AV625" s="30"/>
      <c r="AW625" s="30"/>
      <c r="AX625" s="30"/>
      <c r="AY625" s="30"/>
      <c r="AZ625" s="30"/>
      <c r="BA625" s="30"/>
      <c r="BB625" s="30"/>
      <c r="BC625" s="30"/>
      <c r="BD625" s="30"/>
      <c r="BE625" s="30"/>
      <c r="BF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c r="AE626" s="30"/>
      <c r="AF626" s="30"/>
      <c r="AG626" s="30"/>
      <c r="AH626" s="30"/>
      <c r="AI626" s="30"/>
      <c r="AJ626" s="30"/>
      <c r="AK626" s="30"/>
      <c r="AL626" s="30"/>
      <c r="AM626" s="30"/>
      <c r="AN626" s="30"/>
      <c r="AO626" s="30"/>
      <c r="AP626" s="30"/>
      <c r="AQ626" s="30"/>
      <c r="AR626" s="30"/>
      <c r="AS626" s="30"/>
      <c r="AT626" s="30"/>
      <c r="AU626" s="30"/>
      <c r="AV626" s="30"/>
      <c r="AW626" s="30"/>
      <c r="AX626" s="30"/>
      <c r="AY626" s="30"/>
      <c r="AZ626" s="30"/>
      <c r="BA626" s="30"/>
      <c r="BB626" s="30"/>
      <c r="BC626" s="30"/>
      <c r="BD626" s="30"/>
      <c r="BE626" s="30"/>
      <c r="BF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0"/>
      <c r="AN627" s="30"/>
      <c r="AO627" s="30"/>
      <c r="AP627" s="30"/>
      <c r="AQ627" s="30"/>
      <c r="AR627" s="30"/>
      <c r="AS627" s="30"/>
      <c r="AT627" s="30"/>
      <c r="AU627" s="30"/>
      <c r="AV627" s="30"/>
      <c r="AW627" s="30"/>
      <c r="AX627" s="30"/>
      <c r="AY627" s="30"/>
      <c r="AZ627" s="30"/>
      <c r="BA627" s="30"/>
      <c r="BB627" s="30"/>
      <c r="BC627" s="30"/>
      <c r="BD627" s="30"/>
      <c r="BE627" s="30"/>
      <c r="BF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c r="AE628" s="30"/>
      <c r="AF628" s="30"/>
      <c r="AG628" s="30"/>
      <c r="AH628" s="30"/>
      <c r="AI628" s="30"/>
      <c r="AJ628" s="30"/>
      <c r="AK628" s="30"/>
      <c r="AL628" s="30"/>
      <c r="AM628" s="30"/>
      <c r="AN628" s="30"/>
      <c r="AO628" s="30"/>
      <c r="AP628" s="30"/>
      <c r="AQ628" s="30"/>
      <c r="AR628" s="30"/>
      <c r="AS628" s="30"/>
      <c r="AT628" s="30"/>
      <c r="AU628" s="30"/>
      <c r="AV628" s="30"/>
      <c r="AW628" s="30"/>
      <c r="AX628" s="30"/>
      <c r="AY628" s="30"/>
      <c r="AZ628" s="30"/>
      <c r="BA628" s="30"/>
      <c r="BB628" s="30"/>
      <c r="BC628" s="30"/>
      <c r="BD628" s="30"/>
      <c r="BE628" s="30"/>
      <c r="BF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0"/>
      <c r="AN629" s="30"/>
      <c r="AO629" s="30"/>
      <c r="AP629" s="30"/>
      <c r="AQ629" s="30"/>
      <c r="AR629" s="30"/>
      <c r="AS629" s="30"/>
      <c r="AT629" s="30"/>
      <c r="AU629" s="30"/>
      <c r="AV629" s="30"/>
      <c r="AW629" s="30"/>
      <c r="AX629" s="30"/>
      <c r="AY629" s="30"/>
      <c r="AZ629" s="30"/>
      <c r="BA629" s="30"/>
      <c r="BB629" s="30"/>
      <c r="BC629" s="30"/>
      <c r="BD629" s="30"/>
      <c r="BE629" s="30"/>
      <c r="BF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c r="AE630" s="30"/>
      <c r="AF630" s="30"/>
      <c r="AG630" s="30"/>
      <c r="AH630" s="30"/>
      <c r="AI630" s="30"/>
      <c r="AJ630" s="30"/>
      <c r="AK630" s="30"/>
      <c r="AL630" s="30"/>
      <c r="AM630" s="30"/>
      <c r="AN630" s="30"/>
      <c r="AO630" s="30"/>
      <c r="AP630" s="30"/>
      <c r="AQ630" s="30"/>
      <c r="AR630" s="30"/>
      <c r="AS630" s="30"/>
      <c r="AT630" s="30"/>
      <c r="AU630" s="30"/>
      <c r="AV630" s="30"/>
      <c r="AW630" s="30"/>
      <c r="AX630" s="30"/>
      <c r="AY630" s="30"/>
      <c r="AZ630" s="30"/>
      <c r="BA630" s="30"/>
      <c r="BB630" s="30"/>
      <c r="BC630" s="30"/>
      <c r="BD630" s="30"/>
      <c r="BE630" s="30"/>
      <c r="BF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0"/>
      <c r="AN631" s="30"/>
      <c r="AO631" s="30"/>
      <c r="AP631" s="30"/>
      <c r="AQ631" s="30"/>
      <c r="AR631" s="30"/>
      <c r="AS631" s="30"/>
      <c r="AT631" s="30"/>
      <c r="AU631" s="30"/>
      <c r="AV631" s="30"/>
      <c r="AW631" s="30"/>
      <c r="AX631" s="30"/>
      <c r="AY631" s="30"/>
      <c r="AZ631" s="30"/>
      <c r="BA631" s="30"/>
      <c r="BB631" s="30"/>
      <c r="BC631" s="30"/>
      <c r="BD631" s="30"/>
      <c r="BE631" s="30"/>
      <c r="BF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c r="AE632" s="30"/>
      <c r="AF632" s="30"/>
      <c r="AG632" s="30"/>
      <c r="AH632" s="30"/>
      <c r="AI632" s="30"/>
      <c r="AJ632" s="30"/>
      <c r="AK632" s="30"/>
      <c r="AL632" s="30"/>
      <c r="AM632" s="30"/>
      <c r="AN632" s="30"/>
      <c r="AO632" s="30"/>
      <c r="AP632" s="30"/>
      <c r="AQ632" s="30"/>
      <c r="AR632" s="30"/>
      <c r="AS632" s="30"/>
      <c r="AT632" s="30"/>
      <c r="AU632" s="30"/>
      <c r="AV632" s="30"/>
      <c r="AW632" s="30"/>
      <c r="AX632" s="30"/>
      <c r="AY632" s="30"/>
      <c r="AZ632" s="30"/>
      <c r="BA632" s="30"/>
      <c r="BB632" s="30"/>
      <c r="BC632" s="30"/>
      <c r="BD632" s="30"/>
      <c r="BE632" s="30"/>
      <c r="BF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0"/>
      <c r="AN633" s="30"/>
      <c r="AO633" s="30"/>
      <c r="AP633" s="30"/>
      <c r="AQ633" s="30"/>
      <c r="AR633" s="30"/>
      <c r="AS633" s="30"/>
      <c r="AT633" s="30"/>
      <c r="AU633" s="30"/>
      <c r="AV633" s="30"/>
      <c r="AW633" s="30"/>
      <c r="AX633" s="30"/>
      <c r="AY633" s="30"/>
      <c r="AZ633" s="30"/>
      <c r="BA633" s="30"/>
      <c r="BB633" s="30"/>
      <c r="BC633" s="30"/>
      <c r="BD633" s="30"/>
      <c r="BE633" s="30"/>
      <c r="BF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c r="AE634" s="30"/>
      <c r="AF634" s="30"/>
      <c r="AG634" s="30"/>
      <c r="AH634" s="30"/>
      <c r="AI634" s="30"/>
      <c r="AJ634" s="30"/>
      <c r="AK634" s="30"/>
      <c r="AL634" s="30"/>
      <c r="AM634" s="30"/>
      <c r="AN634" s="30"/>
      <c r="AO634" s="30"/>
      <c r="AP634" s="30"/>
      <c r="AQ634" s="30"/>
      <c r="AR634" s="30"/>
      <c r="AS634" s="30"/>
      <c r="AT634" s="30"/>
      <c r="AU634" s="30"/>
      <c r="AV634" s="30"/>
      <c r="AW634" s="30"/>
      <c r="AX634" s="30"/>
      <c r="AY634" s="30"/>
      <c r="AZ634" s="30"/>
      <c r="BA634" s="30"/>
      <c r="BB634" s="30"/>
      <c r="BC634" s="30"/>
      <c r="BD634" s="30"/>
      <c r="BE634" s="30"/>
      <c r="BF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0"/>
      <c r="AN635" s="30"/>
      <c r="AO635" s="30"/>
      <c r="AP635" s="30"/>
      <c r="AQ635" s="30"/>
      <c r="AR635" s="30"/>
      <c r="AS635" s="30"/>
      <c r="AT635" s="30"/>
      <c r="AU635" s="30"/>
      <c r="AV635" s="30"/>
      <c r="AW635" s="30"/>
      <c r="AX635" s="30"/>
      <c r="AY635" s="30"/>
      <c r="AZ635" s="30"/>
      <c r="BA635" s="30"/>
      <c r="BB635" s="30"/>
      <c r="BC635" s="30"/>
      <c r="BD635" s="30"/>
      <c r="BE635" s="30"/>
      <c r="BF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c r="AE636" s="30"/>
      <c r="AF636" s="30"/>
      <c r="AG636" s="30"/>
      <c r="AH636" s="30"/>
      <c r="AI636" s="30"/>
      <c r="AJ636" s="30"/>
      <c r="AK636" s="30"/>
      <c r="AL636" s="30"/>
      <c r="AM636" s="30"/>
      <c r="AN636" s="30"/>
      <c r="AO636" s="30"/>
      <c r="AP636" s="30"/>
      <c r="AQ636" s="30"/>
      <c r="AR636" s="30"/>
      <c r="AS636" s="30"/>
      <c r="AT636" s="30"/>
      <c r="AU636" s="30"/>
      <c r="AV636" s="30"/>
      <c r="AW636" s="30"/>
      <c r="AX636" s="30"/>
      <c r="AY636" s="30"/>
      <c r="AZ636" s="30"/>
      <c r="BA636" s="30"/>
      <c r="BB636" s="30"/>
      <c r="BC636" s="30"/>
      <c r="BD636" s="30"/>
      <c r="BE636" s="30"/>
      <c r="BF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0"/>
      <c r="AN637" s="30"/>
      <c r="AO637" s="30"/>
      <c r="AP637" s="30"/>
      <c r="AQ637" s="30"/>
      <c r="AR637" s="30"/>
      <c r="AS637" s="30"/>
      <c r="AT637" s="30"/>
      <c r="AU637" s="30"/>
      <c r="AV637" s="30"/>
      <c r="AW637" s="30"/>
      <c r="AX637" s="30"/>
      <c r="AY637" s="30"/>
      <c r="AZ637" s="30"/>
      <c r="BA637" s="30"/>
      <c r="BB637" s="30"/>
      <c r="BC637" s="30"/>
      <c r="BD637" s="30"/>
      <c r="BE637" s="30"/>
      <c r="BF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c r="AE638" s="30"/>
      <c r="AF638" s="30"/>
      <c r="AG638" s="30"/>
      <c r="AH638" s="30"/>
      <c r="AI638" s="30"/>
      <c r="AJ638" s="30"/>
      <c r="AK638" s="30"/>
      <c r="AL638" s="30"/>
      <c r="AM638" s="30"/>
      <c r="AN638" s="30"/>
      <c r="AO638" s="30"/>
      <c r="AP638" s="30"/>
      <c r="AQ638" s="30"/>
      <c r="AR638" s="30"/>
      <c r="AS638" s="30"/>
      <c r="AT638" s="30"/>
      <c r="AU638" s="30"/>
      <c r="AV638" s="30"/>
      <c r="AW638" s="30"/>
      <c r="AX638" s="30"/>
      <c r="AY638" s="30"/>
      <c r="AZ638" s="30"/>
      <c r="BA638" s="30"/>
      <c r="BB638" s="30"/>
      <c r="BC638" s="30"/>
      <c r="BD638" s="30"/>
      <c r="BE638" s="30"/>
      <c r="BF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0"/>
      <c r="AN639" s="30"/>
      <c r="AO639" s="30"/>
      <c r="AP639" s="30"/>
      <c r="AQ639" s="30"/>
      <c r="AR639" s="30"/>
      <c r="AS639" s="30"/>
      <c r="AT639" s="30"/>
      <c r="AU639" s="30"/>
      <c r="AV639" s="30"/>
      <c r="AW639" s="30"/>
      <c r="AX639" s="30"/>
      <c r="AY639" s="30"/>
      <c r="AZ639" s="30"/>
      <c r="BA639" s="30"/>
      <c r="BB639" s="30"/>
      <c r="BC639" s="30"/>
      <c r="BD639" s="30"/>
      <c r="BE639" s="30"/>
      <c r="BF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c r="AE640" s="30"/>
      <c r="AF640" s="30"/>
      <c r="AG640" s="30"/>
      <c r="AH640" s="30"/>
      <c r="AI640" s="30"/>
      <c r="AJ640" s="30"/>
      <c r="AK640" s="30"/>
      <c r="AL640" s="30"/>
      <c r="AM640" s="30"/>
      <c r="AN640" s="30"/>
      <c r="AO640" s="30"/>
      <c r="AP640" s="30"/>
      <c r="AQ640" s="30"/>
      <c r="AR640" s="30"/>
      <c r="AS640" s="30"/>
      <c r="AT640" s="30"/>
      <c r="AU640" s="30"/>
      <c r="AV640" s="30"/>
      <c r="AW640" s="30"/>
      <c r="AX640" s="30"/>
      <c r="AY640" s="30"/>
      <c r="AZ640" s="30"/>
      <c r="BA640" s="30"/>
      <c r="BB640" s="30"/>
      <c r="BC640" s="30"/>
      <c r="BD640" s="30"/>
      <c r="BE640" s="30"/>
      <c r="BF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0"/>
      <c r="AN641" s="30"/>
      <c r="AO641" s="30"/>
      <c r="AP641" s="30"/>
      <c r="AQ641" s="30"/>
      <c r="AR641" s="30"/>
      <c r="AS641" s="30"/>
      <c r="AT641" s="30"/>
      <c r="AU641" s="30"/>
      <c r="AV641" s="30"/>
      <c r="AW641" s="30"/>
      <c r="AX641" s="30"/>
      <c r="AY641" s="30"/>
      <c r="AZ641" s="30"/>
      <c r="BA641" s="30"/>
      <c r="BB641" s="30"/>
      <c r="BC641" s="30"/>
      <c r="BD641" s="30"/>
      <c r="BE641" s="30"/>
      <c r="BF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c r="AE642" s="30"/>
      <c r="AF642" s="30"/>
      <c r="AG642" s="30"/>
      <c r="AH642" s="30"/>
      <c r="AI642" s="30"/>
      <c r="AJ642" s="30"/>
      <c r="AK642" s="30"/>
      <c r="AL642" s="30"/>
      <c r="AM642" s="30"/>
      <c r="AN642" s="30"/>
      <c r="AO642" s="30"/>
      <c r="AP642" s="30"/>
      <c r="AQ642" s="30"/>
      <c r="AR642" s="30"/>
      <c r="AS642" s="30"/>
      <c r="AT642" s="30"/>
      <c r="AU642" s="30"/>
      <c r="AV642" s="30"/>
      <c r="AW642" s="30"/>
      <c r="AX642" s="30"/>
      <c r="AY642" s="30"/>
      <c r="AZ642" s="30"/>
      <c r="BA642" s="30"/>
      <c r="BB642" s="30"/>
      <c r="BC642" s="30"/>
      <c r="BD642" s="30"/>
      <c r="BE642" s="30"/>
      <c r="BF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0"/>
      <c r="AN643" s="30"/>
      <c r="AO643" s="30"/>
      <c r="AP643" s="30"/>
      <c r="AQ643" s="30"/>
      <c r="AR643" s="30"/>
      <c r="AS643" s="30"/>
      <c r="AT643" s="30"/>
      <c r="AU643" s="30"/>
      <c r="AV643" s="30"/>
      <c r="AW643" s="30"/>
      <c r="AX643" s="30"/>
      <c r="AY643" s="30"/>
      <c r="AZ643" s="30"/>
      <c r="BA643" s="30"/>
      <c r="BB643" s="30"/>
      <c r="BC643" s="30"/>
      <c r="BD643" s="30"/>
      <c r="BE643" s="30"/>
      <c r="BF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c r="AE644" s="30"/>
      <c r="AF644" s="30"/>
      <c r="AG644" s="30"/>
      <c r="AH644" s="30"/>
      <c r="AI644" s="30"/>
      <c r="AJ644" s="30"/>
      <c r="AK644" s="30"/>
      <c r="AL644" s="30"/>
      <c r="AM644" s="30"/>
      <c r="AN644" s="30"/>
      <c r="AO644" s="30"/>
      <c r="AP644" s="30"/>
      <c r="AQ644" s="30"/>
      <c r="AR644" s="30"/>
      <c r="AS644" s="30"/>
      <c r="AT644" s="30"/>
      <c r="AU644" s="30"/>
      <c r="AV644" s="30"/>
      <c r="AW644" s="30"/>
      <c r="AX644" s="30"/>
      <c r="AY644" s="30"/>
      <c r="AZ644" s="30"/>
      <c r="BA644" s="30"/>
      <c r="BB644" s="30"/>
      <c r="BC644" s="30"/>
      <c r="BD644" s="30"/>
      <c r="BE644" s="30"/>
      <c r="BF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0"/>
      <c r="AN645" s="30"/>
      <c r="AO645" s="30"/>
      <c r="AP645" s="30"/>
      <c r="AQ645" s="30"/>
      <c r="AR645" s="30"/>
      <c r="AS645" s="30"/>
      <c r="AT645" s="30"/>
      <c r="AU645" s="30"/>
      <c r="AV645" s="30"/>
      <c r="AW645" s="30"/>
      <c r="AX645" s="30"/>
      <c r="AY645" s="30"/>
      <c r="AZ645" s="30"/>
      <c r="BA645" s="30"/>
      <c r="BB645" s="30"/>
      <c r="BC645" s="30"/>
      <c r="BD645" s="30"/>
      <c r="BE645" s="30"/>
      <c r="BF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c r="AE646" s="30"/>
      <c r="AF646" s="30"/>
      <c r="AG646" s="30"/>
      <c r="AH646" s="30"/>
      <c r="AI646" s="30"/>
      <c r="AJ646" s="30"/>
      <c r="AK646" s="30"/>
      <c r="AL646" s="30"/>
      <c r="AM646" s="30"/>
      <c r="AN646" s="30"/>
      <c r="AO646" s="30"/>
      <c r="AP646" s="30"/>
      <c r="AQ646" s="30"/>
      <c r="AR646" s="30"/>
      <c r="AS646" s="30"/>
      <c r="AT646" s="30"/>
      <c r="AU646" s="30"/>
      <c r="AV646" s="30"/>
      <c r="AW646" s="30"/>
      <c r="AX646" s="30"/>
      <c r="AY646" s="30"/>
      <c r="AZ646" s="30"/>
      <c r="BA646" s="30"/>
      <c r="BB646" s="30"/>
      <c r="BC646" s="30"/>
      <c r="BD646" s="30"/>
      <c r="BE646" s="30"/>
      <c r="BF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0"/>
      <c r="AN647" s="30"/>
      <c r="AO647" s="30"/>
      <c r="AP647" s="30"/>
      <c r="AQ647" s="30"/>
      <c r="AR647" s="30"/>
      <c r="AS647" s="30"/>
      <c r="AT647" s="30"/>
      <c r="AU647" s="30"/>
      <c r="AV647" s="30"/>
      <c r="AW647" s="30"/>
      <c r="AX647" s="30"/>
      <c r="AY647" s="30"/>
      <c r="AZ647" s="30"/>
      <c r="BA647" s="30"/>
      <c r="BB647" s="30"/>
      <c r="BC647" s="30"/>
      <c r="BD647" s="30"/>
      <c r="BE647" s="30"/>
      <c r="BF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c r="AE648" s="30"/>
      <c r="AF648" s="30"/>
      <c r="AG648" s="30"/>
      <c r="AH648" s="30"/>
      <c r="AI648" s="30"/>
      <c r="AJ648" s="30"/>
      <c r="AK648" s="30"/>
      <c r="AL648" s="30"/>
      <c r="AM648" s="30"/>
      <c r="AN648" s="30"/>
      <c r="AO648" s="30"/>
      <c r="AP648" s="30"/>
      <c r="AQ648" s="30"/>
      <c r="AR648" s="30"/>
      <c r="AS648" s="30"/>
      <c r="AT648" s="30"/>
      <c r="AU648" s="30"/>
      <c r="AV648" s="30"/>
      <c r="AW648" s="30"/>
      <c r="AX648" s="30"/>
      <c r="AY648" s="30"/>
      <c r="AZ648" s="30"/>
      <c r="BA648" s="30"/>
      <c r="BB648" s="30"/>
      <c r="BC648" s="30"/>
      <c r="BD648" s="30"/>
      <c r="BE648" s="30"/>
      <c r="BF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0"/>
      <c r="AN649" s="30"/>
      <c r="AO649" s="30"/>
      <c r="AP649" s="30"/>
      <c r="AQ649" s="30"/>
      <c r="AR649" s="30"/>
      <c r="AS649" s="30"/>
      <c r="AT649" s="30"/>
      <c r="AU649" s="30"/>
      <c r="AV649" s="30"/>
      <c r="AW649" s="30"/>
      <c r="AX649" s="30"/>
      <c r="AY649" s="30"/>
      <c r="AZ649" s="30"/>
      <c r="BA649" s="30"/>
      <c r="BB649" s="30"/>
      <c r="BC649" s="30"/>
      <c r="BD649" s="30"/>
      <c r="BE649" s="30"/>
      <c r="BF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c r="AE650" s="30"/>
      <c r="AF650" s="30"/>
      <c r="AG650" s="30"/>
      <c r="AH650" s="30"/>
      <c r="AI650" s="30"/>
      <c r="AJ650" s="30"/>
      <c r="AK650" s="30"/>
      <c r="AL650" s="30"/>
      <c r="AM650" s="30"/>
      <c r="AN650" s="30"/>
      <c r="AO650" s="30"/>
      <c r="AP650" s="30"/>
      <c r="AQ650" s="30"/>
      <c r="AR650" s="30"/>
      <c r="AS650" s="30"/>
      <c r="AT650" s="30"/>
      <c r="AU650" s="30"/>
      <c r="AV650" s="30"/>
      <c r="AW650" s="30"/>
      <c r="AX650" s="30"/>
      <c r="AY650" s="30"/>
      <c r="AZ650" s="30"/>
      <c r="BA650" s="30"/>
      <c r="BB650" s="30"/>
      <c r="BC650" s="30"/>
      <c r="BD650" s="30"/>
      <c r="BE650" s="30"/>
      <c r="BF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0"/>
      <c r="AN651" s="30"/>
      <c r="AO651" s="30"/>
      <c r="AP651" s="30"/>
      <c r="AQ651" s="30"/>
      <c r="AR651" s="30"/>
      <c r="AS651" s="30"/>
      <c r="AT651" s="30"/>
      <c r="AU651" s="30"/>
      <c r="AV651" s="30"/>
      <c r="AW651" s="30"/>
      <c r="AX651" s="30"/>
      <c r="AY651" s="30"/>
      <c r="AZ651" s="30"/>
      <c r="BA651" s="30"/>
      <c r="BB651" s="30"/>
      <c r="BC651" s="30"/>
      <c r="BD651" s="30"/>
      <c r="BE651" s="30"/>
      <c r="BF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c r="AE652" s="30"/>
      <c r="AF652" s="30"/>
      <c r="AG652" s="30"/>
      <c r="AH652" s="30"/>
      <c r="AI652" s="30"/>
      <c r="AJ652" s="30"/>
      <c r="AK652" s="30"/>
      <c r="AL652" s="30"/>
      <c r="AM652" s="30"/>
      <c r="AN652" s="30"/>
      <c r="AO652" s="30"/>
      <c r="AP652" s="30"/>
      <c r="AQ652" s="30"/>
      <c r="AR652" s="30"/>
      <c r="AS652" s="30"/>
      <c r="AT652" s="30"/>
      <c r="AU652" s="30"/>
      <c r="AV652" s="30"/>
      <c r="AW652" s="30"/>
      <c r="AX652" s="30"/>
      <c r="AY652" s="30"/>
      <c r="AZ652" s="30"/>
      <c r="BA652" s="30"/>
      <c r="BB652" s="30"/>
      <c r="BC652" s="30"/>
      <c r="BD652" s="30"/>
      <c r="BE652" s="30"/>
      <c r="BF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0"/>
      <c r="AN653" s="30"/>
      <c r="AO653" s="30"/>
      <c r="AP653" s="30"/>
      <c r="AQ653" s="30"/>
      <c r="AR653" s="30"/>
      <c r="AS653" s="30"/>
      <c r="AT653" s="30"/>
      <c r="AU653" s="30"/>
      <c r="AV653" s="30"/>
      <c r="AW653" s="30"/>
      <c r="AX653" s="30"/>
      <c r="AY653" s="30"/>
      <c r="AZ653" s="30"/>
      <c r="BA653" s="30"/>
      <c r="BB653" s="30"/>
      <c r="BC653" s="30"/>
      <c r="BD653" s="30"/>
      <c r="BE653" s="30"/>
      <c r="BF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c r="AE654" s="30"/>
      <c r="AF654" s="30"/>
      <c r="AG654" s="30"/>
      <c r="AH654" s="30"/>
      <c r="AI654" s="30"/>
      <c r="AJ654" s="30"/>
      <c r="AK654" s="30"/>
      <c r="AL654" s="30"/>
      <c r="AM654" s="30"/>
      <c r="AN654" s="30"/>
      <c r="AO654" s="30"/>
      <c r="AP654" s="30"/>
      <c r="AQ654" s="30"/>
      <c r="AR654" s="30"/>
      <c r="AS654" s="30"/>
      <c r="AT654" s="30"/>
      <c r="AU654" s="30"/>
      <c r="AV654" s="30"/>
      <c r="AW654" s="30"/>
      <c r="AX654" s="30"/>
      <c r="AY654" s="30"/>
      <c r="AZ654" s="30"/>
      <c r="BA654" s="30"/>
      <c r="BB654" s="30"/>
      <c r="BC654" s="30"/>
      <c r="BD654" s="30"/>
      <c r="BE654" s="30"/>
      <c r="BF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0"/>
      <c r="AN655" s="30"/>
      <c r="AO655" s="30"/>
      <c r="AP655" s="30"/>
      <c r="AQ655" s="30"/>
      <c r="AR655" s="30"/>
      <c r="AS655" s="30"/>
      <c r="AT655" s="30"/>
      <c r="AU655" s="30"/>
      <c r="AV655" s="30"/>
      <c r="AW655" s="30"/>
      <c r="AX655" s="30"/>
      <c r="AY655" s="30"/>
      <c r="AZ655" s="30"/>
      <c r="BA655" s="30"/>
      <c r="BB655" s="30"/>
      <c r="BC655" s="30"/>
      <c r="BD655" s="30"/>
      <c r="BE655" s="30"/>
      <c r="BF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c r="AE656" s="30"/>
      <c r="AF656" s="30"/>
      <c r="AG656" s="30"/>
      <c r="AH656" s="30"/>
      <c r="AI656" s="30"/>
      <c r="AJ656" s="30"/>
      <c r="AK656" s="30"/>
      <c r="AL656" s="30"/>
      <c r="AM656" s="30"/>
      <c r="AN656" s="30"/>
      <c r="AO656" s="30"/>
      <c r="AP656" s="30"/>
      <c r="AQ656" s="30"/>
      <c r="AR656" s="30"/>
      <c r="AS656" s="30"/>
      <c r="AT656" s="30"/>
      <c r="AU656" s="30"/>
      <c r="AV656" s="30"/>
      <c r="AW656" s="30"/>
      <c r="AX656" s="30"/>
      <c r="AY656" s="30"/>
      <c r="AZ656" s="30"/>
      <c r="BA656" s="30"/>
      <c r="BB656" s="30"/>
      <c r="BC656" s="30"/>
      <c r="BD656" s="30"/>
      <c r="BE656" s="30"/>
      <c r="BF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0"/>
      <c r="AN657" s="30"/>
      <c r="AO657" s="30"/>
      <c r="AP657" s="30"/>
      <c r="AQ657" s="30"/>
      <c r="AR657" s="30"/>
      <c r="AS657" s="30"/>
      <c r="AT657" s="30"/>
      <c r="AU657" s="30"/>
      <c r="AV657" s="30"/>
      <c r="AW657" s="30"/>
      <c r="AX657" s="30"/>
      <c r="AY657" s="30"/>
      <c r="AZ657" s="30"/>
      <c r="BA657" s="30"/>
      <c r="BB657" s="30"/>
      <c r="BC657" s="30"/>
      <c r="BD657" s="30"/>
      <c r="BE657" s="30"/>
      <c r="BF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c r="AE658" s="30"/>
      <c r="AF658" s="30"/>
      <c r="AG658" s="30"/>
      <c r="AH658" s="30"/>
      <c r="AI658" s="30"/>
      <c r="AJ658" s="30"/>
      <c r="AK658" s="30"/>
      <c r="AL658" s="30"/>
      <c r="AM658" s="30"/>
      <c r="AN658" s="30"/>
      <c r="AO658" s="30"/>
      <c r="AP658" s="30"/>
      <c r="AQ658" s="30"/>
      <c r="AR658" s="30"/>
      <c r="AS658" s="30"/>
      <c r="AT658" s="30"/>
      <c r="AU658" s="30"/>
      <c r="AV658" s="30"/>
      <c r="AW658" s="30"/>
      <c r="AX658" s="30"/>
      <c r="AY658" s="30"/>
      <c r="AZ658" s="30"/>
      <c r="BA658" s="30"/>
      <c r="BB658" s="30"/>
      <c r="BC658" s="30"/>
      <c r="BD658" s="30"/>
      <c r="BE658" s="30"/>
      <c r="BF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0"/>
      <c r="AN659" s="30"/>
      <c r="AO659" s="30"/>
      <c r="AP659" s="30"/>
      <c r="AQ659" s="30"/>
      <c r="AR659" s="30"/>
      <c r="AS659" s="30"/>
      <c r="AT659" s="30"/>
      <c r="AU659" s="30"/>
      <c r="AV659" s="30"/>
      <c r="AW659" s="30"/>
      <c r="AX659" s="30"/>
      <c r="AY659" s="30"/>
      <c r="AZ659" s="30"/>
      <c r="BA659" s="30"/>
      <c r="BB659" s="30"/>
      <c r="BC659" s="30"/>
      <c r="BD659" s="30"/>
      <c r="BE659" s="30"/>
      <c r="BF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c r="AE660" s="30"/>
      <c r="AF660" s="30"/>
      <c r="AG660" s="30"/>
      <c r="AH660" s="30"/>
      <c r="AI660" s="30"/>
      <c r="AJ660" s="30"/>
      <c r="AK660" s="30"/>
      <c r="AL660" s="30"/>
      <c r="AM660" s="30"/>
      <c r="AN660" s="30"/>
      <c r="AO660" s="30"/>
      <c r="AP660" s="30"/>
      <c r="AQ660" s="30"/>
      <c r="AR660" s="30"/>
      <c r="AS660" s="30"/>
      <c r="AT660" s="30"/>
      <c r="AU660" s="30"/>
      <c r="AV660" s="30"/>
      <c r="AW660" s="30"/>
      <c r="AX660" s="30"/>
      <c r="AY660" s="30"/>
      <c r="AZ660" s="30"/>
      <c r="BA660" s="30"/>
      <c r="BB660" s="30"/>
      <c r="BC660" s="30"/>
      <c r="BD660" s="30"/>
      <c r="BE660" s="30"/>
      <c r="BF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0"/>
      <c r="AN661" s="30"/>
      <c r="AO661" s="30"/>
      <c r="AP661" s="30"/>
      <c r="AQ661" s="30"/>
      <c r="AR661" s="30"/>
      <c r="AS661" s="30"/>
      <c r="AT661" s="30"/>
      <c r="AU661" s="30"/>
      <c r="AV661" s="30"/>
      <c r="AW661" s="30"/>
      <c r="AX661" s="30"/>
      <c r="AY661" s="30"/>
      <c r="AZ661" s="30"/>
      <c r="BA661" s="30"/>
      <c r="BB661" s="30"/>
      <c r="BC661" s="30"/>
      <c r="BD661" s="30"/>
      <c r="BE661" s="30"/>
      <c r="BF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c r="AE662" s="30"/>
      <c r="AF662" s="30"/>
      <c r="AG662" s="30"/>
      <c r="AH662" s="30"/>
      <c r="AI662" s="30"/>
      <c r="AJ662" s="30"/>
      <c r="AK662" s="30"/>
      <c r="AL662" s="30"/>
      <c r="AM662" s="30"/>
      <c r="AN662" s="30"/>
      <c r="AO662" s="30"/>
      <c r="AP662" s="30"/>
      <c r="AQ662" s="30"/>
      <c r="AR662" s="30"/>
      <c r="AS662" s="30"/>
      <c r="AT662" s="30"/>
      <c r="AU662" s="30"/>
      <c r="AV662" s="30"/>
      <c r="AW662" s="30"/>
      <c r="AX662" s="30"/>
      <c r="AY662" s="30"/>
      <c r="AZ662" s="30"/>
      <c r="BA662" s="30"/>
      <c r="BB662" s="30"/>
      <c r="BC662" s="30"/>
      <c r="BD662" s="30"/>
      <c r="BE662" s="30"/>
      <c r="BF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0"/>
      <c r="AN663" s="30"/>
      <c r="AO663" s="30"/>
      <c r="AP663" s="30"/>
      <c r="AQ663" s="30"/>
      <c r="AR663" s="30"/>
      <c r="AS663" s="30"/>
      <c r="AT663" s="30"/>
      <c r="AU663" s="30"/>
      <c r="AV663" s="30"/>
      <c r="AW663" s="30"/>
      <c r="AX663" s="30"/>
      <c r="AY663" s="30"/>
      <c r="AZ663" s="30"/>
      <c r="BA663" s="30"/>
      <c r="BB663" s="30"/>
      <c r="BC663" s="30"/>
      <c r="BD663" s="30"/>
      <c r="BE663" s="30"/>
      <c r="BF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c r="AE664" s="30"/>
      <c r="AF664" s="30"/>
      <c r="AG664" s="30"/>
      <c r="AH664" s="30"/>
      <c r="AI664" s="30"/>
      <c r="AJ664" s="30"/>
      <c r="AK664" s="30"/>
      <c r="AL664" s="30"/>
      <c r="AM664" s="30"/>
      <c r="AN664" s="30"/>
      <c r="AO664" s="30"/>
      <c r="AP664" s="30"/>
      <c r="AQ664" s="30"/>
      <c r="AR664" s="30"/>
      <c r="AS664" s="30"/>
      <c r="AT664" s="30"/>
      <c r="AU664" s="30"/>
      <c r="AV664" s="30"/>
      <c r="AW664" s="30"/>
      <c r="AX664" s="30"/>
      <c r="AY664" s="30"/>
      <c r="AZ664" s="30"/>
      <c r="BA664" s="30"/>
      <c r="BB664" s="30"/>
      <c r="BC664" s="30"/>
      <c r="BD664" s="30"/>
      <c r="BE664" s="30"/>
      <c r="BF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0"/>
      <c r="AN665" s="30"/>
      <c r="AO665" s="30"/>
      <c r="AP665" s="30"/>
      <c r="AQ665" s="30"/>
      <c r="AR665" s="30"/>
      <c r="AS665" s="30"/>
      <c r="AT665" s="30"/>
      <c r="AU665" s="30"/>
      <c r="AV665" s="30"/>
      <c r="AW665" s="30"/>
      <c r="AX665" s="30"/>
      <c r="AY665" s="30"/>
      <c r="AZ665" s="30"/>
      <c r="BA665" s="30"/>
      <c r="BB665" s="30"/>
      <c r="BC665" s="30"/>
      <c r="BD665" s="30"/>
      <c r="BE665" s="30"/>
      <c r="BF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c r="AE666" s="30"/>
      <c r="AF666" s="30"/>
      <c r="AG666" s="30"/>
      <c r="AH666" s="30"/>
      <c r="AI666" s="30"/>
      <c r="AJ666" s="30"/>
      <c r="AK666" s="30"/>
      <c r="AL666" s="30"/>
      <c r="AM666" s="30"/>
      <c r="AN666" s="30"/>
      <c r="AO666" s="30"/>
      <c r="AP666" s="30"/>
      <c r="AQ666" s="30"/>
      <c r="AR666" s="30"/>
      <c r="AS666" s="30"/>
      <c r="AT666" s="30"/>
      <c r="AU666" s="30"/>
      <c r="AV666" s="30"/>
      <c r="AW666" s="30"/>
      <c r="AX666" s="30"/>
      <c r="AY666" s="30"/>
      <c r="AZ666" s="30"/>
      <c r="BA666" s="30"/>
      <c r="BB666" s="30"/>
      <c r="BC666" s="30"/>
      <c r="BD666" s="30"/>
      <c r="BE666" s="30"/>
      <c r="BF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0"/>
      <c r="AN667" s="30"/>
      <c r="AO667" s="30"/>
      <c r="AP667" s="30"/>
      <c r="AQ667" s="30"/>
      <c r="AR667" s="30"/>
      <c r="AS667" s="30"/>
      <c r="AT667" s="30"/>
      <c r="AU667" s="30"/>
      <c r="AV667" s="30"/>
      <c r="AW667" s="30"/>
      <c r="AX667" s="30"/>
      <c r="AY667" s="30"/>
      <c r="AZ667" s="30"/>
      <c r="BA667" s="30"/>
      <c r="BB667" s="30"/>
      <c r="BC667" s="30"/>
      <c r="BD667" s="30"/>
      <c r="BE667" s="30"/>
      <c r="BF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c r="AE668" s="30"/>
      <c r="AF668" s="30"/>
      <c r="AG668" s="30"/>
      <c r="AH668" s="30"/>
      <c r="AI668" s="30"/>
      <c r="AJ668" s="30"/>
      <c r="AK668" s="30"/>
      <c r="AL668" s="30"/>
      <c r="AM668" s="30"/>
      <c r="AN668" s="30"/>
      <c r="AO668" s="30"/>
      <c r="AP668" s="30"/>
      <c r="AQ668" s="30"/>
      <c r="AR668" s="30"/>
      <c r="AS668" s="30"/>
      <c r="AT668" s="30"/>
      <c r="AU668" s="30"/>
      <c r="AV668" s="30"/>
      <c r="AW668" s="30"/>
      <c r="AX668" s="30"/>
      <c r="AY668" s="30"/>
      <c r="AZ668" s="30"/>
      <c r="BA668" s="30"/>
      <c r="BB668" s="30"/>
      <c r="BC668" s="30"/>
      <c r="BD668" s="30"/>
      <c r="BE668" s="30"/>
      <c r="BF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0"/>
      <c r="AN669" s="30"/>
      <c r="AO669" s="30"/>
      <c r="AP669" s="30"/>
      <c r="AQ669" s="30"/>
      <c r="AR669" s="30"/>
      <c r="AS669" s="30"/>
      <c r="AT669" s="30"/>
      <c r="AU669" s="30"/>
      <c r="AV669" s="30"/>
      <c r="AW669" s="30"/>
      <c r="AX669" s="30"/>
      <c r="AY669" s="30"/>
      <c r="AZ669" s="30"/>
      <c r="BA669" s="30"/>
      <c r="BB669" s="30"/>
      <c r="BC669" s="30"/>
      <c r="BD669" s="30"/>
      <c r="BE669" s="30"/>
      <c r="BF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c r="AE670" s="30"/>
      <c r="AF670" s="30"/>
      <c r="AG670" s="30"/>
      <c r="AH670" s="30"/>
      <c r="AI670" s="30"/>
      <c r="AJ670" s="30"/>
      <c r="AK670" s="30"/>
      <c r="AL670" s="30"/>
      <c r="AM670" s="30"/>
      <c r="AN670" s="30"/>
      <c r="AO670" s="30"/>
      <c r="AP670" s="30"/>
      <c r="AQ670" s="30"/>
      <c r="AR670" s="30"/>
      <c r="AS670" s="30"/>
      <c r="AT670" s="30"/>
      <c r="AU670" s="30"/>
      <c r="AV670" s="30"/>
      <c r="AW670" s="30"/>
      <c r="AX670" s="30"/>
      <c r="AY670" s="30"/>
      <c r="AZ670" s="30"/>
      <c r="BA670" s="30"/>
      <c r="BB670" s="30"/>
      <c r="BC670" s="30"/>
      <c r="BD670" s="30"/>
      <c r="BE670" s="30"/>
      <c r="BF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0"/>
      <c r="AN671" s="30"/>
      <c r="AO671" s="30"/>
      <c r="AP671" s="30"/>
      <c r="AQ671" s="30"/>
      <c r="AR671" s="30"/>
      <c r="AS671" s="30"/>
      <c r="AT671" s="30"/>
      <c r="AU671" s="30"/>
      <c r="AV671" s="30"/>
      <c r="AW671" s="30"/>
      <c r="AX671" s="30"/>
      <c r="AY671" s="30"/>
      <c r="AZ671" s="30"/>
      <c r="BA671" s="30"/>
      <c r="BB671" s="30"/>
      <c r="BC671" s="30"/>
      <c r="BD671" s="30"/>
      <c r="BE671" s="30"/>
      <c r="BF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c r="AE672" s="30"/>
      <c r="AF672" s="30"/>
      <c r="AG672" s="30"/>
      <c r="AH672" s="30"/>
      <c r="AI672" s="30"/>
      <c r="AJ672" s="30"/>
      <c r="AK672" s="30"/>
      <c r="AL672" s="30"/>
      <c r="AM672" s="30"/>
      <c r="AN672" s="30"/>
      <c r="AO672" s="30"/>
      <c r="AP672" s="30"/>
      <c r="AQ672" s="30"/>
      <c r="AR672" s="30"/>
      <c r="AS672" s="30"/>
      <c r="AT672" s="30"/>
      <c r="AU672" s="30"/>
      <c r="AV672" s="30"/>
      <c r="AW672" s="30"/>
      <c r="AX672" s="30"/>
      <c r="AY672" s="30"/>
      <c r="AZ672" s="30"/>
      <c r="BA672" s="30"/>
      <c r="BB672" s="30"/>
      <c r="BC672" s="30"/>
      <c r="BD672" s="30"/>
      <c r="BE672" s="30"/>
      <c r="BF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0"/>
      <c r="AN673" s="30"/>
      <c r="AO673" s="30"/>
      <c r="AP673" s="30"/>
      <c r="AQ673" s="30"/>
      <c r="AR673" s="30"/>
      <c r="AS673" s="30"/>
      <c r="AT673" s="30"/>
      <c r="AU673" s="30"/>
      <c r="AV673" s="30"/>
      <c r="AW673" s="30"/>
      <c r="AX673" s="30"/>
      <c r="AY673" s="30"/>
      <c r="AZ673" s="30"/>
      <c r="BA673" s="30"/>
      <c r="BB673" s="30"/>
      <c r="BC673" s="30"/>
      <c r="BD673" s="30"/>
      <c r="BE673" s="30"/>
      <c r="BF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c r="AE674" s="30"/>
      <c r="AF674" s="30"/>
      <c r="AG674" s="30"/>
      <c r="AH674" s="30"/>
      <c r="AI674" s="30"/>
      <c r="AJ674" s="30"/>
      <c r="AK674" s="30"/>
      <c r="AL674" s="30"/>
      <c r="AM674" s="30"/>
      <c r="AN674" s="30"/>
      <c r="AO674" s="30"/>
      <c r="AP674" s="30"/>
      <c r="AQ674" s="30"/>
      <c r="AR674" s="30"/>
      <c r="AS674" s="30"/>
      <c r="AT674" s="30"/>
      <c r="AU674" s="30"/>
      <c r="AV674" s="30"/>
      <c r="AW674" s="30"/>
      <c r="AX674" s="30"/>
      <c r="AY674" s="30"/>
      <c r="AZ674" s="30"/>
      <c r="BA674" s="30"/>
      <c r="BB674" s="30"/>
      <c r="BC674" s="30"/>
      <c r="BD674" s="30"/>
      <c r="BE674" s="30"/>
      <c r="BF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0"/>
      <c r="AN675" s="30"/>
      <c r="AO675" s="30"/>
      <c r="AP675" s="30"/>
      <c r="AQ675" s="30"/>
      <c r="AR675" s="30"/>
      <c r="AS675" s="30"/>
      <c r="AT675" s="30"/>
      <c r="AU675" s="30"/>
      <c r="AV675" s="30"/>
      <c r="AW675" s="30"/>
      <c r="AX675" s="30"/>
      <c r="AY675" s="30"/>
      <c r="AZ675" s="30"/>
      <c r="BA675" s="30"/>
      <c r="BB675" s="30"/>
      <c r="BC675" s="30"/>
      <c r="BD675" s="30"/>
      <c r="BE675" s="30"/>
      <c r="BF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c r="AE676" s="30"/>
      <c r="AF676" s="30"/>
      <c r="AG676" s="30"/>
      <c r="AH676" s="30"/>
      <c r="AI676" s="30"/>
      <c r="AJ676" s="30"/>
      <c r="AK676" s="30"/>
      <c r="AL676" s="30"/>
      <c r="AM676" s="30"/>
      <c r="AN676" s="30"/>
      <c r="AO676" s="30"/>
      <c r="AP676" s="30"/>
      <c r="AQ676" s="30"/>
      <c r="AR676" s="30"/>
      <c r="AS676" s="30"/>
      <c r="AT676" s="30"/>
      <c r="AU676" s="30"/>
      <c r="AV676" s="30"/>
      <c r="AW676" s="30"/>
      <c r="AX676" s="30"/>
      <c r="AY676" s="30"/>
      <c r="AZ676" s="30"/>
      <c r="BA676" s="30"/>
      <c r="BB676" s="30"/>
      <c r="BC676" s="30"/>
      <c r="BD676" s="30"/>
      <c r="BE676" s="30"/>
      <c r="BF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0"/>
      <c r="AN677" s="30"/>
      <c r="AO677" s="30"/>
      <c r="AP677" s="30"/>
      <c r="AQ677" s="30"/>
      <c r="AR677" s="30"/>
      <c r="AS677" s="30"/>
      <c r="AT677" s="30"/>
      <c r="AU677" s="30"/>
      <c r="AV677" s="30"/>
      <c r="AW677" s="30"/>
      <c r="AX677" s="30"/>
      <c r="AY677" s="30"/>
      <c r="AZ677" s="30"/>
      <c r="BA677" s="30"/>
      <c r="BB677" s="30"/>
      <c r="BC677" s="30"/>
      <c r="BD677" s="30"/>
      <c r="BE677" s="30"/>
      <c r="BF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c r="AE678" s="30"/>
      <c r="AF678" s="30"/>
      <c r="AG678" s="30"/>
      <c r="AH678" s="30"/>
      <c r="AI678" s="30"/>
      <c r="AJ678" s="30"/>
      <c r="AK678" s="30"/>
      <c r="AL678" s="30"/>
      <c r="AM678" s="30"/>
      <c r="AN678" s="30"/>
      <c r="AO678" s="30"/>
      <c r="AP678" s="30"/>
      <c r="AQ678" s="30"/>
      <c r="AR678" s="30"/>
      <c r="AS678" s="30"/>
      <c r="AT678" s="30"/>
      <c r="AU678" s="30"/>
      <c r="AV678" s="30"/>
      <c r="AW678" s="30"/>
      <c r="AX678" s="30"/>
      <c r="AY678" s="30"/>
      <c r="AZ678" s="30"/>
      <c r="BA678" s="30"/>
      <c r="BB678" s="30"/>
      <c r="BC678" s="30"/>
      <c r="BD678" s="30"/>
      <c r="BE678" s="30"/>
      <c r="BF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0"/>
      <c r="AN679" s="30"/>
      <c r="AO679" s="30"/>
      <c r="AP679" s="30"/>
      <c r="AQ679" s="30"/>
      <c r="AR679" s="30"/>
      <c r="AS679" s="30"/>
      <c r="AT679" s="30"/>
      <c r="AU679" s="30"/>
      <c r="AV679" s="30"/>
      <c r="AW679" s="30"/>
      <c r="AX679" s="30"/>
      <c r="AY679" s="30"/>
      <c r="AZ679" s="30"/>
      <c r="BA679" s="30"/>
      <c r="BB679" s="30"/>
      <c r="BC679" s="30"/>
      <c r="BD679" s="30"/>
      <c r="BE679" s="30"/>
      <c r="BF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c r="AE680" s="30"/>
      <c r="AF680" s="30"/>
      <c r="AG680" s="30"/>
      <c r="AH680" s="30"/>
      <c r="AI680" s="30"/>
      <c r="AJ680" s="30"/>
      <c r="AK680" s="30"/>
      <c r="AL680" s="30"/>
      <c r="AM680" s="30"/>
      <c r="AN680" s="30"/>
      <c r="AO680" s="30"/>
      <c r="AP680" s="30"/>
      <c r="AQ680" s="30"/>
      <c r="AR680" s="30"/>
      <c r="AS680" s="30"/>
      <c r="AT680" s="30"/>
      <c r="AU680" s="30"/>
      <c r="AV680" s="30"/>
      <c r="AW680" s="30"/>
      <c r="AX680" s="30"/>
      <c r="AY680" s="30"/>
      <c r="AZ680" s="30"/>
      <c r="BA680" s="30"/>
      <c r="BB680" s="30"/>
      <c r="BC680" s="30"/>
      <c r="BD680" s="30"/>
      <c r="BE680" s="30"/>
      <c r="BF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0"/>
      <c r="AN681" s="30"/>
      <c r="AO681" s="30"/>
      <c r="AP681" s="30"/>
      <c r="AQ681" s="30"/>
      <c r="AR681" s="30"/>
      <c r="AS681" s="30"/>
      <c r="AT681" s="30"/>
      <c r="AU681" s="30"/>
      <c r="AV681" s="30"/>
      <c r="AW681" s="30"/>
      <c r="AX681" s="30"/>
      <c r="AY681" s="30"/>
      <c r="AZ681" s="30"/>
      <c r="BA681" s="30"/>
      <c r="BB681" s="30"/>
      <c r="BC681" s="30"/>
      <c r="BD681" s="30"/>
      <c r="BE681" s="30"/>
      <c r="BF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c r="AE682" s="30"/>
      <c r="AF682" s="30"/>
      <c r="AG682" s="30"/>
      <c r="AH682" s="30"/>
      <c r="AI682" s="30"/>
      <c r="AJ682" s="30"/>
      <c r="AK682" s="30"/>
      <c r="AL682" s="30"/>
      <c r="AM682" s="30"/>
      <c r="AN682" s="30"/>
      <c r="AO682" s="30"/>
      <c r="AP682" s="30"/>
      <c r="AQ682" s="30"/>
      <c r="AR682" s="30"/>
      <c r="AS682" s="30"/>
      <c r="AT682" s="30"/>
      <c r="AU682" s="30"/>
      <c r="AV682" s="30"/>
      <c r="AW682" s="30"/>
      <c r="AX682" s="30"/>
      <c r="AY682" s="30"/>
      <c r="AZ682" s="30"/>
      <c r="BA682" s="30"/>
      <c r="BB682" s="30"/>
      <c r="BC682" s="30"/>
      <c r="BD682" s="30"/>
      <c r="BE682" s="30"/>
      <c r="BF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0"/>
      <c r="AN683" s="30"/>
      <c r="AO683" s="30"/>
      <c r="AP683" s="30"/>
      <c r="AQ683" s="30"/>
      <c r="AR683" s="30"/>
      <c r="AS683" s="30"/>
      <c r="AT683" s="30"/>
      <c r="AU683" s="30"/>
      <c r="AV683" s="30"/>
      <c r="AW683" s="30"/>
      <c r="AX683" s="30"/>
      <c r="AY683" s="30"/>
      <c r="AZ683" s="30"/>
      <c r="BA683" s="30"/>
      <c r="BB683" s="30"/>
      <c r="BC683" s="30"/>
      <c r="BD683" s="30"/>
      <c r="BE683" s="30"/>
      <c r="BF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c r="AE684" s="30"/>
      <c r="AF684" s="30"/>
      <c r="AG684" s="30"/>
      <c r="AH684" s="30"/>
      <c r="AI684" s="30"/>
      <c r="AJ684" s="30"/>
      <c r="AK684" s="30"/>
      <c r="AL684" s="30"/>
      <c r="AM684" s="30"/>
      <c r="AN684" s="30"/>
      <c r="AO684" s="30"/>
      <c r="AP684" s="30"/>
      <c r="AQ684" s="30"/>
      <c r="AR684" s="30"/>
      <c r="AS684" s="30"/>
      <c r="AT684" s="30"/>
      <c r="AU684" s="30"/>
      <c r="AV684" s="30"/>
      <c r="AW684" s="30"/>
      <c r="AX684" s="30"/>
      <c r="AY684" s="30"/>
      <c r="AZ684" s="30"/>
      <c r="BA684" s="30"/>
      <c r="BB684" s="30"/>
      <c r="BC684" s="30"/>
      <c r="BD684" s="30"/>
      <c r="BE684" s="30"/>
      <c r="BF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0"/>
      <c r="AN685" s="30"/>
      <c r="AO685" s="30"/>
      <c r="AP685" s="30"/>
      <c r="AQ685" s="30"/>
      <c r="AR685" s="30"/>
      <c r="AS685" s="30"/>
      <c r="AT685" s="30"/>
      <c r="AU685" s="30"/>
      <c r="AV685" s="30"/>
      <c r="AW685" s="30"/>
      <c r="AX685" s="30"/>
      <c r="AY685" s="30"/>
      <c r="AZ685" s="30"/>
      <c r="BA685" s="30"/>
      <c r="BB685" s="30"/>
      <c r="BC685" s="30"/>
      <c r="BD685" s="30"/>
      <c r="BE685" s="30"/>
      <c r="BF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c r="AE686" s="30"/>
      <c r="AF686" s="30"/>
      <c r="AG686" s="30"/>
      <c r="AH686" s="30"/>
      <c r="AI686" s="30"/>
      <c r="AJ686" s="30"/>
      <c r="AK686" s="30"/>
      <c r="AL686" s="30"/>
      <c r="AM686" s="30"/>
      <c r="AN686" s="30"/>
      <c r="AO686" s="30"/>
      <c r="AP686" s="30"/>
      <c r="AQ686" s="30"/>
      <c r="AR686" s="30"/>
      <c r="AS686" s="30"/>
      <c r="AT686" s="30"/>
      <c r="AU686" s="30"/>
      <c r="AV686" s="30"/>
      <c r="AW686" s="30"/>
      <c r="AX686" s="30"/>
      <c r="AY686" s="30"/>
      <c r="AZ686" s="30"/>
      <c r="BA686" s="30"/>
      <c r="BB686" s="30"/>
      <c r="BC686" s="30"/>
      <c r="BD686" s="30"/>
      <c r="BE686" s="30"/>
      <c r="BF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0"/>
      <c r="AN687" s="30"/>
      <c r="AO687" s="30"/>
      <c r="AP687" s="30"/>
      <c r="AQ687" s="30"/>
      <c r="AR687" s="30"/>
      <c r="AS687" s="30"/>
      <c r="AT687" s="30"/>
      <c r="AU687" s="30"/>
      <c r="AV687" s="30"/>
      <c r="AW687" s="30"/>
      <c r="AX687" s="30"/>
      <c r="AY687" s="30"/>
      <c r="AZ687" s="30"/>
      <c r="BA687" s="30"/>
      <c r="BB687" s="30"/>
      <c r="BC687" s="30"/>
      <c r="BD687" s="30"/>
      <c r="BE687" s="30"/>
      <c r="BF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c r="AE688" s="30"/>
      <c r="AF688" s="30"/>
      <c r="AG688" s="30"/>
      <c r="AH688" s="30"/>
      <c r="AI688" s="30"/>
      <c r="AJ688" s="30"/>
      <c r="AK688" s="30"/>
      <c r="AL688" s="30"/>
      <c r="AM688" s="30"/>
      <c r="AN688" s="30"/>
      <c r="AO688" s="30"/>
      <c r="AP688" s="30"/>
      <c r="AQ688" s="30"/>
      <c r="AR688" s="30"/>
      <c r="AS688" s="30"/>
      <c r="AT688" s="30"/>
      <c r="AU688" s="30"/>
      <c r="AV688" s="30"/>
      <c r="AW688" s="30"/>
      <c r="AX688" s="30"/>
      <c r="AY688" s="30"/>
      <c r="AZ688" s="30"/>
      <c r="BA688" s="30"/>
      <c r="BB688" s="30"/>
      <c r="BC688" s="30"/>
      <c r="BD688" s="30"/>
      <c r="BE688" s="30"/>
      <c r="BF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0"/>
      <c r="AN689" s="30"/>
      <c r="AO689" s="30"/>
      <c r="AP689" s="30"/>
      <c r="AQ689" s="30"/>
      <c r="AR689" s="30"/>
      <c r="AS689" s="30"/>
      <c r="AT689" s="30"/>
      <c r="AU689" s="30"/>
      <c r="AV689" s="30"/>
      <c r="AW689" s="30"/>
      <c r="AX689" s="30"/>
      <c r="AY689" s="30"/>
      <c r="AZ689" s="30"/>
      <c r="BA689" s="30"/>
      <c r="BB689" s="30"/>
      <c r="BC689" s="30"/>
      <c r="BD689" s="30"/>
      <c r="BE689" s="30"/>
      <c r="BF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c r="AE690" s="30"/>
      <c r="AF690" s="30"/>
      <c r="AG690" s="30"/>
      <c r="AH690" s="30"/>
      <c r="AI690" s="30"/>
      <c r="AJ690" s="30"/>
      <c r="AK690" s="30"/>
      <c r="AL690" s="30"/>
      <c r="AM690" s="30"/>
      <c r="AN690" s="30"/>
      <c r="AO690" s="30"/>
      <c r="AP690" s="30"/>
      <c r="AQ690" s="30"/>
      <c r="AR690" s="30"/>
      <c r="AS690" s="30"/>
      <c r="AT690" s="30"/>
      <c r="AU690" s="30"/>
      <c r="AV690" s="30"/>
      <c r="AW690" s="30"/>
      <c r="AX690" s="30"/>
      <c r="AY690" s="30"/>
      <c r="AZ690" s="30"/>
      <c r="BA690" s="30"/>
      <c r="BB690" s="30"/>
      <c r="BC690" s="30"/>
      <c r="BD690" s="30"/>
      <c r="BE690" s="30"/>
      <c r="BF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0"/>
      <c r="AN691" s="30"/>
      <c r="AO691" s="30"/>
      <c r="AP691" s="30"/>
      <c r="AQ691" s="30"/>
      <c r="AR691" s="30"/>
      <c r="AS691" s="30"/>
      <c r="AT691" s="30"/>
      <c r="AU691" s="30"/>
      <c r="AV691" s="30"/>
      <c r="AW691" s="30"/>
      <c r="AX691" s="30"/>
      <c r="AY691" s="30"/>
      <c r="AZ691" s="30"/>
      <c r="BA691" s="30"/>
      <c r="BB691" s="30"/>
      <c r="BC691" s="30"/>
      <c r="BD691" s="30"/>
      <c r="BE691" s="30"/>
      <c r="BF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c r="AE692" s="30"/>
      <c r="AF692" s="30"/>
      <c r="AG692" s="30"/>
      <c r="AH692" s="30"/>
      <c r="AI692" s="30"/>
      <c r="AJ692" s="30"/>
      <c r="AK692" s="30"/>
      <c r="AL692" s="30"/>
      <c r="AM692" s="30"/>
      <c r="AN692" s="30"/>
      <c r="AO692" s="30"/>
      <c r="AP692" s="30"/>
      <c r="AQ692" s="30"/>
      <c r="AR692" s="30"/>
      <c r="AS692" s="30"/>
      <c r="AT692" s="30"/>
      <c r="AU692" s="30"/>
      <c r="AV692" s="30"/>
      <c r="AW692" s="30"/>
      <c r="AX692" s="30"/>
      <c r="AY692" s="30"/>
      <c r="AZ692" s="30"/>
      <c r="BA692" s="30"/>
      <c r="BB692" s="30"/>
      <c r="BC692" s="30"/>
      <c r="BD692" s="30"/>
      <c r="BE692" s="30"/>
      <c r="BF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0"/>
      <c r="AN693" s="30"/>
      <c r="AO693" s="30"/>
      <c r="AP693" s="30"/>
      <c r="AQ693" s="30"/>
      <c r="AR693" s="30"/>
      <c r="AS693" s="30"/>
      <c r="AT693" s="30"/>
      <c r="AU693" s="30"/>
      <c r="AV693" s="30"/>
      <c r="AW693" s="30"/>
      <c r="AX693" s="30"/>
      <c r="AY693" s="30"/>
      <c r="AZ693" s="30"/>
      <c r="BA693" s="30"/>
      <c r="BB693" s="30"/>
      <c r="BC693" s="30"/>
      <c r="BD693" s="30"/>
      <c r="BE693" s="30"/>
      <c r="BF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c r="AE694" s="30"/>
      <c r="AF694" s="30"/>
      <c r="AG694" s="30"/>
      <c r="AH694" s="30"/>
      <c r="AI694" s="30"/>
      <c r="AJ694" s="30"/>
      <c r="AK694" s="30"/>
      <c r="AL694" s="30"/>
      <c r="AM694" s="30"/>
      <c r="AN694" s="30"/>
      <c r="AO694" s="30"/>
      <c r="AP694" s="30"/>
      <c r="AQ694" s="30"/>
      <c r="AR694" s="30"/>
      <c r="AS694" s="30"/>
      <c r="AT694" s="30"/>
      <c r="AU694" s="30"/>
      <c r="AV694" s="30"/>
      <c r="AW694" s="30"/>
      <c r="AX694" s="30"/>
      <c r="AY694" s="30"/>
      <c r="AZ694" s="30"/>
      <c r="BA694" s="30"/>
      <c r="BB694" s="30"/>
      <c r="BC694" s="30"/>
      <c r="BD694" s="30"/>
      <c r="BE694" s="30"/>
      <c r="BF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0"/>
      <c r="AN695" s="30"/>
      <c r="AO695" s="30"/>
      <c r="AP695" s="30"/>
      <c r="AQ695" s="30"/>
      <c r="AR695" s="30"/>
      <c r="AS695" s="30"/>
      <c r="AT695" s="30"/>
      <c r="AU695" s="30"/>
      <c r="AV695" s="30"/>
      <c r="AW695" s="30"/>
      <c r="AX695" s="30"/>
      <c r="AY695" s="30"/>
      <c r="AZ695" s="30"/>
      <c r="BA695" s="30"/>
      <c r="BB695" s="30"/>
      <c r="BC695" s="30"/>
      <c r="BD695" s="30"/>
      <c r="BE695" s="30"/>
      <c r="BF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c r="AE696" s="30"/>
      <c r="AF696" s="30"/>
      <c r="AG696" s="30"/>
      <c r="AH696" s="30"/>
      <c r="AI696" s="30"/>
      <c r="AJ696" s="30"/>
      <c r="AK696" s="30"/>
      <c r="AL696" s="30"/>
      <c r="AM696" s="30"/>
      <c r="AN696" s="30"/>
      <c r="AO696" s="30"/>
      <c r="AP696" s="30"/>
      <c r="AQ696" s="30"/>
      <c r="AR696" s="30"/>
      <c r="AS696" s="30"/>
      <c r="AT696" s="30"/>
      <c r="AU696" s="30"/>
      <c r="AV696" s="30"/>
      <c r="AW696" s="30"/>
      <c r="AX696" s="30"/>
      <c r="AY696" s="30"/>
      <c r="AZ696" s="30"/>
      <c r="BA696" s="30"/>
      <c r="BB696" s="30"/>
      <c r="BC696" s="30"/>
      <c r="BD696" s="30"/>
      <c r="BE696" s="30"/>
      <c r="BF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0"/>
      <c r="AN697" s="30"/>
      <c r="AO697" s="30"/>
      <c r="AP697" s="30"/>
      <c r="AQ697" s="30"/>
      <c r="AR697" s="30"/>
      <c r="AS697" s="30"/>
      <c r="AT697" s="30"/>
      <c r="AU697" s="30"/>
      <c r="AV697" s="30"/>
      <c r="AW697" s="30"/>
      <c r="AX697" s="30"/>
      <c r="AY697" s="30"/>
      <c r="AZ697" s="30"/>
      <c r="BA697" s="30"/>
      <c r="BB697" s="30"/>
      <c r="BC697" s="30"/>
      <c r="BD697" s="30"/>
      <c r="BE697" s="30"/>
      <c r="BF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c r="AE698" s="30"/>
      <c r="AF698" s="30"/>
      <c r="AG698" s="30"/>
      <c r="AH698" s="30"/>
      <c r="AI698" s="30"/>
      <c r="AJ698" s="30"/>
      <c r="AK698" s="30"/>
      <c r="AL698" s="30"/>
      <c r="AM698" s="30"/>
      <c r="AN698" s="30"/>
      <c r="AO698" s="30"/>
      <c r="AP698" s="30"/>
      <c r="AQ698" s="30"/>
      <c r="AR698" s="30"/>
      <c r="AS698" s="30"/>
      <c r="AT698" s="30"/>
      <c r="AU698" s="30"/>
      <c r="AV698" s="30"/>
      <c r="AW698" s="30"/>
      <c r="AX698" s="30"/>
      <c r="AY698" s="30"/>
      <c r="AZ698" s="30"/>
      <c r="BA698" s="30"/>
      <c r="BB698" s="30"/>
      <c r="BC698" s="30"/>
      <c r="BD698" s="30"/>
      <c r="BE698" s="30"/>
      <c r="BF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0"/>
      <c r="AN699" s="30"/>
      <c r="AO699" s="30"/>
      <c r="AP699" s="30"/>
      <c r="AQ699" s="30"/>
      <c r="AR699" s="30"/>
      <c r="AS699" s="30"/>
      <c r="AT699" s="30"/>
      <c r="AU699" s="30"/>
      <c r="AV699" s="30"/>
      <c r="AW699" s="30"/>
      <c r="AX699" s="30"/>
      <c r="AY699" s="30"/>
      <c r="AZ699" s="30"/>
      <c r="BA699" s="30"/>
      <c r="BB699" s="30"/>
      <c r="BC699" s="30"/>
      <c r="BD699" s="30"/>
      <c r="BE699" s="30"/>
      <c r="BF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c r="AE700" s="30"/>
      <c r="AF700" s="30"/>
      <c r="AG700" s="30"/>
      <c r="AH700" s="30"/>
      <c r="AI700" s="30"/>
      <c r="AJ700" s="30"/>
      <c r="AK700" s="30"/>
      <c r="AL700" s="30"/>
      <c r="AM700" s="30"/>
      <c r="AN700" s="30"/>
      <c r="AO700" s="30"/>
      <c r="AP700" s="30"/>
      <c r="AQ700" s="30"/>
      <c r="AR700" s="30"/>
      <c r="AS700" s="30"/>
      <c r="AT700" s="30"/>
      <c r="AU700" s="30"/>
      <c r="AV700" s="30"/>
      <c r="AW700" s="30"/>
      <c r="AX700" s="30"/>
      <c r="AY700" s="30"/>
      <c r="AZ700" s="30"/>
      <c r="BA700" s="30"/>
      <c r="BB700" s="30"/>
      <c r="BC700" s="30"/>
      <c r="BD700" s="30"/>
      <c r="BE700" s="30"/>
      <c r="BF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0"/>
      <c r="AN701" s="30"/>
      <c r="AO701" s="30"/>
      <c r="AP701" s="30"/>
      <c r="AQ701" s="30"/>
      <c r="AR701" s="30"/>
      <c r="AS701" s="30"/>
      <c r="AT701" s="30"/>
      <c r="AU701" s="30"/>
      <c r="AV701" s="30"/>
      <c r="AW701" s="30"/>
      <c r="AX701" s="30"/>
      <c r="AY701" s="30"/>
      <c r="AZ701" s="30"/>
      <c r="BA701" s="30"/>
      <c r="BB701" s="30"/>
      <c r="BC701" s="30"/>
      <c r="BD701" s="30"/>
      <c r="BE701" s="30"/>
      <c r="BF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c r="AE702" s="30"/>
      <c r="AF702" s="30"/>
      <c r="AG702" s="30"/>
      <c r="AH702" s="30"/>
      <c r="AI702" s="30"/>
      <c r="AJ702" s="30"/>
      <c r="AK702" s="30"/>
      <c r="AL702" s="30"/>
      <c r="AM702" s="30"/>
      <c r="AN702" s="30"/>
      <c r="AO702" s="30"/>
      <c r="AP702" s="30"/>
      <c r="AQ702" s="30"/>
      <c r="AR702" s="30"/>
      <c r="AS702" s="30"/>
      <c r="AT702" s="30"/>
      <c r="AU702" s="30"/>
      <c r="AV702" s="30"/>
      <c r="AW702" s="30"/>
      <c r="AX702" s="30"/>
      <c r="AY702" s="30"/>
      <c r="AZ702" s="30"/>
      <c r="BA702" s="30"/>
      <c r="BB702" s="30"/>
      <c r="BC702" s="30"/>
      <c r="BD702" s="30"/>
      <c r="BE702" s="30"/>
      <c r="BF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0"/>
      <c r="AN703" s="30"/>
      <c r="AO703" s="30"/>
      <c r="AP703" s="30"/>
      <c r="AQ703" s="30"/>
      <c r="AR703" s="30"/>
      <c r="AS703" s="30"/>
      <c r="AT703" s="30"/>
      <c r="AU703" s="30"/>
      <c r="AV703" s="30"/>
      <c r="AW703" s="30"/>
      <c r="AX703" s="30"/>
      <c r="AY703" s="30"/>
      <c r="AZ703" s="30"/>
      <c r="BA703" s="30"/>
      <c r="BB703" s="30"/>
      <c r="BC703" s="30"/>
      <c r="BD703" s="30"/>
      <c r="BE703" s="30"/>
      <c r="BF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c r="AE704" s="30"/>
      <c r="AF704" s="30"/>
      <c r="AG704" s="30"/>
      <c r="AH704" s="30"/>
      <c r="AI704" s="30"/>
      <c r="AJ704" s="30"/>
      <c r="AK704" s="30"/>
      <c r="AL704" s="30"/>
      <c r="AM704" s="30"/>
      <c r="AN704" s="30"/>
      <c r="AO704" s="30"/>
      <c r="AP704" s="30"/>
      <c r="AQ704" s="30"/>
      <c r="AR704" s="30"/>
      <c r="AS704" s="30"/>
      <c r="AT704" s="30"/>
      <c r="AU704" s="30"/>
      <c r="AV704" s="30"/>
      <c r="AW704" s="30"/>
      <c r="AX704" s="30"/>
      <c r="AY704" s="30"/>
      <c r="AZ704" s="30"/>
      <c r="BA704" s="30"/>
      <c r="BB704" s="30"/>
      <c r="BC704" s="30"/>
      <c r="BD704" s="30"/>
      <c r="BE704" s="30"/>
      <c r="BF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0"/>
      <c r="AN705" s="30"/>
      <c r="AO705" s="30"/>
      <c r="AP705" s="30"/>
      <c r="AQ705" s="30"/>
      <c r="AR705" s="30"/>
      <c r="AS705" s="30"/>
      <c r="AT705" s="30"/>
      <c r="AU705" s="30"/>
      <c r="AV705" s="30"/>
      <c r="AW705" s="30"/>
      <c r="AX705" s="30"/>
      <c r="AY705" s="30"/>
      <c r="AZ705" s="30"/>
      <c r="BA705" s="30"/>
      <c r="BB705" s="30"/>
      <c r="BC705" s="30"/>
      <c r="BD705" s="30"/>
      <c r="BE705" s="30"/>
      <c r="BF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c r="AE706" s="30"/>
      <c r="AF706" s="30"/>
      <c r="AG706" s="30"/>
      <c r="AH706" s="30"/>
      <c r="AI706" s="30"/>
      <c r="AJ706" s="30"/>
      <c r="AK706" s="30"/>
      <c r="AL706" s="30"/>
      <c r="AM706" s="30"/>
      <c r="AN706" s="30"/>
      <c r="AO706" s="30"/>
      <c r="AP706" s="30"/>
      <c r="AQ706" s="30"/>
      <c r="AR706" s="30"/>
      <c r="AS706" s="30"/>
      <c r="AT706" s="30"/>
      <c r="AU706" s="30"/>
      <c r="AV706" s="30"/>
      <c r="AW706" s="30"/>
      <c r="AX706" s="30"/>
      <c r="AY706" s="30"/>
      <c r="AZ706" s="30"/>
      <c r="BA706" s="30"/>
      <c r="BB706" s="30"/>
      <c r="BC706" s="30"/>
      <c r="BD706" s="30"/>
      <c r="BE706" s="30"/>
      <c r="BF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0"/>
      <c r="AN707" s="30"/>
      <c r="AO707" s="30"/>
      <c r="AP707" s="30"/>
      <c r="AQ707" s="30"/>
      <c r="AR707" s="30"/>
      <c r="AS707" s="30"/>
      <c r="AT707" s="30"/>
      <c r="AU707" s="30"/>
      <c r="AV707" s="30"/>
      <c r="AW707" s="30"/>
      <c r="AX707" s="30"/>
      <c r="AY707" s="30"/>
      <c r="AZ707" s="30"/>
      <c r="BA707" s="30"/>
      <c r="BB707" s="30"/>
      <c r="BC707" s="30"/>
      <c r="BD707" s="30"/>
      <c r="BE707" s="30"/>
      <c r="BF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c r="AE708" s="30"/>
      <c r="AF708" s="30"/>
      <c r="AG708" s="30"/>
      <c r="AH708" s="30"/>
      <c r="AI708" s="30"/>
      <c r="AJ708" s="30"/>
      <c r="AK708" s="30"/>
      <c r="AL708" s="30"/>
      <c r="AM708" s="30"/>
      <c r="AN708" s="30"/>
      <c r="AO708" s="30"/>
      <c r="AP708" s="30"/>
      <c r="AQ708" s="30"/>
      <c r="AR708" s="30"/>
      <c r="AS708" s="30"/>
      <c r="AT708" s="30"/>
      <c r="AU708" s="30"/>
      <c r="AV708" s="30"/>
      <c r="AW708" s="30"/>
      <c r="AX708" s="30"/>
      <c r="AY708" s="30"/>
      <c r="AZ708" s="30"/>
      <c r="BA708" s="30"/>
      <c r="BB708" s="30"/>
      <c r="BC708" s="30"/>
      <c r="BD708" s="30"/>
      <c r="BE708" s="30"/>
      <c r="BF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0"/>
      <c r="AN709" s="30"/>
      <c r="AO709" s="30"/>
      <c r="AP709" s="30"/>
      <c r="AQ709" s="30"/>
      <c r="AR709" s="30"/>
      <c r="AS709" s="30"/>
      <c r="AT709" s="30"/>
      <c r="AU709" s="30"/>
      <c r="AV709" s="30"/>
      <c r="AW709" s="30"/>
      <c r="AX709" s="30"/>
      <c r="AY709" s="30"/>
      <c r="AZ709" s="30"/>
      <c r="BA709" s="30"/>
      <c r="BB709" s="30"/>
      <c r="BC709" s="30"/>
      <c r="BD709" s="30"/>
      <c r="BE709" s="30"/>
      <c r="BF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c r="AE710" s="30"/>
      <c r="AF710" s="30"/>
      <c r="AG710" s="30"/>
      <c r="AH710" s="30"/>
      <c r="AI710" s="30"/>
      <c r="AJ710" s="30"/>
      <c r="AK710" s="30"/>
      <c r="AL710" s="30"/>
      <c r="AM710" s="30"/>
      <c r="AN710" s="30"/>
      <c r="AO710" s="30"/>
      <c r="AP710" s="30"/>
      <c r="AQ710" s="30"/>
      <c r="AR710" s="30"/>
      <c r="AS710" s="30"/>
      <c r="AT710" s="30"/>
      <c r="AU710" s="30"/>
      <c r="AV710" s="30"/>
      <c r="AW710" s="30"/>
      <c r="AX710" s="30"/>
      <c r="AY710" s="30"/>
      <c r="AZ710" s="30"/>
      <c r="BA710" s="30"/>
      <c r="BB710" s="30"/>
      <c r="BC710" s="30"/>
      <c r="BD710" s="30"/>
      <c r="BE710" s="30"/>
      <c r="BF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0"/>
      <c r="AN711" s="30"/>
      <c r="AO711" s="30"/>
      <c r="AP711" s="30"/>
      <c r="AQ711" s="30"/>
      <c r="AR711" s="30"/>
      <c r="AS711" s="30"/>
      <c r="AT711" s="30"/>
      <c r="AU711" s="30"/>
      <c r="AV711" s="30"/>
      <c r="AW711" s="30"/>
      <c r="AX711" s="30"/>
      <c r="AY711" s="30"/>
      <c r="AZ711" s="30"/>
      <c r="BA711" s="30"/>
      <c r="BB711" s="30"/>
      <c r="BC711" s="30"/>
      <c r="BD711" s="30"/>
      <c r="BE711" s="30"/>
      <c r="BF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c r="AE712" s="30"/>
      <c r="AF712" s="30"/>
      <c r="AG712" s="30"/>
      <c r="AH712" s="30"/>
      <c r="AI712" s="30"/>
      <c r="AJ712" s="30"/>
      <c r="AK712" s="30"/>
      <c r="AL712" s="30"/>
      <c r="AM712" s="30"/>
      <c r="AN712" s="30"/>
      <c r="AO712" s="30"/>
      <c r="AP712" s="30"/>
      <c r="AQ712" s="30"/>
      <c r="AR712" s="30"/>
      <c r="AS712" s="30"/>
      <c r="AT712" s="30"/>
      <c r="AU712" s="30"/>
      <c r="AV712" s="30"/>
      <c r="AW712" s="30"/>
      <c r="AX712" s="30"/>
      <c r="AY712" s="30"/>
      <c r="AZ712" s="30"/>
      <c r="BA712" s="30"/>
      <c r="BB712" s="30"/>
      <c r="BC712" s="30"/>
      <c r="BD712" s="30"/>
      <c r="BE712" s="30"/>
      <c r="BF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0"/>
      <c r="AN713" s="30"/>
      <c r="AO713" s="30"/>
      <c r="AP713" s="30"/>
      <c r="AQ713" s="30"/>
      <c r="AR713" s="30"/>
      <c r="AS713" s="30"/>
      <c r="AT713" s="30"/>
      <c r="AU713" s="30"/>
      <c r="AV713" s="30"/>
      <c r="AW713" s="30"/>
      <c r="AX713" s="30"/>
      <c r="AY713" s="30"/>
      <c r="AZ713" s="30"/>
      <c r="BA713" s="30"/>
      <c r="BB713" s="30"/>
      <c r="BC713" s="30"/>
      <c r="BD713" s="30"/>
      <c r="BE713" s="30"/>
      <c r="BF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c r="AE714" s="30"/>
      <c r="AF714" s="30"/>
      <c r="AG714" s="30"/>
      <c r="AH714" s="30"/>
      <c r="AI714" s="30"/>
      <c r="AJ714" s="30"/>
      <c r="AK714" s="30"/>
      <c r="AL714" s="30"/>
      <c r="AM714" s="30"/>
      <c r="AN714" s="30"/>
      <c r="AO714" s="30"/>
      <c r="AP714" s="30"/>
      <c r="AQ714" s="30"/>
      <c r="AR714" s="30"/>
      <c r="AS714" s="30"/>
      <c r="AT714" s="30"/>
      <c r="AU714" s="30"/>
      <c r="AV714" s="30"/>
      <c r="AW714" s="30"/>
      <c r="AX714" s="30"/>
      <c r="AY714" s="30"/>
      <c r="AZ714" s="30"/>
      <c r="BA714" s="30"/>
      <c r="BB714" s="30"/>
      <c r="BC714" s="30"/>
      <c r="BD714" s="30"/>
      <c r="BE714" s="30"/>
      <c r="BF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0"/>
      <c r="AN715" s="30"/>
      <c r="AO715" s="30"/>
      <c r="AP715" s="30"/>
      <c r="AQ715" s="30"/>
      <c r="AR715" s="30"/>
      <c r="AS715" s="30"/>
      <c r="AT715" s="30"/>
      <c r="AU715" s="30"/>
      <c r="AV715" s="30"/>
      <c r="AW715" s="30"/>
      <c r="AX715" s="30"/>
      <c r="AY715" s="30"/>
      <c r="AZ715" s="30"/>
      <c r="BA715" s="30"/>
      <c r="BB715" s="30"/>
      <c r="BC715" s="30"/>
      <c r="BD715" s="30"/>
      <c r="BE715" s="30"/>
      <c r="BF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c r="AE716" s="30"/>
      <c r="AF716" s="30"/>
      <c r="AG716" s="30"/>
      <c r="AH716" s="30"/>
      <c r="AI716" s="30"/>
      <c r="AJ716" s="30"/>
      <c r="AK716" s="30"/>
      <c r="AL716" s="30"/>
      <c r="AM716" s="30"/>
      <c r="AN716" s="30"/>
      <c r="AO716" s="30"/>
      <c r="AP716" s="30"/>
      <c r="AQ716" s="30"/>
      <c r="AR716" s="30"/>
      <c r="AS716" s="30"/>
      <c r="AT716" s="30"/>
      <c r="AU716" s="30"/>
      <c r="AV716" s="30"/>
      <c r="AW716" s="30"/>
      <c r="AX716" s="30"/>
      <c r="AY716" s="30"/>
      <c r="AZ716" s="30"/>
      <c r="BA716" s="30"/>
      <c r="BB716" s="30"/>
      <c r="BC716" s="30"/>
      <c r="BD716" s="30"/>
      <c r="BE716" s="30"/>
      <c r="BF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0"/>
      <c r="AN717" s="30"/>
      <c r="AO717" s="30"/>
      <c r="AP717" s="30"/>
      <c r="AQ717" s="30"/>
      <c r="AR717" s="30"/>
      <c r="AS717" s="30"/>
      <c r="AT717" s="30"/>
      <c r="AU717" s="30"/>
      <c r="AV717" s="30"/>
      <c r="AW717" s="30"/>
      <c r="AX717" s="30"/>
      <c r="AY717" s="30"/>
      <c r="AZ717" s="30"/>
      <c r="BA717" s="30"/>
      <c r="BB717" s="30"/>
      <c r="BC717" s="30"/>
      <c r="BD717" s="30"/>
      <c r="BE717" s="30"/>
      <c r="BF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c r="AE718" s="30"/>
      <c r="AF718" s="30"/>
      <c r="AG718" s="30"/>
      <c r="AH718" s="30"/>
      <c r="AI718" s="30"/>
      <c r="AJ718" s="30"/>
      <c r="AK718" s="30"/>
      <c r="AL718" s="30"/>
      <c r="AM718" s="30"/>
      <c r="AN718" s="30"/>
      <c r="AO718" s="30"/>
      <c r="AP718" s="30"/>
      <c r="AQ718" s="30"/>
      <c r="AR718" s="30"/>
      <c r="AS718" s="30"/>
      <c r="AT718" s="30"/>
      <c r="AU718" s="30"/>
      <c r="AV718" s="30"/>
      <c r="AW718" s="30"/>
      <c r="AX718" s="30"/>
      <c r="AY718" s="30"/>
      <c r="AZ718" s="30"/>
      <c r="BA718" s="30"/>
      <c r="BB718" s="30"/>
      <c r="BC718" s="30"/>
      <c r="BD718" s="30"/>
      <c r="BE718" s="30"/>
      <c r="BF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0"/>
      <c r="AN719" s="30"/>
      <c r="AO719" s="30"/>
      <c r="AP719" s="30"/>
      <c r="AQ719" s="30"/>
      <c r="AR719" s="30"/>
      <c r="AS719" s="30"/>
      <c r="AT719" s="30"/>
      <c r="AU719" s="30"/>
      <c r="AV719" s="30"/>
      <c r="AW719" s="30"/>
      <c r="AX719" s="30"/>
      <c r="AY719" s="30"/>
      <c r="AZ719" s="30"/>
      <c r="BA719" s="30"/>
      <c r="BB719" s="30"/>
      <c r="BC719" s="30"/>
      <c r="BD719" s="30"/>
      <c r="BE719" s="30"/>
      <c r="BF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c r="AE720" s="30"/>
      <c r="AF720" s="30"/>
      <c r="AG720" s="30"/>
      <c r="AH720" s="30"/>
      <c r="AI720" s="30"/>
      <c r="AJ720" s="30"/>
      <c r="AK720" s="30"/>
      <c r="AL720" s="30"/>
      <c r="AM720" s="30"/>
      <c r="AN720" s="30"/>
      <c r="AO720" s="30"/>
      <c r="AP720" s="30"/>
      <c r="AQ720" s="30"/>
      <c r="AR720" s="30"/>
      <c r="AS720" s="30"/>
      <c r="AT720" s="30"/>
      <c r="AU720" s="30"/>
      <c r="AV720" s="30"/>
      <c r="AW720" s="30"/>
      <c r="AX720" s="30"/>
      <c r="AY720" s="30"/>
      <c r="AZ720" s="30"/>
      <c r="BA720" s="30"/>
      <c r="BB720" s="30"/>
      <c r="BC720" s="30"/>
      <c r="BD720" s="30"/>
      <c r="BE720" s="30"/>
      <c r="BF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0"/>
      <c r="AN721" s="30"/>
      <c r="AO721" s="30"/>
      <c r="AP721" s="30"/>
      <c r="AQ721" s="30"/>
      <c r="AR721" s="30"/>
      <c r="AS721" s="30"/>
      <c r="AT721" s="30"/>
      <c r="AU721" s="30"/>
      <c r="AV721" s="30"/>
      <c r="AW721" s="30"/>
      <c r="AX721" s="30"/>
      <c r="AY721" s="30"/>
      <c r="AZ721" s="30"/>
      <c r="BA721" s="30"/>
      <c r="BB721" s="30"/>
      <c r="BC721" s="30"/>
      <c r="BD721" s="30"/>
      <c r="BE721" s="30"/>
      <c r="BF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c r="AE722" s="30"/>
      <c r="AF722" s="30"/>
      <c r="AG722" s="30"/>
      <c r="AH722" s="30"/>
      <c r="AI722" s="30"/>
      <c r="AJ722" s="30"/>
      <c r="AK722" s="30"/>
      <c r="AL722" s="30"/>
      <c r="AM722" s="30"/>
      <c r="AN722" s="30"/>
      <c r="AO722" s="30"/>
      <c r="AP722" s="30"/>
      <c r="AQ722" s="30"/>
      <c r="AR722" s="30"/>
      <c r="AS722" s="30"/>
      <c r="AT722" s="30"/>
      <c r="AU722" s="30"/>
      <c r="AV722" s="30"/>
      <c r="AW722" s="30"/>
      <c r="AX722" s="30"/>
      <c r="AY722" s="30"/>
      <c r="AZ722" s="30"/>
      <c r="BA722" s="30"/>
      <c r="BB722" s="30"/>
      <c r="BC722" s="30"/>
      <c r="BD722" s="30"/>
      <c r="BE722" s="30"/>
      <c r="BF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0"/>
      <c r="AN723" s="30"/>
      <c r="AO723" s="30"/>
      <c r="AP723" s="30"/>
      <c r="AQ723" s="30"/>
      <c r="AR723" s="30"/>
      <c r="AS723" s="30"/>
      <c r="AT723" s="30"/>
      <c r="AU723" s="30"/>
      <c r="AV723" s="30"/>
      <c r="AW723" s="30"/>
      <c r="AX723" s="30"/>
      <c r="AY723" s="30"/>
      <c r="AZ723" s="30"/>
      <c r="BA723" s="30"/>
      <c r="BB723" s="30"/>
      <c r="BC723" s="30"/>
      <c r="BD723" s="30"/>
      <c r="BE723" s="30"/>
      <c r="BF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c r="AE724" s="30"/>
      <c r="AF724" s="30"/>
      <c r="AG724" s="30"/>
      <c r="AH724" s="30"/>
      <c r="AI724" s="30"/>
      <c r="AJ724" s="30"/>
      <c r="AK724" s="30"/>
      <c r="AL724" s="30"/>
      <c r="AM724" s="30"/>
      <c r="AN724" s="30"/>
      <c r="AO724" s="30"/>
      <c r="AP724" s="30"/>
      <c r="AQ724" s="30"/>
      <c r="AR724" s="30"/>
      <c r="AS724" s="30"/>
      <c r="AT724" s="30"/>
      <c r="AU724" s="30"/>
      <c r="AV724" s="30"/>
      <c r="AW724" s="30"/>
      <c r="AX724" s="30"/>
      <c r="AY724" s="30"/>
      <c r="AZ724" s="30"/>
      <c r="BA724" s="30"/>
      <c r="BB724" s="30"/>
      <c r="BC724" s="30"/>
      <c r="BD724" s="30"/>
      <c r="BE724" s="30"/>
      <c r="BF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0"/>
      <c r="AN725" s="30"/>
      <c r="AO725" s="30"/>
      <c r="AP725" s="30"/>
      <c r="AQ725" s="30"/>
      <c r="AR725" s="30"/>
      <c r="AS725" s="30"/>
      <c r="AT725" s="30"/>
      <c r="AU725" s="30"/>
      <c r="AV725" s="30"/>
      <c r="AW725" s="30"/>
      <c r="AX725" s="30"/>
      <c r="AY725" s="30"/>
      <c r="AZ725" s="30"/>
      <c r="BA725" s="30"/>
      <c r="BB725" s="30"/>
      <c r="BC725" s="30"/>
      <c r="BD725" s="30"/>
      <c r="BE725" s="30"/>
      <c r="BF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c r="AE726" s="30"/>
      <c r="AF726" s="30"/>
      <c r="AG726" s="30"/>
      <c r="AH726" s="30"/>
      <c r="AI726" s="30"/>
      <c r="AJ726" s="30"/>
      <c r="AK726" s="30"/>
      <c r="AL726" s="30"/>
      <c r="AM726" s="30"/>
      <c r="AN726" s="30"/>
      <c r="AO726" s="30"/>
      <c r="AP726" s="30"/>
      <c r="AQ726" s="30"/>
      <c r="AR726" s="30"/>
      <c r="AS726" s="30"/>
      <c r="AT726" s="30"/>
      <c r="AU726" s="30"/>
      <c r="AV726" s="30"/>
      <c r="AW726" s="30"/>
      <c r="AX726" s="30"/>
      <c r="AY726" s="30"/>
      <c r="AZ726" s="30"/>
      <c r="BA726" s="30"/>
      <c r="BB726" s="30"/>
      <c r="BC726" s="30"/>
      <c r="BD726" s="30"/>
      <c r="BE726" s="30"/>
      <c r="BF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0"/>
      <c r="AN727" s="30"/>
      <c r="AO727" s="30"/>
      <c r="AP727" s="30"/>
      <c r="AQ727" s="30"/>
      <c r="AR727" s="30"/>
      <c r="AS727" s="30"/>
      <c r="AT727" s="30"/>
      <c r="AU727" s="30"/>
      <c r="AV727" s="30"/>
      <c r="AW727" s="30"/>
      <c r="AX727" s="30"/>
      <c r="AY727" s="30"/>
      <c r="AZ727" s="30"/>
      <c r="BA727" s="30"/>
      <c r="BB727" s="30"/>
      <c r="BC727" s="30"/>
      <c r="BD727" s="30"/>
      <c r="BE727" s="30"/>
      <c r="BF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c r="AE728" s="30"/>
      <c r="AF728" s="30"/>
      <c r="AG728" s="30"/>
      <c r="AH728" s="30"/>
      <c r="AI728" s="30"/>
      <c r="AJ728" s="30"/>
      <c r="AK728" s="30"/>
      <c r="AL728" s="30"/>
      <c r="AM728" s="30"/>
      <c r="AN728" s="30"/>
      <c r="AO728" s="30"/>
      <c r="AP728" s="30"/>
      <c r="AQ728" s="30"/>
      <c r="AR728" s="30"/>
      <c r="AS728" s="30"/>
      <c r="AT728" s="30"/>
      <c r="AU728" s="30"/>
      <c r="AV728" s="30"/>
      <c r="AW728" s="30"/>
      <c r="AX728" s="30"/>
      <c r="AY728" s="30"/>
      <c r="AZ728" s="30"/>
      <c r="BA728" s="30"/>
      <c r="BB728" s="30"/>
      <c r="BC728" s="30"/>
      <c r="BD728" s="30"/>
      <c r="BE728" s="30"/>
      <c r="BF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0"/>
      <c r="AN729" s="30"/>
      <c r="AO729" s="30"/>
      <c r="AP729" s="30"/>
      <c r="AQ729" s="30"/>
      <c r="AR729" s="30"/>
      <c r="AS729" s="30"/>
      <c r="AT729" s="30"/>
      <c r="AU729" s="30"/>
      <c r="AV729" s="30"/>
      <c r="AW729" s="30"/>
      <c r="AX729" s="30"/>
      <c r="AY729" s="30"/>
      <c r="AZ729" s="30"/>
      <c r="BA729" s="30"/>
      <c r="BB729" s="30"/>
      <c r="BC729" s="30"/>
      <c r="BD729" s="30"/>
      <c r="BE729" s="30"/>
      <c r="BF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c r="AE730" s="30"/>
      <c r="AF730" s="30"/>
      <c r="AG730" s="30"/>
      <c r="AH730" s="30"/>
      <c r="AI730" s="30"/>
      <c r="AJ730" s="30"/>
      <c r="AK730" s="30"/>
      <c r="AL730" s="30"/>
      <c r="AM730" s="30"/>
      <c r="AN730" s="30"/>
      <c r="AO730" s="30"/>
      <c r="AP730" s="30"/>
      <c r="AQ730" s="30"/>
      <c r="AR730" s="30"/>
      <c r="AS730" s="30"/>
      <c r="AT730" s="30"/>
      <c r="AU730" s="30"/>
      <c r="AV730" s="30"/>
      <c r="AW730" s="30"/>
      <c r="AX730" s="30"/>
      <c r="AY730" s="30"/>
      <c r="AZ730" s="30"/>
      <c r="BA730" s="30"/>
      <c r="BB730" s="30"/>
      <c r="BC730" s="30"/>
      <c r="BD730" s="30"/>
      <c r="BE730" s="30"/>
      <c r="BF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0"/>
      <c r="AN731" s="30"/>
      <c r="AO731" s="30"/>
      <c r="AP731" s="30"/>
      <c r="AQ731" s="30"/>
      <c r="AR731" s="30"/>
      <c r="AS731" s="30"/>
      <c r="AT731" s="30"/>
      <c r="AU731" s="30"/>
      <c r="AV731" s="30"/>
      <c r="AW731" s="30"/>
      <c r="AX731" s="30"/>
      <c r="AY731" s="30"/>
      <c r="AZ731" s="30"/>
      <c r="BA731" s="30"/>
      <c r="BB731" s="30"/>
      <c r="BC731" s="30"/>
      <c r="BD731" s="30"/>
      <c r="BE731" s="30"/>
      <c r="BF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c r="AE732" s="30"/>
      <c r="AF732" s="30"/>
      <c r="AG732" s="30"/>
      <c r="AH732" s="30"/>
      <c r="AI732" s="30"/>
      <c r="AJ732" s="30"/>
      <c r="AK732" s="30"/>
      <c r="AL732" s="30"/>
      <c r="AM732" s="30"/>
      <c r="AN732" s="30"/>
      <c r="AO732" s="30"/>
      <c r="AP732" s="30"/>
      <c r="AQ732" s="30"/>
      <c r="AR732" s="30"/>
      <c r="AS732" s="30"/>
      <c r="AT732" s="30"/>
      <c r="AU732" s="30"/>
      <c r="AV732" s="30"/>
      <c r="AW732" s="30"/>
      <c r="AX732" s="30"/>
      <c r="AY732" s="30"/>
      <c r="AZ732" s="30"/>
      <c r="BA732" s="30"/>
      <c r="BB732" s="30"/>
      <c r="BC732" s="30"/>
      <c r="BD732" s="30"/>
      <c r="BE732" s="30"/>
      <c r="BF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0"/>
      <c r="AN733" s="30"/>
      <c r="AO733" s="30"/>
      <c r="AP733" s="30"/>
      <c r="AQ733" s="30"/>
      <c r="AR733" s="30"/>
      <c r="AS733" s="30"/>
      <c r="AT733" s="30"/>
      <c r="AU733" s="30"/>
      <c r="AV733" s="30"/>
      <c r="AW733" s="30"/>
      <c r="AX733" s="30"/>
      <c r="AY733" s="30"/>
      <c r="AZ733" s="30"/>
      <c r="BA733" s="30"/>
      <c r="BB733" s="30"/>
      <c r="BC733" s="30"/>
      <c r="BD733" s="30"/>
      <c r="BE733" s="30"/>
      <c r="BF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c r="AE734" s="30"/>
      <c r="AF734" s="30"/>
      <c r="AG734" s="30"/>
      <c r="AH734" s="30"/>
      <c r="AI734" s="30"/>
      <c r="AJ734" s="30"/>
      <c r="AK734" s="30"/>
      <c r="AL734" s="30"/>
      <c r="AM734" s="30"/>
      <c r="AN734" s="30"/>
      <c r="AO734" s="30"/>
      <c r="AP734" s="30"/>
      <c r="AQ734" s="30"/>
      <c r="AR734" s="30"/>
      <c r="AS734" s="30"/>
      <c r="AT734" s="30"/>
      <c r="AU734" s="30"/>
      <c r="AV734" s="30"/>
      <c r="AW734" s="30"/>
      <c r="AX734" s="30"/>
      <c r="AY734" s="30"/>
      <c r="AZ734" s="30"/>
      <c r="BA734" s="30"/>
      <c r="BB734" s="30"/>
      <c r="BC734" s="30"/>
      <c r="BD734" s="30"/>
      <c r="BE734" s="30"/>
      <c r="BF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0"/>
      <c r="AN735" s="30"/>
      <c r="AO735" s="30"/>
      <c r="AP735" s="30"/>
      <c r="AQ735" s="30"/>
      <c r="AR735" s="30"/>
      <c r="AS735" s="30"/>
      <c r="AT735" s="30"/>
      <c r="AU735" s="30"/>
      <c r="AV735" s="30"/>
      <c r="AW735" s="30"/>
      <c r="AX735" s="30"/>
      <c r="AY735" s="30"/>
      <c r="AZ735" s="30"/>
      <c r="BA735" s="30"/>
      <c r="BB735" s="30"/>
      <c r="BC735" s="30"/>
      <c r="BD735" s="30"/>
      <c r="BE735" s="30"/>
      <c r="BF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c r="AE736" s="30"/>
      <c r="AF736" s="30"/>
      <c r="AG736" s="30"/>
      <c r="AH736" s="30"/>
      <c r="AI736" s="30"/>
      <c r="AJ736" s="30"/>
      <c r="AK736" s="30"/>
      <c r="AL736" s="30"/>
      <c r="AM736" s="30"/>
      <c r="AN736" s="30"/>
      <c r="AO736" s="30"/>
      <c r="AP736" s="30"/>
      <c r="AQ736" s="30"/>
      <c r="AR736" s="30"/>
      <c r="AS736" s="30"/>
      <c r="AT736" s="30"/>
      <c r="AU736" s="30"/>
      <c r="AV736" s="30"/>
      <c r="AW736" s="30"/>
      <c r="AX736" s="30"/>
      <c r="AY736" s="30"/>
      <c r="AZ736" s="30"/>
      <c r="BA736" s="30"/>
      <c r="BB736" s="30"/>
      <c r="BC736" s="30"/>
      <c r="BD736" s="30"/>
      <c r="BE736" s="30"/>
      <c r="BF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0"/>
      <c r="AN737" s="30"/>
      <c r="AO737" s="30"/>
      <c r="AP737" s="30"/>
      <c r="AQ737" s="30"/>
      <c r="AR737" s="30"/>
      <c r="AS737" s="30"/>
      <c r="AT737" s="30"/>
      <c r="AU737" s="30"/>
      <c r="AV737" s="30"/>
      <c r="AW737" s="30"/>
      <c r="AX737" s="30"/>
      <c r="AY737" s="30"/>
      <c r="AZ737" s="30"/>
      <c r="BA737" s="30"/>
      <c r="BB737" s="30"/>
      <c r="BC737" s="30"/>
      <c r="BD737" s="30"/>
      <c r="BE737" s="30"/>
      <c r="BF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c r="AE738" s="30"/>
      <c r="AF738" s="30"/>
      <c r="AG738" s="30"/>
      <c r="AH738" s="30"/>
      <c r="AI738" s="30"/>
      <c r="AJ738" s="30"/>
      <c r="AK738" s="30"/>
      <c r="AL738" s="30"/>
      <c r="AM738" s="30"/>
      <c r="AN738" s="30"/>
      <c r="AO738" s="30"/>
      <c r="AP738" s="30"/>
      <c r="AQ738" s="30"/>
      <c r="AR738" s="30"/>
      <c r="AS738" s="30"/>
      <c r="AT738" s="30"/>
      <c r="AU738" s="30"/>
      <c r="AV738" s="30"/>
      <c r="AW738" s="30"/>
      <c r="AX738" s="30"/>
      <c r="AY738" s="30"/>
      <c r="AZ738" s="30"/>
      <c r="BA738" s="30"/>
      <c r="BB738" s="30"/>
      <c r="BC738" s="30"/>
      <c r="BD738" s="30"/>
      <c r="BE738" s="30"/>
      <c r="BF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0"/>
      <c r="AN739" s="30"/>
      <c r="AO739" s="30"/>
      <c r="AP739" s="30"/>
      <c r="AQ739" s="30"/>
      <c r="AR739" s="30"/>
      <c r="AS739" s="30"/>
      <c r="AT739" s="30"/>
      <c r="AU739" s="30"/>
      <c r="AV739" s="30"/>
      <c r="AW739" s="30"/>
      <c r="AX739" s="30"/>
      <c r="AY739" s="30"/>
      <c r="AZ739" s="30"/>
      <c r="BA739" s="30"/>
      <c r="BB739" s="30"/>
      <c r="BC739" s="30"/>
      <c r="BD739" s="30"/>
      <c r="BE739" s="30"/>
      <c r="BF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c r="AE740" s="30"/>
      <c r="AF740" s="30"/>
      <c r="AG740" s="30"/>
      <c r="AH740" s="30"/>
      <c r="AI740" s="30"/>
      <c r="AJ740" s="30"/>
      <c r="AK740" s="30"/>
      <c r="AL740" s="30"/>
      <c r="AM740" s="30"/>
      <c r="AN740" s="30"/>
      <c r="AO740" s="30"/>
      <c r="AP740" s="30"/>
      <c r="AQ740" s="30"/>
      <c r="AR740" s="30"/>
      <c r="AS740" s="30"/>
      <c r="AT740" s="30"/>
      <c r="AU740" s="30"/>
      <c r="AV740" s="30"/>
      <c r="AW740" s="30"/>
      <c r="AX740" s="30"/>
      <c r="AY740" s="30"/>
      <c r="AZ740" s="30"/>
      <c r="BA740" s="30"/>
      <c r="BB740" s="30"/>
      <c r="BC740" s="30"/>
      <c r="BD740" s="30"/>
      <c r="BE740" s="30"/>
      <c r="BF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0"/>
      <c r="AN741" s="30"/>
      <c r="AO741" s="30"/>
      <c r="AP741" s="30"/>
      <c r="AQ741" s="30"/>
      <c r="AR741" s="30"/>
      <c r="AS741" s="30"/>
      <c r="AT741" s="30"/>
      <c r="AU741" s="30"/>
      <c r="AV741" s="30"/>
      <c r="AW741" s="30"/>
      <c r="AX741" s="30"/>
      <c r="AY741" s="30"/>
      <c r="AZ741" s="30"/>
      <c r="BA741" s="30"/>
      <c r="BB741" s="30"/>
      <c r="BC741" s="30"/>
      <c r="BD741" s="30"/>
      <c r="BE741" s="30"/>
      <c r="BF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c r="AE742" s="30"/>
      <c r="AF742" s="30"/>
      <c r="AG742" s="30"/>
      <c r="AH742" s="30"/>
      <c r="AI742" s="30"/>
      <c r="AJ742" s="30"/>
      <c r="AK742" s="30"/>
      <c r="AL742" s="30"/>
      <c r="AM742" s="30"/>
      <c r="AN742" s="30"/>
      <c r="AO742" s="30"/>
      <c r="AP742" s="30"/>
      <c r="AQ742" s="30"/>
      <c r="AR742" s="30"/>
      <c r="AS742" s="30"/>
      <c r="AT742" s="30"/>
      <c r="AU742" s="30"/>
      <c r="AV742" s="30"/>
      <c r="AW742" s="30"/>
      <c r="AX742" s="30"/>
      <c r="AY742" s="30"/>
      <c r="AZ742" s="30"/>
      <c r="BA742" s="30"/>
      <c r="BB742" s="30"/>
      <c r="BC742" s="30"/>
      <c r="BD742" s="30"/>
      <c r="BE742" s="30"/>
      <c r="BF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0"/>
      <c r="AN743" s="30"/>
      <c r="AO743" s="30"/>
      <c r="AP743" s="30"/>
      <c r="AQ743" s="30"/>
      <c r="AR743" s="30"/>
      <c r="AS743" s="30"/>
      <c r="AT743" s="30"/>
      <c r="AU743" s="30"/>
      <c r="AV743" s="30"/>
      <c r="AW743" s="30"/>
      <c r="AX743" s="30"/>
      <c r="AY743" s="30"/>
      <c r="AZ743" s="30"/>
      <c r="BA743" s="30"/>
      <c r="BB743" s="30"/>
      <c r="BC743" s="30"/>
      <c r="BD743" s="30"/>
      <c r="BE743" s="30"/>
      <c r="BF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c r="AE744" s="30"/>
      <c r="AF744" s="30"/>
      <c r="AG744" s="30"/>
      <c r="AH744" s="30"/>
      <c r="AI744" s="30"/>
      <c r="AJ744" s="30"/>
      <c r="AK744" s="30"/>
      <c r="AL744" s="30"/>
      <c r="AM744" s="30"/>
      <c r="AN744" s="30"/>
      <c r="AO744" s="30"/>
      <c r="AP744" s="30"/>
      <c r="AQ744" s="30"/>
      <c r="AR744" s="30"/>
      <c r="AS744" s="30"/>
      <c r="AT744" s="30"/>
      <c r="AU744" s="30"/>
      <c r="AV744" s="30"/>
      <c r="AW744" s="30"/>
      <c r="AX744" s="30"/>
      <c r="AY744" s="30"/>
      <c r="AZ744" s="30"/>
      <c r="BA744" s="30"/>
      <c r="BB744" s="30"/>
      <c r="BC744" s="30"/>
      <c r="BD744" s="30"/>
      <c r="BE744" s="30"/>
      <c r="BF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0"/>
      <c r="AN745" s="30"/>
      <c r="AO745" s="30"/>
      <c r="AP745" s="30"/>
      <c r="AQ745" s="30"/>
      <c r="AR745" s="30"/>
      <c r="AS745" s="30"/>
      <c r="AT745" s="30"/>
      <c r="AU745" s="30"/>
      <c r="AV745" s="30"/>
      <c r="AW745" s="30"/>
      <c r="AX745" s="30"/>
      <c r="AY745" s="30"/>
      <c r="AZ745" s="30"/>
      <c r="BA745" s="30"/>
      <c r="BB745" s="30"/>
      <c r="BC745" s="30"/>
      <c r="BD745" s="30"/>
      <c r="BE745" s="30"/>
      <c r="BF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c r="AE746" s="30"/>
      <c r="AF746" s="30"/>
      <c r="AG746" s="30"/>
      <c r="AH746" s="30"/>
      <c r="AI746" s="30"/>
      <c r="AJ746" s="30"/>
      <c r="AK746" s="30"/>
      <c r="AL746" s="30"/>
      <c r="AM746" s="30"/>
      <c r="AN746" s="30"/>
      <c r="AO746" s="30"/>
      <c r="AP746" s="30"/>
      <c r="AQ746" s="30"/>
      <c r="AR746" s="30"/>
      <c r="AS746" s="30"/>
      <c r="AT746" s="30"/>
      <c r="AU746" s="30"/>
      <c r="AV746" s="30"/>
      <c r="AW746" s="30"/>
      <c r="AX746" s="30"/>
      <c r="AY746" s="30"/>
      <c r="AZ746" s="30"/>
      <c r="BA746" s="30"/>
      <c r="BB746" s="30"/>
      <c r="BC746" s="30"/>
      <c r="BD746" s="30"/>
      <c r="BE746" s="30"/>
      <c r="BF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0"/>
      <c r="AN747" s="30"/>
      <c r="AO747" s="30"/>
      <c r="AP747" s="30"/>
      <c r="AQ747" s="30"/>
      <c r="AR747" s="30"/>
      <c r="AS747" s="30"/>
      <c r="AT747" s="30"/>
      <c r="AU747" s="30"/>
      <c r="AV747" s="30"/>
      <c r="AW747" s="30"/>
      <c r="AX747" s="30"/>
      <c r="AY747" s="30"/>
      <c r="AZ747" s="30"/>
      <c r="BA747" s="30"/>
      <c r="BB747" s="30"/>
      <c r="BC747" s="30"/>
      <c r="BD747" s="30"/>
      <c r="BE747" s="30"/>
      <c r="BF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c r="AE748" s="30"/>
      <c r="AF748" s="30"/>
      <c r="AG748" s="30"/>
      <c r="AH748" s="30"/>
      <c r="AI748" s="30"/>
      <c r="AJ748" s="30"/>
      <c r="AK748" s="30"/>
      <c r="AL748" s="30"/>
      <c r="AM748" s="30"/>
      <c r="AN748" s="30"/>
      <c r="AO748" s="30"/>
      <c r="AP748" s="30"/>
      <c r="AQ748" s="30"/>
      <c r="AR748" s="30"/>
      <c r="AS748" s="30"/>
      <c r="AT748" s="30"/>
      <c r="AU748" s="30"/>
      <c r="AV748" s="30"/>
      <c r="AW748" s="30"/>
      <c r="AX748" s="30"/>
      <c r="AY748" s="30"/>
      <c r="AZ748" s="30"/>
      <c r="BA748" s="30"/>
      <c r="BB748" s="30"/>
      <c r="BC748" s="30"/>
      <c r="BD748" s="30"/>
      <c r="BE748" s="30"/>
      <c r="BF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0"/>
      <c r="AN749" s="30"/>
      <c r="AO749" s="30"/>
      <c r="AP749" s="30"/>
      <c r="AQ749" s="30"/>
      <c r="AR749" s="30"/>
      <c r="AS749" s="30"/>
      <c r="AT749" s="30"/>
      <c r="AU749" s="30"/>
      <c r="AV749" s="30"/>
      <c r="AW749" s="30"/>
      <c r="AX749" s="30"/>
      <c r="AY749" s="30"/>
      <c r="AZ749" s="30"/>
      <c r="BA749" s="30"/>
      <c r="BB749" s="30"/>
      <c r="BC749" s="30"/>
      <c r="BD749" s="30"/>
      <c r="BE749" s="30"/>
      <c r="BF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c r="AE750" s="30"/>
      <c r="AF750" s="30"/>
      <c r="AG750" s="30"/>
      <c r="AH750" s="30"/>
      <c r="AI750" s="30"/>
      <c r="AJ750" s="30"/>
      <c r="AK750" s="30"/>
      <c r="AL750" s="30"/>
      <c r="AM750" s="30"/>
      <c r="AN750" s="30"/>
      <c r="AO750" s="30"/>
      <c r="AP750" s="30"/>
      <c r="AQ750" s="30"/>
      <c r="AR750" s="30"/>
      <c r="AS750" s="30"/>
      <c r="AT750" s="30"/>
      <c r="AU750" s="30"/>
      <c r="AV750" s="30"/>
      <c r="AW750" s="30"/>
      <c r="AX750" s="30"/>
      <c r="AY750" s="30"/>
      <c r="AZ750" s="30"/>
      <c r="BA750" s="30"/>
      <c r="BB750" s="30"/>
      <c r="BC750" s="30"/>
      <c r="BD750" s="30"/>
      <c r="BE750" s="30"/>
      <c r="BF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0"/>
      <c r="AN751" s="30"/>
      <c r="AO751" s="30"/>
      <c r="AP751" s="30"/>
      <c r="AQ751" s="30"/>
      <c r="AR751" s="30"/>
      <c r="AS751" s="30"/>
      <c r="AT751" s="30"/>
      <c r="AU751" s="30"/>
      <c r="AV751" s="30"/>
      <c r="AW751" s="30"/>
      <c r="AX751" s="30"/>
      <c r="AY751" s="30"/>
      <c r="AZ751" s="30"/>
      <c r="BA751" s="30"/>
      <c r="BB751" s="30"/>
      <c r="BC751" s="30"/>
      <c r="BD751" s="30"/>
      <c r="BE751" s="30"/>
      <c r="BF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c r="AE752" s="30"/>
      <c r="AF752" s="30"/>
      <c r="AG752" s="30"/>
      <c r="AH752" s="30"/>
      <c r="AI752" s="30"/>
      <c r="AJ752" s="30"/>
      <c r="AK752" s="30"/>
      <c r="AL752" s="30"/>
      <c r="AM752" s="30"/>
      <c r="AN752" s="30"/>
      <c r="AO752" s="30"/>
      <c r="AP752" s="30"/>
      <c r="AQ752" s="30"/>
      <c r="AR752" s="30"/>
      <c r="AS752" s="30"/>
      <c r="AT752" s="30"/>
      <c r="AU752" s="30"/>
      <c r="AV752" s="30"/>
      <c r="AW752" s="30"/>
      <c r="AX752" s="30"/>
      <c r="AY752" s="30"/>
      <c r="AZ752" s="30"/>
      <c r="BA752" s="30"/>
      <c r="BB752" s="30"/>
      <c r="BC752" s="30"/>
      <c r="BD752" s="30"/>
      <c r="BE752" s="30"/>
      <c r="BF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0"/>
      <c r="AN753" s="30"/>
      <c r="AO753" s="30"/>
      <c r="AP753" s="30"/>
      <c r="AQ753" s="30"/>
      <c r="AR753" s="30"/>
      <c r="AS753" s="30"/>
      <c r="AT753" s="30"/>
      <c r="AU753" s="30"/>
      <c r="AV753" s="30"/>
      <c r="AW753" s="30"/>
      <c r="AX753" s="30"/>
      <c r="AY753" s="30"/>
      <c r="AZ753" s="30"/>
      <c r="BA753" s="30"/>
      <c r="BB753" s="30"/>
      <c r="BC753" s="30"/>
      <c r="BD753" s="30"/>
      <c r="BE753" s="30"/>
      <c r="BF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c r="AE754" s="30"/>
      <c r="AF754" s="30"/>
      <c r="AG754" s="30"/>
      <c r="AH754" s="30"/>
      <c r="AI754" s="30"/>
      <c r="AJ754" s="30"/>
      <c r="AK754" s="30"/>
      <c r="AL754" s="30"/>
      <c r="AM754" s="30"/>
      <c r="AN754" s="30"/>
      <c r="AO754" s="30"/>
      <c r="AP754" s="30"/>
      <c r="AQ754" s="30"/>
      <c r="AR754" s="30"/>
      <c r="AS754" s="30"/>
      <c r="AT754" s="30"/>
      <c r="AU754" s="30"/>
      <c r="AV754" s="30"/>
      <c r="AW754" s="30"/>
      <c r="AX754" s="30"/>
      <c r="AY754" s="30"/>
      <c r="AZ754" s="30"/>
      <c r="BA754" s="30"/>
      <c r="BB754" s="30"/>
      <c r="BC754" s="30"/>
      <c r="BD754" s="30"/>
      <c r="BE754" s="30"/>
      <c r="BF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0"/>
      <c r="AN755" s="30"/>
      <c r="AO755" s="30"/>
      <c r="AP755" s="30"/>
      <c r="AQ755" s="30"/>
      <c r="AR755" s="30"/>
      <c r="AS755" s="30"/>
      <c r="AT755" s="30"/>
      <c r="AU755" s="30"/>
      <c r="AV755" s="30"/>
      <c r="AW755" s="30"/>
      <c r="AX755" s="30"/>
      <c r="AY755" s="30"/>
      <c r="AZ755" s="30"/>
      <c r="BA755" s="30"/>
      <c r="BB755" s="30"/>
      <c r="BC755" s="30"/>
      <c r="BD755" s="30"/>
      <c r="BE755" s="30"/>
      <c r="BF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c r="AE756" s="30"/>
      <c r="AF756" s="30"/>
      <c r="AG756" s="30"/>
      <c r="AH756" s="30"/>
      <c r="AI756" s="30"/>
      <c r="AJ756" s="30"/>
      <c r="AK756" s="30"/>
      <c r="AL756" s="30"/>
      <c r="AM756" s="30"/>
      <c r="AN756" s="30"/>
      <c r="AO756" s="30"/>
      <c r="AP756" s="30"/>
      <c r="AQ756" s="30"/>
      <c r="AR756" s="30"/>
      <c r="AS756" s="30"/>
      <c r="AT756" s="30"/>
      <c r="AU756" s="30"/>
      <c r="AV756" s="30"/>
      <c r="AW756" s="30"/>
      <c r="AX756" s="30"/>
      <c r="AY756" s="30"/>
      <c r="AZ756" s="30"/>
      <c r="BA756" s="30"/>
      <c r="BB756" s="30"/>
      <c r="BC756" s="30"/>
      <c r="BD756" s="30"/>
      <c r="BE756" s="30"/>
      <c r="BF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0"/>
      <c r="AN757" s="30"/>
      <c r="AO757" s="30"/>
      <c r="AP757" s="30"/>
      <c r="AQ757" s="30"/>
      <c r="AR757" s="30"/>
      <c r="AS757" s="30"/>
      <c r="AT757" s="30"/>
      <c r="AU757" s="30"/>
      <c r="AV757" s="30"/>
      <c r="AW757" s="30"/>
      <c r="AX757" s="30"/>
      <c r="AY757" s="30"/>
      <c r="AZ757" s="30"/>
      <c r="BA757" s="30"/>
      <c r="BB757" s="30"/>
      <c r="BC757" s="30"/>
      <c r="BD757" s="30"/>
      <c r="BE757" s="30"/>
      <c r="BF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c r="AE758" s="30"/>
      <c r="AF758" s="30"/>
      <c r="AG758" s="30"/>
      <c r="AH758" s="30"/>
      <c r="AI758" s="30"/>
      <c r="AJ758" s="30"/>
      <c r="AK758" s="30"/>
      <c r="AL758" s="30"/>
      <c r="AM758" s="30"/>
      <c r="AN758" s="30"/>
      <c r="AO758" s="30"/>
      <c r="AP758" s="30"/>
      <c r="AQ758" s="30"/>
      <c r="AR758" s="30"/>
      <c r="AS758" s="30"/>
      <c r="AT758" s="30"/>
      <c r="AU758" s="30"/>
      <c r="AV758" s="30"/>
      <c r="AW758" s="30"/>
      <c r="AX758" s="30"/>
      <c r="AY758" s="30"/>
      <c r="AZ758" s="30"/>
      <c r="BA758" s="30"/>
      <c r="BB758" s="30"/>
      <c r="BC758" s="30"/>
      <c r="BD758" s="30"/>
      <c r="BE758" s="30"/>
      <c r="BF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0"/>
      <c r="AN759" s="30"/>
      <c r="AO759" s="30"/>
      <c r="AP759" s="30"/>
      <c r="AQ759" s="30"/>
      <c r="AR759" s="30"/>
      <c r="AS759" s="30"/>
      <c r="AT759" s="30"/>
      <c r="AU759" s="30"/>
      <c r="AV759" s="30"/>
      <c r="AW759" s="30"/>
      <c r="AX759" s="30"/>
      <c r="AY759" s="30"/>
      <c r="AZ759" s="30"/>
      <c r="BA759" s="30"/>
      <c r="BB759" s="30"/>
      <c r="BC759" s="30"/>
      <c r="BD759" s="30"/>
      <c r="BE759" s="30"/>
      <c r="BF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c r="AE760" s="30"/>
      <c r="AF760" s="30"/>
      <c r="AG760" s="30"/>
      <c r="AH760" s="30"/>
      <c r="AI760" s="30"/>
      <c r="AJ760" s="30"/>
      <c r="AK760" s="30"/>
      <c r="AL760" s="30"/>
      <c r="AM760" s="30"/>
      <c r="AN760" s="30"/>
      <c r="AO760" s="30"/>
      <c r="AP760" s="30"/>
      <c r="AQ760" s="30"/>
      <c r="AR760" s="30"/>
      <c r="AS760" s="30"/>
      <c r="AT760" s="30"/>
      <c r="AU760" s="30"/>
      <c r="AV760" s="30"/>
      <c r="AW760" s="30"/>
      <c r="AX760" s="30"/>
      <c r="AY760" s="30"/>
      <c r="AZ760" s="30"/>
      <c r="BA760" s="30"/>
      <c r="BB760" s="30"/>
      <c r="BC760" s="30"/>
      <c r="BD760" s="30"/>
      <c r="BE760" s="30"/>
      <c r="BF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0"/>
      <c r="AN761" s="30"/>
      <c r="AO761" s="30"/>
      <c r="AP761" s="30"/>
      <c r="AQ761" s="30"/>
      <c r="AR761" s="30"/>
      <c r="AS761" s="30"/>
      <c r="AT761" s="30"/>
      <c r="AU761" s="30"/>
      <c r="AV761" s="30"/>
      <c r="AW761" s="30"/>
      <c r="AX761" s="30"/>
      <c r="AY761" s="30"/>
      <c r="AZ761" s="30"/>
      <c r="BA761" s="30"/>
      <c r="BB761" s="30"/>
      <c r="BC761" s="30"/>
      <c r="BD761" s="30"/>
      <c r="BE761" s="30"/>
      <c r="BF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c r="AE762" s="30"/>
      <c r="AF762" s="30"/>
      <c r="AG762" s="30"/>
      <c r="AH762" s="30"/>
      <c r="AI762" s="30"/>
      <c r="AJ762" s="30"/>
      <c r="AK762" s="30"/>
      <c r="AL762" s="30"/>
      <c r="AM762" s="30"/>
      <c r="AN762" s="30"/>
      <c r="AO762" s="30"/>
      <c r="AP762" s="30"/>
      <c r="AQ762" s="30"/>
      <c r="AR762" s="30"/>
      <c r="AS762" s="30"/>
      <c r="AT762" s="30"/>
      <c r="AU762" s="30"/>
      <c r="AV762" s="30"/>
      <c r="AW762" s="30"/>
      <c r="AX762" s="30"/>
      <c r="AY762" s="30"/>
      <c r="AZ762" s="30"/>
      <c r="BA762" s="30"/>
      <c r="BB762" s="30"/>
      <c r="BC762" s="30"/>
      <c r="BD762" s="30"/>
      <c r="BE762" s="30"/>
      <c r="BF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0"/>
      <c r="AN763" s="30"/>
      <c r="AO763" s="30"/>
      <c r="AP763" s="30"/>
      <c r="AQ763" s="30"/>
      <c r="AR763" s="30"/>
      <c r="AS763" s="30"/>
      <c r="AT763" s="30"/>
      <c r="AU763" s="30"/>
      <c r="AV763" s="30"/>
      <c r="AW763" s="30"/>
      <c r="AX763" s="30"/>
      <c r="AY763" s="30"/>
      <c r="AZ763" s="30"/>
      <c r="BA763" s="30"/>
      <c r="BB763" s="30"/>
      <c r="BC763" s="30"/>
      <c r="BD763" s="30"/>
      <c r="BE763" s="30"/>
      <c r="BF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c r="AE764" s="30"/>
      <c r="AF764" s="30"/>
      <c r="AG764" s="30"/>
      <c r="AH764" s="30"/>
      <c r="AI764" s="30"/>
      <c r="AJ764" s="30"/>
      <c r="AK764" s="30"/>
      <c r="AL764" s="30"/>
      <c r="AM764" s="30"/>
      <c r="AN764" s="30"/>
      <c r="AO764" s="30"/>
      <c r="AP764" s="30"/>
      <c r="AQ764" s="30"/>
      <c r="AR764" s="30"/>
      <c r="AS764" s="30"/>
      <c r="AT764" s="30"/>
      <c r="AU764" s="30"/>
      <c r="AV764" s="30"/>
      <c r="AW764" s="30"/>
      <c r="AX764" s="30"/>
      <c r="AY764" s="30"/>
      <c r="AZ764" s="30"/>
      <c r="BA764" s="30"/>
      <c r="BB764" s="30"/>
      <c r="BC764" s="30"/>
      <c r="BD764" s="30"/>
      <c r="BE764" s="30"/>
      <c r="BF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0"/>
      <c r="AN765" s="30"/>
      <c r="AO765" s="30"/>
      <c r="AP765" s="30"/>
      <c r="AQ765" s="30"/>
      <c r="AR765" s="30"/>
      <c r="AS765" s="30"/>
      <c r="AT765" s="30"/>
      <c r="AU765" s="30"/>
      <c r="AV765" s="30"/>
      <c r="AW765" s="30"/>
      <c r="AX765" s="30"/>
      <c r="AY765" s="30"/>
      <c r="AZ765" s="30"/>
      <c r="BA765" s="30"/>
      <c r="BB765" s="30"/>
      <c r="BC765" s="30"/>
      <c r="BD765" s="30"/>
      <c r="BE765" s="30"/>
      <c r="BF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c r="AE766" s="30"/>
      <c r="AF766" s="30"/>
      <c r="AG766" s="30"/>
      <c r="AH766" s="30"/>
      <c r="AI766" s="30"/>
      <c r="AJ766" s="30"/>
      <c r="AK766" s="30"/>
      <c r="AL766" s="30"/>
      <c r="AM766" s="30"/>
      <c r="AN766" s="30"/>
      <c r="AO766" s="30"/>
      <c r="AP766" s="30"/>
      <c r="AQ766" s="30"/>
      <c r="AR766" s="30"/>
      <c r="AS766" s="30"/>
      <c r="AT766" s="30"/>
      <c r="AU766" s="30"/>
      <c r="AV766" s="30"/>
      <c r="AW766" s="30"/>
      <c r="AX766" s="30"/>
      <c r="AY766" s="30"/>
      <c r="AZ766" s="30"/>
      <c r="BA766" s="30"/>
      <c r="BB766" s="30"/>
      <c r="BC766" s="30"/>
      <c r="BD766" s="30"/>
      <c r="BE766" s="30"/>
      <c r="BF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0"/>
      <c r="AN767" s="30"/>
      <c r="AO767" s="30"/>
      <c r="AP767" s="30"/>
      <c r="AQ767" s="30"/>
      <c r="AR767" s="30"/>
      <c r="AS767" s="30"/>
      <c r="AT767" s="30"/>
      <c r="AU767" s="30"/>
      <c r="AV767" s="30"/>
      <c r="AW767" s="30"/>
      <c r="AX767" s="30"/>
      <c r="AY767" s="30"/>
      <c r="AZ767" s="30"/>
      <c r="BA767" s="30"/>
      <c r="BB767" s="30"/>
      <c r="BC767" s="30"/>
      <c r="BD767" s="30"/>
      <c r="BE767" s="30"/>
      <c r="BF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c r="AE768" s="30"/>
      <c r="AF768" s="30"/>
      <c r="AG768" s="30"/>
      <c r="AH768" s="30"/>
      <c r="AI768" s="30"/>
      <c r="AJ768" s="30"/>
      <c r="AK768" s="30"/>
      <c r="AL768" s="30"/>
      <c r="AM768" s="30"/>
      <c r="AN768" s="30"/>
      <c r="AO768" s="30"/>
      <c r="AP768" s="30"/>
      <c r="AQ768" s="30"/>
      <c r="AR768" s="30"/>
      <c r="AS768" s="30"/>
      <c r="AT768" s="30"/>
      <c r="AU768" s="30"/>
      <c r="AV768" s="30"/>
      <c r="AW768" s="30"/>
      <c r="AX768" s="30"/>
      <c r="AY768" s="30"/>
      <c r="AZ768" s="30"/>
      <c r="BA768" s="30"/>
      <c r="BB768" s="30"/>
      <c r="BC768" s="30"/>
      <c r="BD768" s="30"/>
      <c r="BE768" s="30"/>
      <c r="BF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0"/>
      <c r="AN769" s="30"/>
      <c r="AO769" s="30"/>
      <c r="AP769" s="30"/>
      <c r="AQ769" s="30"/>
      <c r="AR769" s="30"/>
      <c r="AS769" s="30"/>
      <c r="AT769" s="30"/>
      <c r="AU769" s="30"/>
      <c r="AV769" s="30"/>
      <c r="AW769" s="30"/>
      <c r="AX769" s="30"/>
      <c r="AY769" s="30"/>
      <c r="AZ769" s="30"/>
      <c r="BA769" s="30"/>
      <c r="BB769" s="30"/>
      <c r="BC769" s="30"/>
      <c r="BD769" s="30"/>
      <c r="BE769" s="30"/>
      <c r="BF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c r="AE770" s="30"/>
      <c r="AF770" s="30"/>
      <c r="AG770" s="30"/>
      <c r="AH770" s="30"/>
      <c r="AI770" s="30"/>
      <c r="AJ770" s="30"/>
      <c r="AK770" s="30"/>
      <c r="AL770" s="30"/>
      <c r="AM770" s="30"/>
      <c r="AN770" s="30"/>
      <c r="AO770" s="30"/>
      <c r="AP770" s="30"/>
      <c r="AQ770" s="30"/>
      <c r="AR770" s="30"/>
      <c r="AS770" s="30"/>
      <c r="AT770" s="30"/>
      <c r="AU770" s="30"/>
      <c r="AV770" s="30"/>
      <c r="AW770" s="30"/>
      <c r="AX770" s="30"/>
      <c r="AY770" s="30"/>
      <c r="AZ770" s="30"/>
      <c r="BA770" s="30"/>
      <c r="BB770" s="30"/>
      <c r="BC770" s="30"/>
      <c r="BD770" s="30"/>
      <c r="BE770" s="30"/>
      <c r="BF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0"/>
      <c r="AN771" s="30"/>
      <c r="AO771" s="30"/>
      <c r="AP771" s="30"/>
      <c r="AQ771" s="30"/>
      <c r="AR771" s="30"/>
      <c r="AS771" s="30"/>
      <c r="AT771" s="30"/>
      <c r="AU771" s="30"/>
      <c r="AV771" s="30"/>
      <c r="AW771" s="30"/>
      <c r="AX771" s="30"/>
      <c r="AY771" s="30"/>
      <c r="AZ771" s="30"/>
      <c r="BA771" s="30"/>
      <c r="BB771" s="30"/>
      <c r="BC771" s="30"/>
      <c r="BD771" s="30"/>
      <c r="BE771" s="30"/>
      <c r="BF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c r="AE772" s="30"/>
      <c r="AF772" s="30"/>
      <c r="AG772" s="30"/>
      <c r="AH772" s="30"/>
      <c r="AI772" s="30"/>
      <c r="AJ772" s="30"/>
      <c r="AK772" s="30"/>
      <c r="AL772" s="30"/>
      <c r="AM772" s="30"/>
      <c r="AN772" s="30"/>
      <c r="AO772" s="30"/>
      <c r="AP772" s="30"/>
      <c r="AQ772" s="30"/>
      <c r="AR772" s="30"/>
      <c r="AS772" s="30"/>
      <c r="AT772" s="30"/>
      <c r="AU772" s="30"/>
      <c r="AV772" s="30"/>
      <c r="AW772" s="30"/>
      <c r="AX772" s="30"/>
      <c r="AY772" s="30"/>
      <c r="AZ772" s="30"/>
      <c r="BA772" s="30"/>
      <c r="BB772" s="30"/>
      <c r="BC772" s="30"/>
      <c r="BD772" s="30"/>
      <c r="BE772" s="30"/>
      <c r="BF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0"/>
      <c r="AN773" s="30"/>
      <c r="AO773" s="30"/>
      <c r="AP773" s="30"/>
      <c r="AQ773" s="30"/>
      <c r="AR773" s="30"/>
      <c r="AS773" s="30"/>
      <c r="AT773" s="30"/>
      <c r="AU773" s="30"/>
      <c r="AV773" s="30"/>
      <c r="AW773" s="30"/>
      <c r="AX773" s="30"/>
      <c r="AY773" s="30"/>
      <c r="AZ773" s="30"/>
      <c r="BA773" s="30"/>
      <c r="BB773" s="30"/>
      <c r="BC773" s="30"/>
      <c r="BD773" s="30"/>
      <c r="BE773" s="30"/>
      <c r="BF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c r="AE774" s="30"/>
      <c r="AF774" s="30"/>
      <c r="AG774" s="30"/>
      <c r="AH774" s="30"/>
      <c r="AI774" s="30"/>
      <c r="AJ774" s="30"/>
      <c r="AK774" s="30"/>
      <c r="AL774" s="30"/>
      <c r="AM774" s="30"/>
      <c r="AN774" s="30"/>
      <c r="AO774" s="30"/>
      <c r="AP774" s="30"/>
      <c r="AQ774" s="30"/>
      <c r="AR774" s="30"/>
      <c r="AS774" s="30"/>
      <c r="AT774" s="30"/>
      <c r="AU774" s="30"/>
      <c r="AV774" s="30"/>
      <c r="AW774" s="30"/>
      <c r="AX774" s="30"/>
      <c r="AY774" s="30"/>
      <c r="AZ774" s="30"/>
      <c r="BA774" s="30"/>
      <c r="BB774" s="30"/>
      <c r="BC774" s="30"/>
      <c r="BD774" s="30"/>
      <c r="BE774" s="30"/>
      <c r="BF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0"/>
      <c r="AN775" s="30"/>
      <c r="AO775" s="30"/>
      <c r="AP775" s="30"/>
      <c r="AQ775" s="30"/>
      <c r="AR775" s="30"/>
      <c r="AS775" s="30"/>
      <c r="AT775" s="30"/>
      <c r="AU775" s="30"/>
      <c r="AV775" s="30"/>
      <c r="AW775" s="30"/>
      <c r="AX775" s="30"/>
      <c r="AY775" s="30"/>
      <c r="AZ775" s="30"/>
      <c r="BA775" s="30"/>
      <c r="BB775" s="30"/>
      <c r="BC775" s="30"/>
      <c r="BD775" s="30"/>
      <c r="BE775" s="30"/>
      <c r="BF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c r="AE776" s="30"/>
      <c r="AF776" s="30"/>
      <c r="AG776" s="30"/>
      <c r="AH776" s="30"/>
      <c r="AI776" s="30"/>
      <c r="AJ776" s="30"/>
      <c r="AK776" s="30"/>
      <c r="AL776" s="30"/>
      <c r="AM776" s="30"/>
      <c r="AN776" s="30"/>
      <c r="AO776" s="30"/>
      <c r="AP776" s="30"/>
      <c r="AQ776" s="30"/>
      <c r="AR776" s="30"/>
      <c r="AS776" s="30"/>
      <c r="AT776" s="30"/>
      <c r="AU776" s="30"/>
      <c r="AV776" s="30"/>
      <c r="AW776" s="30"/>
      <c r="AX776" s="30"/>
      <c r="AY776" s="30"/>
      <c r="AZ776" s="30"/>
      <c r="BA776" s="30"/>
      <c r="BB776" s="30"/>
      <c r="BC776" s="30"/>
      <c r="BD776" s="30"/>
      <c r="BE776" s="30"/>
      <c r="BF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0"/>
      <c r="AN777" s="30"/>
      <c r="AO777" s="30"/>
      <c r="AP777" s="30"/>
      <c r="AQ777" s="30"/>
      <c r="AR777" s="30"/>
      <c r="AS777" s="30"/>
      <c r="AT777" s="30"/>
      <c r="AU777" s="30"/>
      <c r="AV777" s="30"/>
      <c r="AW777" s="30"/>
      <c r="AX777" s="30"/>
      <c r="AY777" s="30"/>
      <c r="AZ777" s="30"/>
      <c r="BA777" s="30"/>
      <c r="BB777" s="30"/>
      <c r="BC777" s="30"/>
      <c r="BD777" s="30"/>
      <c r="BE777" s="30"/>
      <c r="BF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c r="AE778" s="30"/>
      <c r="AF778" s="30"/>
      <c r="AG778" s="30"/>
      <c r="AH778" s="30"/>
      <c r="AI778" s="30"/>
      <c r="AJ778" s="30"/>
      <c r="AK778" s="30"/>
      <c r="AL778" s="30"/>
      <c r="AM778" s="30"/>
      <c r="AN778" s="30"/>
      <c r="AO778" s="30"/>
      <c r="AP778" s="30"/>
      <c r="AQ778" s="30"/>
      <c r="AR778" s="30"/>
      <c r="AS778" s="30"/>
      <c r="AT778" s="30"/>
      <c r="AU778" s="30"/>
      <c r="AV778" s="30"/>
      <c r="AW778" s="30"/>
      <c r="AX778" s="30"/>
      <c r="AY778" s="30"/>
      <c r="AZ778" s="30"/>
      <c r="BA778" s="30"/>
      <c r="BB778" s="30"/>
      <c r="BC778" s="30"/>
      <c r="BD778" s="30"/>
      <c r="BE778" s="30"/>
      <c r="BF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0"/>
      <c r="AN779" s="30"/>
      <c r="AO779" s="30"/>
      <c r="AP779" s="30"/>
      <c r="AQ779" s="30"/>
      <c r="AR779" s="30"/>
      <c r="AS779" s="30"/>
      <c r="AT779" s="30"/>
      <c r="AU779" s="30"/>
      <c r="AV779" s="30"/>
      <c r="AW779" s="30"/>
      <c r="AX779" s="30"/>
      <c r="AY779" s="30"/>
      <c r="AZ779" s="30"/>
      <c r="BA779" s="30"/>
      <c r="BB779" s="30"/>
      <c r="BC779" s="30"/>
      <c r="BD779" s="30"/>
      <c r="BE779" s="30"/>
      <c r="BF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c r="AE780" s="30"/>
      <c r="AF780" s="30"/>
      <c r="AG780" s="30"/>
      <c r="AH780" s="30"/>
      <c r="AI780" s="30"/>
      <c r="AJ780" s="30"/>
      <c r="AK780" s="30"/>
      <c r="AL780" s="30"/>
      <c r="AM780" s="30"/>
      <c r="AN780" s="30"/>
      <c r="AO780" s="30"/>
      <c r="AP780" s="30"/>
      <c r="AQ780" s="30"/>
      <c r="AR780" s="30"/>
      <c r="AS780" s="30"/>
      <c r="AT780" s="30"/>
      <c r="AU780" s="30"/>
      <c r="AV780" s="30"/>
      <c r="AW780" s="30"/>
      <c r="AX780" s="30"/>
      <c r="AY780" s="30"/>
      <c r="AZ780" s="30"/>
      <c r="BA780" s="30"/>
      <c r="BB780" s="30"/>
      <c r="BC780" s="30"/>
      <c r="BD780" s="30"/>
      <c r="BE780" s="30"/>
      <c r="BF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0"/>
      <c r="AN781" s="30"/>
      <c r="AO781" s="30"/>
      <c r="AP781" s="30"/>
      <c r="AQ781" s="30"/>
      <c r="AR781" s="30"/>
      <c r="AS781" s="30"/>
      <c r="AT781" s="30"/>
      <c r="AU781" s="30"/>
      <c r="AV781" s="30"/>
      <c r="AW781" s="30"/>
      <c r="AX781" s="30"/>
      <c r="AY781" s="30"/>
      <c r="AZ781" s="30"/>
      <c r="BA781" s="30"/>
      <c r="BB781" s="30"/>
      <c r="BC781" s="30"/>
      <c r="BD781" s="30"/>
      <c r="BE781" s="30"/>
      <c r="BF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c r="AE782" s="30"/>
      <c r="AF782" s="30"/>
      <c r="AG782" s="30"/>
      <c r="AH782" s="30"/>
      <c r="AI782" s="30"/>
      <c r="AJ782" s="30"/>
      <c r="AK782" s="30"/>
      <c r="AL782" s="30"/>
      <c r="AM782" s="30"/>
      <c r="AN782" s="30"/>
      <c r="AO782" s="30"/>
      <c r="AP782" s="30"/>
      <c r="AQ782" s="30"/>
      <c r="AR782" s="30"/>
      <c r="AS782" s="30"/>
      <c r="AT782" s="30"/>
      <c r="AU782" s="30"/>
      <c r="AV782" s="30"/>
      <c r="AW782" s="30"/>
      <c r="AX782" s="30"/>
      <c r="AY782" s="30"/>
      <c r="AZ782" s="30"/>
      <c r="BA782" s="30"/>
      <c r="BB782" s="30"/>
      <c r="BC782" s="30"/>
      <c r="BD782" s="30"/>
      <c r="BE782" s="30"/>
      <c r="BF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0"/>
      <c r="AN783" s="30"/>
      <c r="AO783" s="30"/>
      <c r="AP783" s="30"/>
      <c r="AQ783" s="30"/>
      <c r="AR783" s="30"/>
      <c r="AS783" s="30"/>
      <c r="AT783" s="30"/>
      <c r="AU783" s="30"/>
      <c r="AV783" s="30"/>
      <c r="AW783" s="30"/>
      <c r="AX783" s="30"/>
      <c r="AY783" s="30"/>
      <c r="AZ783" s="30"/>
      <c r="BA783" s="30"/>
      <c r="BB783" s="30"/>
      <c r="BC783" s="30"/>
      <c r="BD783" s="30"/>
      <c r="BE783" s="30"/>
      <c r="BF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c r="AE784" s="30"/>
      <c r="AF784" s="30"/>
      <c r="AG784" s="30"/>
      <c r="AH784" s="30"/>
      <c r="AI784" s="30"/>
      <c r="AJ784" s="30"/>
      <c r="AK784" s="30"/>
      <c r="AL784" s="30"/>
      <c r="AM784" s="30"/>
      <c r="AN784" s="30"/>
      <c r="AO784" s="30"/>
      <c r="AP784" s="30"/>
      <c r="AQ784" s="30"/>
      <c r="AR784" s="30"/>
      <c r="AS784" s="30"/>
      <c r="AT784" s="30"/>
      <c r="AU784" s="30"/>
      <c r="AV784" s="30"/>
      <c r="AW784" s="30"/>
      <c r="AX784" s="30"/>
      <c r="AY784" s="30"/>
      <c r="AZ784" s="30"/>
      <c r="BA784" s="30"/>
      <c r="BB784" s="30"/>
      <c r="BC784" s="30"/>
      <c r="BD784" s="30"/>
      <c r="BE784" s="30"/>
      <c r="BF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0"/>
      <c r="AN785" s="30"/>
      <c r="AO785" s="30"/>
      <c r="AP785" s="30"/>
      <c r="AQ785" s="30"/>
      <c r="AR785" s="30"/>
      <c r="AS785" s="30"/>
      <c r="AT785" s="30"/>
      <c r="AU785" s="30"/>
      <c r="AV785" s="30"/>
      <c r="AW785" s="30"/>
      <c r="AX785" s="30"/>
      <c r="AY785" s="30"/>
      <c r="AZ785" s="30"/>
      <c r="BA785" s="30"/>
      <c r="BB785" s="30"/>
      <c r="BC785" s="30"/>
      <c r="BD785" s="30"/>
      <c r="BE785" s="30"/>
      <c r="BF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c r="AE786" s="30"/>
      <c r="AF786" s="30"/>
      <c r="AG786" s="30"/>
      <c r="AH786" s="30"/>
      <c r="AI786" s="30"/>
      <c r="AJ786" s="30"/>
      <c r="AK786" s="30"/>
      <c r="AL786" s="30"/>
      <c r="AM786" s="30"/>
      <c r="AN786" s="30"/>
      <c r="AO786" s="30"/>
      <c r="AP786" s="30"/>
      <c r="AQ786" s="30"/>
      <c r="AR786" s="30"/>
      <c r="AS786" s="30"/>
      <c r="AT786" s="30"/>
      <c r="AU786" s="30"/>
      <c r="AV786" s="30"/>
      <c r="AW786" s="30"/>
      <c r="AX786" s="30"/>
      <c r="AY786" s="30"/>
      <c r="AZ786" s="30"/>
      <c r="BA786" s="30"/>
      <c r="BB786" s="30"/>
      <c r="BC786" s="30"/>
      <c r="BD786" s="30"/>
      <c r="BE786" s="30"/>
      <c r="BF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0"/>
      <c r="AN787" s="30"/>
      <c r="AO787" s="30"/>
      <c r="AP787" s="30"/>
      <c r="AQ787" s="30"/>
      <c r="AR787" s="30"/>
      <c r="AS787" s="30"/>
      <c r="AT787" s="30"/>
      <c r="AU787" s="30"/>
      <c r="AV787" s="30"/>
      <c r="AW787" s="30"/>
      <c r="AX787" s="30"/>
      <c r="AY787" s="30"/>
      <c r="AZ787" s="30"/>
      <c r="BA787" s="30"/>
      <c r="BB787" s="30"/>
      <c r="BC787" s="30"/>
      <c r="BD787" s="30"/>
      <c r="BE787" s="30"/>
      <c r="BF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c r="AE788" s="30"/>
      <c r="AF788" s="30"/>
      <c r="AG788" s="30"/>
      <c r="AH788" s="30"/>
      <c r="AI788" s="30"/>
      <c r="AJ788" s="30"/>
      <c r="AK788" s="30"/>
      <c r="AL788" s="30"/>
      <c r="AM788" s="30"/>
      <c r="AN788" s="30"/>
      <c r="AO788" s="30"/>
      <c r="AP788" s="30"/>
      <c r="AQ788" s="30"/>
      <c r="AR788" s="30"/>
      <c r="AS788" s="30"/>
      <c r="AT788" s="30"/>
      <c r="AU788" s="30"/>
      <c r="AV788" s="30"/>
      <c r="AW788" s="30"/>
      <c r="AX788" s="30"/>
      <c r="AY788" s="30"/>
      <c r="AZ788" s="30"/>
      <c r="BA788" s="30"/>
      <c r="BB788" s="30"/>
      <c r="BC788" s="30"/>
      <c r="BD788" s="30"/>
      <c r="BE788" s="30"/>
      <c r="BF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0"/>
      <c r="AN789" s="30"/>
      <c r="AO789" s="30"/>
      <c r="AP789" s="30"/>
      <c r="AQ789" s="30"/>
      <c r="AR789" s="30"/>
      <c r="AS789" s="30"/>
      <c r="AT789" s="30"/>
      <c r="AU789" s="30"/>
      <c r="AV789" s="30"/>
      <c r="AW789" s="30"/>
      <c r="AX789" s="30"/>
      <c r="AY789" s="30"/>
      <c r="AZ789" s="30"/>
      <c r="BA789" s="30"/>
      <c r="BB789" s="30"/>
      <c r="BC789" s="30"/>
      <c r="BD789" s="30"/>
      <c r="BE789" s="30"/>
      <c r="BF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c r="AE790" s="30"/>
      <c r="AF790" s="30"/>
      <c r="AG790" s="30"/>
      <c r="AH790" s="30"/>
      <c r="AI790" s="30"/>
      <c r="AJ790" s="30"/>
      <c r="AK790" s="30"/>
      <c r="AL790" s="30"/>
      <c r="AM790" s="30"/>
      <c r="AN790" s="30"/>
      <c r="AO790" s="30"/>
      <c r="AP790" s="30"/>
      <c r="AQ790" s="30"/>
      <c r="AR790" s="30"/>
      <c r="AS790" s="30"/>
      <c r="AT790" s="30"/>
      <c r="AU790" s="30"/>
      <c r="AV790" s="30"/>
      <c r="AW790" s="30"/>
      <c r="AX790" s="30"/>
      <c r="AY790" s="30"/>
      <c r="AZ790" s="30"/>
      <c r="BA790" s="30"/>
      <c r="BB790" s="30"/>
      <c r="BC790" s="30"/>
      <c r="BD790" s="30"/>
      <c r="BE790" s="30"/>
      <c r="BF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0"/>
      <c r="AN791" s="30"/>
      <c r="AO791" s="30"/>
      <c r="AP791" s="30"/>
      <c r="AQ791" s="30"/>
      <c r="AR791" s="30"/>
      <c r="AS791" s="30"/>
      <c r="AT791" s="30"/>
      <c r="AU791" s="30"/>
      <c r="AV791" s="30"/>
      <c r="AW791" s="30"/>
      <c r="AX791" s="30"/>
      <c r="AY791" s="30"/>
      <c r="AZ791" s="30"/>
      <c r="BA791" s="30"/>
      <c r="BB791" s="30"/>
      <c r="BC791" s="30"/>
      <c r="BD791" s="30"/>
      <c r="BE791" s="30"/>
      <c r="BF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c r="AE792" s="30"/>
      <c r="AF792" s="30"/>
      <c r="AG792" s="30"/>
      <c r="AH792" s="30"/>
      <c r="AI792" s="30"/>
      <c r="AJ792" s="30"/>
      <c r="AK792" s="30"/>
      <c r="AL792" s="30"/>
      <c r="AM792" s="30"/>
      <c r="AN792" s="30"/>
      <c r="AO792" s="30"/>
      <c r="AP792" s="30"/>
      <c r="AQ792" s="30"/>
      <c r="AR792" s="30"/>
      <c r="AS792" s="30"/>
      <c r="AT792" s="30"/>
      <c r="AU792" s="30"/>
      <c r="AV792" s="30"/>
      <c r="AW792" s="30"/>
      <c r="AX792" s="30"/>
      <c r="AY792" s="30"/>
      <c r="AZ792" s="30"/>
      <c r="BA792" s="30"/>
      <c r="BB792" s="30"/>
      <c r="BC792" s="30"/>
      <c r="BD792" s="30"/>
      <c r="BE792" s="30"/>
      <c r="BF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0"/>
      <c r="AN793" s="30"/>
      <c r="AO793" s="30"/>
      <c r="AP793" s="30"/>
      <c r="AQ793" s="30"/>
      <c r="AR793" s="30"/>
      <c r="AS793" s="30"/>
      <c r="AT793" s="30"/>
      <c r="AU793" s="30"/>
      <c r="AV793" s="30"/>
      <c r="AW793" s="30"/>
      <c r="AX793" s="30"/>
      <c r="AY793" s="30"/>
      <c r="AZ793" s="30"/>
      <c r="BA793" s="30"/>
      <c r="BB793" s="30"/>
      <c r="BC793" s="30"/>
      <c r="BD793" s="30"/>
      <c r="BE793" s="30"/>
      <c r="BF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c r="AE794" s="30"/>
      <c r="AF794" s="30"/>
      <c r="AG794" s="30"/>
      <c r="AH794" s="30"/>
      <c r="AI794" s="30"/>
      <c r="AJ794" s="30"/>
      <c r="AK794" s="30"/>
      <c r="AL794" s="30"/>
      <c r="AM794" s="30"/>
      <c r="AN794" s="30"/>
      <c r="AO794" s="30"/>
      <c r="AP794" s="30"/>
      <c r="AQ794" s="30"/>
      <c r="AR794" s="30"/>
      <c r="AS794" s="30"/>
      <c r="AT794" s="30"/>
      <c r="AU794" s="30"/>
      <c r="AV794" s="30"/>
      <c r="AW794" s="30"/>
      <c r="AX794" s="30"/>
      <c r="AY794" s="30"/>
      <c r="AZ794" s="30"/>
      <c r="BA794" s="30"/>
      <c r="BB794" s="30"/>
      <c r="BC794" s="30"/>
      <c r="BD794" s="30"/>
      <c r="BE794" s="30"/>
      <c r="BF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0"/>
      <c r="AN795" s="30"/>
      <c r="AO795" s="30"/>
      <c r="AP795" s="30"/>
      <c r="AQ795" s="30"/>
      <c r="AR795" s="30"/>
      <c r="AS795" s="30"/>
      <c r="AT795" s="30"/>
      <c r="AU795" s="30"/>
      <c r="AV795" s="30"/>
      <c r="AW795" s="30"/>
      <c r="AX795" s="30"/>
      <c r="AY795" s="30"/>
      <c r="AZ795" s="30"/>
      <c r="BA795" s="30"/>
      <c r="BB795" s="30"/>
      <c r="BC795" s="30"/>
      <c r="BD795" s="30"/>
      <c r="BE795" s="30"/>
      <c r="BF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c r="AE796" s="30"/>
      <c r="AF796" s="30"/>
      <c r="AG796" s="30"/>
      <c r="AH796" s="30"/>
      <c r="AI796" s="30"/>
      <c r="AJ796" s="30"/>
      <c r="AK796" s="30"/>
      <c r="AL796" s="30"/>
      <c r="AM796" s="30"/>
      <c r="AN796" s="30"/>
      <c r="AO796" s="30"/>
      <c r="AP796" s="30"/>
      <c r="AQ796" s="30"/>
      <c r="AR796" s="30"/>
      <c r="AS796" s="30"/>
      <c r="AT796" s="30"/>
      <c r="AU796" s="30"/>
      <c r="AV796" s="30"/>
      <c r="AW796" s="30"/>
      <c r="AX796" s="30"/>
      <c r="AY796" s="30"/>
      <c r="AZ796" s="30"/>
      <c r="BA796" s="30"/>
      <c r="BB796" s="30"/>
      <c r="BC796" s="30"/>
      <c r="BD796" s="30"/>
      <c r="BE796" s="30"/>
      <c r="BF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0"/>
      <c r="AN797" s="30"/>
      <c r="AO797" s="30"/>
      <c r="AP797" s="30"/>
      <c r="AQ797" s="30"/>
      <c r="AR797" s="30"/>
      <c r="AS797" s="30"/>
      <c r="AT797" s="30"/>
      <c r="AU797" s="30"/>
      <c r="AV797" s="30"/>
      <c r="AW797" s="30"/>
      <c r="AX797" s="30"/>
      <c r="AY797" s="30"/>
      <c r="AZ797" s="30"/>
      <c r="BA797" s="30"/>
      <c r="BB797" s="30"/>
      <c r="BC797" s="30"/>
      <c r="BD797" s="30"/>
      <c r="BE797" s="30"/>
      <c r="BF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c r="AE798" s="30"/>
      <c r="AF798" s="30"/>
      <c r="AG798" s="30"/>
      <c r="AH798" s="30"/>
      <c r="AI798" s="30"/>
      <c r="AJ798" s="30"/>
      <c r="AK798" s="30"/>
      <c r="AL798" s="30"/>
      <c r="AM798" s="30"/>
      <c r="AN798" s="30"/>
      <c r="AO798" s="30"/>
      <c r="AP798" s="30"/>
      <c r="AQ798" s="30"/>
      <c r="AR798" s="30"/>
      <c r="AS798" s="30"/>
      <c r="AT798" s="30"/>
      <c r="AU798" s="30"/>
      <c r="AV798" s="30"/>
      <c r="AW798" s="30"/>
      <c r="AX798" s="30"/>
      <c r="AY798" s="30"/>
      <c r="AZ798" s="30"/>
      <c r="BA798" s="30"/>
      <c r="BB798" s="30"/>
      <c r="BC798" s="30"/>
      <c r="BD798" s="30"/>
      <c r="BE798" s="30"/>
      <c r="BF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0"/>
      <c r="AN799" s="30"/>
      <c r="AO799" s="30"/>
      <c r="AP799" s="30"/>
      <c r="AQ799" s="30"/>
      <c r="AR799" s="30"/>
      <c r="AS799" s="30"/>
      <c r="AT799" s="30"/>
      <c r="AU799" s="30"/>
      <c r="AV799" s="30"/>
      <c r="AW799" s="30"/>
      <c r="AX799" s="30"/>
      <c r="AY799" s="30"/>
      <c r="AZ799" s="30"/>
      <c r="BA799" s="30"/>
      <c r="BB799" s="30"/>
      <c r="BC799" s="30"/>
      <c r="BD799" s="30"/>
      <c r="BE799" s="30"/>
      <c r="BF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c r="AE800" s="30"/>
      <c r="AF800" s="30"/>
      <c r="AG800" s="30"/>
      <c r="AH800" s="30"/>
      <c r="AI800" s="30"/>
      <c r="AJ800" s="30"/>
      <c r="AK800" s="30"/>
      <c r="AL800" s="30"/>
      <c r="AM800" s="30"/>
      <c r="AN800" s="30"/>
      <c r="AO800" s="30"/>
      <c r="AP800" s="30"/>
      <c r="AQ800" s="30"/>
      <c r="AR800" s="30"/>
      <c r="AS800" s="30"/>
      <c r="AT800" s="30"/>
      <c r="AU800" s="30"/>
      <c r="AV800" s="30"/>
      <c r="AW800" s="30"/>
      <c r="AX800" s="30"/>
      <c r="AY800" s="30"/>
      <c r="AZ800" s="30"/>
      <c r="BA800" s="30"/>
      <c r="BB800" s="30"/>
      <c r="BC800" s="30"/>
      <c r="BD800" s="30"/>
      <c r="BE800" s="30"/>
      <c r="BF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0"/>
      <c r="AN801" s="30"/>
      <c r="AO801" s="30"/>
      <c r="AP801" s="30"/>
      <c r="AQ801" s="30"/>
      <c r="AR801" s="30"/>
      <c r="AS801" s="30"/>
      <c r="AT801" s="30"/>
      <c r="AU801" s="30"/>
      <c r="AV801" s="30"/>
      <c r="AW801" s="30"/>
      <c r="AX801" s="30"/>
      <c r="AY801" s="30"/>
      <c r="AZ801" s="30"/>
      <c r="BA801" s="30"/>
      <c r="BB801" s="30"/>
      <c r="BC801" s="30"/>
      <c r="BD801" s="30"/>
      <c r="BE801" s="30"/>
      <c r="BF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c r="AE802" s="30"/>
      <c r="AF802" s="30"/>
      <c r="AG802" s="30"/>
      <c r="AH802" s="30"/>
      <c r="AI802" s="30"/>
      <c r="AJ802" s="30"/>
      <c r="AK802" s="30"/>
      <c r="AL802" s="30"/>
      <c r="AM802" s="30"/>
      <c r="AN802" s="30"/>
      <c r="AO802" s="30"/>
      <c r="AP802" s="30"/>
      <c r="AQ802" s="30"/>
      <c r="AR802" s="30"/>
      <c r="AS802" s="30"/>
      <c r="AT802" s="30"/>
      <c r="AU802" s="30"/>
      <c r="AV802" s="30"/>
      <c r="AW802" s="30"/>
      <c r="AX802" s="30"/>
      <c r="AY802" s="30"/>
      <c r="AZ802" s="30"/>
      <c r="BA802" s="30"/>
      <c r="BB802" s="30"/>
      <c r="BC802" s="30"/>
      <c r="BD802" s="30"/>
      <c r="BE802" s="30"/>
      <c r="BF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0"/>
      <c r="AN803" s="30"/>
      <c r="AO803" s="30"/>
      <c r="AP803" s="30"/>
      <c r="AQ803" s="30"/>
      <c r="AR803" s="30"/>
      <c r="AS803" s="30"/>
      <c r="AT803" s="30"/>
      <c r="AU803" s="30"/>
      <c r="AV803" s="30"/>
      <c r="AW803" s="30"/>
      <c r="AX803" s="30"/>
      <c r="AY803" s="30"/>
      <c r="AZ803" s="30"/>
      <c r="BA803" s="30"/>
      <c r="BB803" s="30"/>
      <c r="BC803" s="30"/>
      <c r="BD803" s="30"/>
      <c r="BE803" s="30"/>
      <c r="BF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c r="AE804" s="30"/>
      <c r="AF804" s="30"/>
      <c r="AG804" s="30"/>
      <c r="AH804" s="30"/>
      <c r="AI804" s="30"/>
      <c r="AJ804" s="30"/>
      <c r="AK804" s="30"/>
      <c r="AL804" s="30"/>
      <c r="AM804" s="30"/>
      <c r="AN804" s="30"/>
      <c r="AO804" s="30"/>
      <c r="AP804" s="30"/>
      <c r="AQ804" s="30"/>
      <c r="AR804" s="30"/>
      <c r="AS804" s="30"/>
      <c r="AT804" s="30"/>
      <c r="AU804" s="30"/>
      <c r="AV804" s="30"/>
      <c r="AW804" s="30"/>
      <c r="AX804" s="30"/>
      <c r="AY804" s="30"/>
      <c r="AZ804" s="30"/>
      <c r="BA804" s="30"/>
      <c r="BB804" s="30"/>
      <c r="BC804" s="30"/>
      <c r="BD804" s="30"/>
      <c r="BE804" s="30"/>
      <c r="BF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0"/>
      <c r="AN805" s="30"/>
      <c r="AO805" s="30"/>
      <c r="AP805" s="30"/>
      <c r="AQ805" s="30"/>
      <c r="AR805" s="30"/>
      <c r="AS805" s="30"/>
      <c r="AT805" s="30"/>
      <c r="AU805" s="30"/>
      <c r="AV805" s="30"/>
      <c r="AW805" s="30"/>
      <c r="AX805" s="30"/>
      <c r="AY805" s="30"/>
      <c r="AZ805" s="30"/>
      <c r="BA805" s="30"/>
      <c r="BB805" s="30"/>
      <c r="BC805" s="30"/>
      <c r="BD805" s="30"/>
      <c r="BE805" s="30"/>
      <c r="BF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c r="AE806" s="30"/>
      <c r="AF806" s="30"/>
      <c r="AG806" s="30"/>
      <c r="AH806" s="30"/>
      <c r="AI806" s="30"/>
      <c r="AJ806" s="30"/>
      <c r="AK806" s="30"/>
      <c r="AL806" s="30"/>
      <c r="AM806" s="30"/>
      <c r="AN806" s="30"/>
      <c r="AO806" s="30"/>
      <c r="AP806" s="30"/>
      <c r="AQ806" s="30"/>
      <c r="AR806" s="30"/>
      <c r="AS806" s="30"/>
      <c r="AT806" s="30"/>
      <c r="AU806" s="30"/>
      <c r="AV806" s="30"/>
      <c r="AW806" s="30"/>
      <c r="AX806" s="30"/>
      <c r="AY806" s="30"/>
      <c r="AZ806" s="30"/>
      <c r="BA806" s="30"/>
      <c r="BB806" s="30"/>
      <c r="BC806" s="30"/>
      <c r="BD806" s="30"/>
      <c r="BE806" s="30"/>
      <c r="BF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0"/>
      <c r="AN807" s="30"/>
      <c r="AO807" s="30"/>
      <c r="AP807" s="30"/>
      <c r="AQ807" s="30"/>
      <c r="AR807" s="30"/>
      <c r="AS807" s="30"/>
      <c r="AT807" s="30"/>
      <c r="AU807" s="30"/>
      <c r="AV807" s="30"/>
      <c r="AW807" s="30"/>
      <c r="AX807" s="30"/>
      <c r="AY807" s="30"/>
      <c r="AZ807" s="30"/>
      <c r="BA807" s="30"/>
      <c r="BB807" s="30"/>
      <c r="BC807" s="30"/>
      <c r="BD807" s="30"/>
      <c r="BE807" s="30"/>
      <c r="BF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c r="AE808" s="30"/>
      <c r="AF808" s="30"/>
      <c r="AG808" s="30"/>
      <c r="AH808" s="30"/>
      <c r="AI808" s="30"/>
      <c r="AJ808" s="30"/>
      <c r="AK808" s="30"/>
      <c r="AL808" s="30"/>
      <c r="AM808" s="30"/>
      <c r="AN808" s="30"/>
      <c r="AO808" s="30"/>
      <c r="AP808" s="30"/>
      <c r="AQ808" s="30"/>
      <c r="AR808" s="30"/>
      <c r="AS808" s="30"/>
      <c r="AT808" s="30"/>
      <c r="AU808" s="30"/>
      <c r="AV808" s="30"/>
      <c r="AW808" s="30"/>
      <c r="AX808" s="30"/>
      <c r="AY808" s="30"/>
      <c r="AZ808" s="30"/>
      <c r="BA808" s="30"/>
      <c r="BB808" s="30"/>
      <c r="BC808" s="30"/>
      <c r="BD808" s="30"/>
      <c r="BE808" s="30"/>
      <c r="BF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0"/>
      <c r="AN809" s="30"/>
      <c r="AO809" s="30"/>
      <c r="AP809" s="30"/>
      <c r="AQ809" s="30"/>
      <c r="AR809" s="30"/>
      <c r="AS809" s="30"/>
      <c r="AT809" s="30"/>
      <c r="AU809" s="30"/>
      <c r="AV809" s="30"/>
      <c r="AW809" s="30"/>
      <c r="AX809" s="30"/>
      <c r="AY809" s="30"/>
      <c r="AZ809" s="30"/>
      <c r="BA809" s="30"/>
      <c r="BB809" s="30"/>
      <c r="BC809" s="30"/>
      <c r="BD809" s="30"/>
      <c r="BE809" s="30"/>
      <c r="BF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c r="AE810" s="30"/>
      <c r="AF810" s="30"/>
      <c r="AG810" s="30"/>
      <c r="AH810" s="30"/>
      <c r="AI810" s="30"/>
      <c r="AJ810" s="30"/>
      <c r="AK810" s="30"/>
      <c r="AL810" s="30"/>
      <c r="AM810" s="30"/>
      <c r="AN810" s="30"/>
      <c r="AO810" s="30"/>
      <c r="AP810" s="30"/>
      <c r="AQ810" s="30"/>
      <c r="AR810" s="30"/>
      <c r="AS810" s="30"/>
      <c r="AT810" s="30"/>
      <c r="AU810" s="30"/>
      <c r="AV810" s="30"/>
      <c r="AW810" s="30"/>
      <c r="AX810" s="30"/>
      <c r="AY810" s="30"/>
      <c r="AZ810" s="30"/>
      <c r="BA810" s="30"/>
      <c r="BB810" s="30"/>
      <c r="BC810" s="30"/>
      <c r="BD810" s="30"/>
      <c r="BE810" s="30"/>
      <c r="BF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0"/>
      <c r="AN811" s="30"/>
      <c r="AO811" s="30"/>
      <c r="AP811" s="30"/>
      <c r="AQ811" s="30"/>
      <c r="AR811" s="30"/>
      <c r="AS811" s="30"/>
      <c r="AT811" s="30"/>
      <c r="AU811" s="30"/>
      <c r="AV811" s="30"/>
      <c r="AW811" s="30"/>
      <c r="AX811" s="30"/>
      <c r="AY811" s="30"/>
      <c r="AZ811" s="30"/>
      <c r="BA811" s="30"/>
      <c r="BB811" s="30"/>
      <c r="BC811" s="30"/>
      <c r="BD811" s="30"/>
      <c r="BE811" s="30"/>
      <c r="BF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c r="AE812" s="30"/>
      <c r="AF812" s="30"/>
      <c r="AG812" s="30"/>
      <c r="AH812" s="30"/>
      <c r="AI812" s="30"/>
      <c r="AJ812" s="30"/>
      <c r="AK812" s="30"/>
      <c r="AL812" s="30"/>
      <c r="AM812" s="30"/>
      <c r="AN812" s="30"/>
      <c r="AO812" s="30"/>
      <c r="AP812" s="30"/>
      <c r="AQ812" s="30"/>
      <c r="AR812" s="30"/>
      <c r="AS812" s="30"/>
      <c r="AT812" s="30"/>
      <c r="AU812" s="30"/>
      <c r="AV812" s="30"/>
      <c r="AW812" s="30"/>
      <c r="AX812" s="30"/>
      <c r="AY812" s="30"/>
      <c r="AZ812" s="30"/>
      <c r="BA812" s="30"/>
      <c r="BB812" s="30"/>
      <c r="BC812" s="30"/>
      <c r="BD812" s="30"/>
      <c r="BE812" s="30"/>
      <c r="BF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0"/>
      <c r="AN813" s="30"/>
      <c r="AO813" s="30"/>
      <c r="AP813" s="30"/>
      <c r="AQ813" s="30"/>
      <c r="AR813" s="30"/>
      <c r="AS813" s="30"/>
      <c r="AT813" s="30"/>
      <c r="AU813" s="30"/>
      <c r="AV813" s="30"/>
      <c r="AW813" s="30"/>
      <c r="AX813" s="30"/>
      <c r="AY813" s="30"/>
      <c r="AZ813" s="30"/>
      <c r="BA813" s="30"/>
      <c r="BB813" s="30"/>
      <c r="BC813" s="30"/>
      <c r="BD813" s="30"/>
      <c r="BE813" s="30"/>
      <c r="BF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c r="AE814" s="30"/>
      <c r="AF814" s="30"/>
      <c r="AG814" s="30"/>
      <c r="AH814" s="30"/>
      <c r="AI814" s="30"/>
      <c r="AJ814" s="30"/>
      <c r="AK814" s="30"/>
      <c r="AL814" s="30"/>
      <c r="AM814" s="30"/>
      <c r="AN814" s="30"/>
      <c r="AO814" s="30"/>
      <c r="AP814" s="30"/>
      <c r="AQ814" s="30"/>
      <c r="AR814" s="30"/>
      <c r="AS814" s="30"/>
      <c r="AT814" s="30"/>
      <c r="AU814" s="30"/>
      <c r="AV814" s="30"/>
      <c r="AW814" s="30"/>
      <c r="AX814" s="30"/>
      <c r="AY814" s="30"/>
      <c r="AZ814" s="30"/>
      <c r="BA814" s="30"/>
      <c r="BB814" s="30"/>
      <c r="BC814" s="30"/>
      <c r="BD814" s="30"/>
      <c r="BE814" s="30"/>
      <c r="BF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0"/>
      <c r="AN815" s="30"/>
      <c r="AO815" s="30"/>
      <c r="AP815" s="30"/>
      <c r="AQ815" s="30"/>
      <c r="AR815" s="30"/>
      <c r="AS815" s="30"/>
      <c r="AT815" s="30"/>
      <c r="AU815" s="30"/>
      <c r="AV815" s="30"/>
      <c r="AW815" s="30"/>
      <c r="AX815" s="30"/>
      <c r="AY815" s="30"/>
      <c r="AZ815" s="30"/>
      <c r="BA815" s="30"/>
      <c r="BB815" s="30"/>
      <c r="BC815" s="30"/>
      <c r="BD815" s="30"/>
      <c r="BE815" s="30"/>
      <c r="BF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c r="AE816" s="30"/>
      <c r="AF816" s="30"/>
      <c r="AG816" s="30"/>
      <c r="AH816" s="30"/>
      <c r="AI816" s="30"/>
      <c r="AJ816" s="30"/>
      <c r="AK816" s="30"/>
      <c r="AL816" s="30"/>
      <c r="AM816" s="30"/>
      <c r="AN816" s="30"/>
      <c r="AO816" s="30"/>
      <c r="AP816" s="30"/>
      <c r="AQ816" s="30"/>
      <c r="AR816" s="30"/>
      <c r="AS816" s="30"/>
      <c r="AT816" s="30"/>
      <c r="AU816" s="30"/>
      <c r="AV816" s="30"/>
      <c r="AW816" s="30"/>
      <c r="AX816" s="30"/>
      <c r="AY816" s="30"/>
      <c r="AZ816" s="30"/>
      <c r="BA816" s="30"/>
      <c r="BB816" s="30"/>
      <c r="BC816" s="30"/>
      <c r="BD816" s="30"/>
      <c r="BE816" s="30"/>
      <c r="BF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0"/>
      <c r="AN817" s="30"/>
      <c r="AO817" s="30"/>
      <c r="AP817" s="30"/>
      <c r="AQ817" s="30"/>
      <c r="AR817" s="30"/>
      <c r="AS817" s="30"/>
      <c r="AT817" s="30"/>
      <c r="AU817" s="30"/>
      <c r="AV817" s="30"/>
      <c r="AW817" s="30"/>
      <c r="AX817" s="30"/>
      <c r="AY817" s="30"/>
      <c r="AZ817" s="30"/>
      <c r="BA817" s="30"/>
      <c r="BB817" s="30"/>
      <c r="BC817" s="30"/>
      <c r="BD817" s="30"/>
      <c r="BE817" s="30"/>
      <c r="BF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c r="AE818" s="30"/>
      <c r="AF818" s="30"/>
      <c r="AG818" s="30"/>
      <c r="AH818" s="30"/>
      <c r="AI818" s="30"/>
      <c r="AJ818" s="30"/>
      <c r="AK818" s="30"/>
      <c r="AL818" s="30"/>
      <c r="AM818" s="30"/>
      <c r="AN818" s="30"/>
      <c r="AO818" s="30"/>
      <c r="AP818" s="30"/>
      <c r="AQ818" s="30"/>
      <c r="AR818" s="30"/>
      <c r="AS818" s="30"/>
      <c r="AT818" s="30"/>
      <c r="AU818" s="30"/>
      <c r="AV818" s="30"/>
      <c r="AW818" s="30"/>
      <c r="AX818" s="30"/>
      <c r="AY818" s="30"/>
      <c r="AZ818" s="30"/>
      <c r="BA818" s="30"/>
      <c r="BB818" s="30"/>
      <c r="BC818" s="30"/>
      <c r="BD818" s="30"/>
      <c r="BE818" s="30"/>
      <c r="BF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0"/>
      <c r="AN819" s="30"/>
      <c r="AO819" s="30"/>
      <c r="AP819" s="30"/>
      <c r="AQ819" s="30"/>
      <c r="AR819" s="30"/>
      <c r="AS819" s="30"/>
      <c r="AT819" s="30"/>
      <c r="AU819" s="30"/>
      <c r="AV819" s="30"/>
      <c r="AW819" s="30"/>
      <c r="AX819" s="30"/>
      <c r="AY819" s="30"/>
      <c r="AZ819" s="30"/>
      <c r="BA819" s="30"/>
      <c r="BB819" s="30"/>
      <c r="BC819" s="30"/>
      <c r="BD819" s="30"/>
      <c r="BE819" s="30"/>
      <c r="BF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c r="AE820" s="30"/>
      <c r="AF820" s="30"/>
      <c r="AG820" s="30"/>
      <c r="AH820" s="30"/>
      <c r="AI820" s="30"/>
      <c r="AJ820" s="30"/>
      <c r="AK820" s="30"/>
      <c r="AL820" s="30"/>
      <c r="AM820" s="30"/>
      <c r="AN820" s="30"/>
      <c r="AO820" s="30"/>
      <c r="AP820" s="30"/>
      <c r="AQ820" s="30"/>
      <c r="AR820" s="30"/>
      <c r="AS820" s="30"/>
      <c r="AT820" s="30"/>
      <c r="AU820" s="30"/>
      <c r="AV820" s="30"/>
      <c r="AW820" s="30"/>
      <c r="AX820" s="30"/>
      <c r="AY820" s="30"/>
      <c r="AZ820" s="30"/>
      <c r="BA820" s="30"/>
      <c r="BB820" s="30"/>
      <c r="BC820" s="30"/>
      <c r="BD820" s="30"/>
      <c r="BE820" s="30"/>
      <c r="BF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0"/>
      <c r="AN821" s="30"/>
      <c r="AO821" s="30"/>
      <c r="AP821" s="30"/>
      <c r="AQ821" s="30"/>
      <c r="AR821" s="30"/>
      <c r="AS821" s="30"/>
      <c r="AT821" s="30"/>
      <c r="AU821" s="30"/>
      <c r="AV821" s="30"/>
      <c r="AW821" s="30"/>
      <c r="AX821" s="30"/>
      <c r="AY821" s="30"/>
      <c r="AZ821" s="30"/>
      <c r="BA821" s="30"/>
      <c r="BB821" s="30"/>
      <c r="BC821" s="30"/>
      <c r="BD821" s="30"/>
      <c r="BE821" s="30"/>
      <c r="BF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c r="AE822" s="30"/>
      <c r="AF822" s="30"/>
      <c r="AG822" s="30"/>
      <c r="AH822" s="30"/>
      <c r="AI822" s="30"/>
      <c r="AJ822" s="30"/>
      <c r="AK822" s="30"/>
      <c r="AL822" s="30"/>
      <c r="AM822" s="30"/>
      <c r="AN822" s="30"/>
      <c r="AO822" s="30"/>
      <c r="AP822" s="30"/>
      <c r="AQ822" s="30"/>
      <c r="AR822" s="30"/>
      <c r="AS822" s="30"/>
      <c r="AT822" s="30"/>
      <c r="AU822" s="30"/>
      <c r="AV822" s="30"/>
      <c r="AW822" s="30"/>
      <c r="AX822" s="30"/>
      <c r="AY822" s="30"/>
      <c r="AZ822" s="30"/>
      <c r="BA822" s="30"/>
      <c r="BB822" s="30"/>
      <c r="BC822" s="30"/>
      <c r="BD822" s="30"/>
      <c r="BE822" s="30"/>
      <c r="BF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0"/>
      <c r="AN823" s="30"/>
      <c r="AO823" s="30"/>
      <c r="AP823" s="30"/>
      <c r="AQ823" s="30"/>
      <c r="AR823" s="30"/>
      <c r="AS823" s="30"/>
      <c r="AT823" s="30"/>
      <c r="AU823" s="30"/>
      <c r="AV823" s="30"/>
      <c r="AW823" s="30"/>
      <c r="AX823" s="30"/>
      <c r="AY823" s="30"/>
      <c r="AZ823" s="30"/>
      <c r="BA823" s="30"/>
      <c r="BB823" s="30"/>
      <c r="BC823" s="30"/>
      <c r="BD823" s="30"/>
      <c r="BE823" s="30"/>
      <c r="BF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c r="AE824" s="30"/>
      <c r="AF824" s="30"/>
      <c r="AG824" s="30"/>
      <c r="AH824" s="30"/>
      <c r="AI824" s="30"/>
      <c r="AJ824" s="30"/>
      <c r="AK824" s="30"/>
      <c r="AL824" s="30"/>
      <c r="AM824" s="30"/>
      <c r="AN824" s="30"/>
      <c r="AO824" s="30"/>
      <c r="AP824" s="30"/>
      <c r="AQ824" s="30"/>
      <c r="AR824" s="30"/>
      <c r="AS824" s="30"/>
      <c r="AT824" s="30"/>
      <c r="AU824" s="30"/>
      <c r="AV824" s="30"/>
      <c r="AW824" s="30"/>
      <c r="AX824" s="30"/>
      <c r="AY824" s="30"/>
      <c r="AZ824" s="30"/>
      <c r="BA824" s="30"/>
      <c r="BB824" s="30"/>
      <c r="BC824" s="30"/>
      <c r="BD824" s="30"/>
      <c r="BE824" s="30"/>
      <c r="BF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0"/>
      <c r="AN825" s="30"/>
      <c r="AO825" s="30"/>
      <c r="AP825" s="30"/>
      <c r="AQ825" s="30"/>
      <c r="AR825" s="30"/>
      <c r="AS825" s="30"/>
      <c r="AT825" s="30"/>
      <c r="AU825" s="30"/>
      <c r="AV825" s="30"/>
      <c r="AW825" s="30"/>
      <c r="AX825" s="30"/>
      <c r="AY825" s="30"/>
      <c r="AZ825" s="30"/>
      <c r="BA825" s="30"/>
      <c r="BB825" s="30"/>
      <c r="BC825" s="30"/>
      <c r="BD825" s="30"/>
      <c r="BE825" s="30"/>
      <c r="BF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c r="AE826" s="30"/>
      <c r="AF826" s="30"/>
      <c r="AG826" s="30"/>
      <c r="AH826" s="30"/>
      <c r="AI826" s="30"/>
      <c r="AJ826" s="30"/>
      <c r="AK826" s="30"/>
      <c r="AL826" s="30"/>
      <c r="AM826" s="30"/>
      <c r="AN826" s="30"/>
      <c r="AO826" s="30"/>
      <c r="AP826" s="30"/>
      <c r="AQ826" s="30"/>
      <c r="AR826" s="30"/>
      <c r="AS826" s="30"/>
      <c r="AT826" s="30"/>
      <c r="AU826" s="30"/>
      <c r="AV826" s="30"/>
      <c r="AW826" s="30"/>
      <c r="AX826" s="30"/>
      <c r="AY826" s="30"/>
      <c r="AZ826" s="30"/>
      <c r="BA826" s="30"/>
      <c r="BB826" s="30"/>
      <c r="BC826" s="30"/>
      <c r="BD826" s="30"/>
      <c r="BE826" s="30"/>
      <c r="BF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0"/>
      <c r="AN827" s="30"/>
      <c r="AO827" s="30"/>
      <c r="AP827" s="30"/>
      <c r="AQ827" s="30"/>
      <c r="AR827" s="30"/>
      <c r="AS827" s="30"/>
      <c r="AT827" s="30"/>
      <c r="AU827" s="30"/>
      <c r="AV827" s="30"/>
      <c r="AW827" s="30"/>
      <c r="AX827" s="30"/>
      <c r="AY827" s="30"/>
      <c r="AZ827" s="30"/>
      <c r="BA827" s="30"/>
      <c r="BB827" s="30"/>
      <c r="BC827" s="30"/>
      <c r="BD827" s="30"/>
      <c r="BE827" s="30"/>
      <c r="BF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c r="AE828" s="30"/>
      <c r="AF828" s="30"/>
      <c r="AG828" s="30"/>
      <c r="AH828" s="30"/>
      <c r="AI828" s="30"/>
      <c r="AJ828" s="30"/>
      <c r="AK828" s="30"/>
      <c r="AL828" s="30"/>
      <c r="AM828" s="30"/>
      <c r="AN828" s="30"/>
      <c r="AO828" s="30"/>
      <c r="AP828" s="30"/>
      <c r="AQ828" s="30"/>
      <c r="AR828" s="30"/>
      <c r="AS828" s="30"/>
      <c r="AT828" s="30"/>
      <c r="AU828" s="30"/>
      <c r="AV828" s="30"/>
      <c r="AW828" s="30"/>
      <c r="AX828" s="30"/>
      <c r="AY828" s="30"/>
      <c r="AZ828" s="30"/>
      <c r="BA828" s="30"/>
      <c r="BB828" s="30"/>
      <c r="BC828" s="30"/>
      <c r="BD828" s="30"/>
      <c r="BE828" s="30"/>
      <c r="BF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0"/>
      <c r="AN829" s="30"/>
      <c r="AO829" s="30"/>
      <c r="AP829" s="30"/>
      <c r="AQ829" s="30"/>
      <c r="AR829" s="30"/>
      <c r="AS829" s="30"/>
      <c r="AT829" s="30"/>
      <c r="AU829" s="30"/>
      <c r="AV829" s="30"/>
      <c r="AW829" s="30"/>
      <c r="AX829" s="30"/>
      <c r="AY829" s="30"/>
      <c r="AZ829" s="30"/>
      <c r="BA829" s="30"/>
      <c r="BB829" s="30"/>
      <c r="BC829" s="30"/>
      <c r="BD829" s="30"/>
      <c r="BE829" s="30"/>
      <c r="BF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c r="AE830" s="30"/>
      <c r="AF830" s="30"/>
      <c r="AG830" s="30"/>
      <c r="AH830" s="30"/>
      <c r="AI830" s="30"/>
      <c r="AJ830" s="30"/>
      <c r="AK830" s="30"/>
      <c r="AL830" s="30"/>
      <c r="AM830" s="30"/>
      <c r="AN830" s="30"/>
      <c r="AO830" s="30"/>
      <c r="AP830" s="30"/>
      <c r="AQ830" s="30"/>
      <c r="AR830" s="30"/>
      <c r="AS830" s="30"/>
      <c r="AT830" s="30"/>
      <c r="AU830" s="30"/>
      <c r="AV830" s="30"/>
      <c r="AW830" s="30"/>
      <c r="AX830" s="30"/>
      <c r="AY830" s="30"/>
      <c r="AZ830" s="30"/>
      <c r="BA830" s="30"/>
      <c r="BB830" s="30"/>
      <c r="BC830" s="30"/>
      <c r="BD830" s="30"/>
      <c r="BE830" s="30"/>
      <c r="BF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0"/>
      <c r="AN831" s="30"/>
      <c r="AO831" s="30"/>
      <c r="AP831" s="30"/>
      <c r="AQ831" s="30"/>
      <c r="AR831" s="30"/>
      <c r="AS831" s="30"/>
      <c r="AT831" s="30"/>
      <c r="AU831" s="30"/>
      <c r="AV831" s="30"/>
      <c r="AW831" s="30"/>
      <c r="AX831" s="30"/>
      <c r="AY831" s="30"/>
      <c r="AZ831" s="30"/>
      <c r="BA831" s="30"/>
      <c r="BB831" s="30"/>
      <c r="BC831" s="30"/>
      <c r="BD831" s="30"/>
      <c r="BE831" s="30"/>
      <c r="BF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c r="AE832" s="30"/>
      <c r="AF832" s="30"/>
      <c r="AG832" s="30"/>
      <c r="AH832" s="30"/>
      <c r="AI832" s="30"/>
      <c r="AJ832" s="30"/>
      <c r="AK832" s="30"/>
      <c r="AL832" s="30"/>
      <c r="AM832" s="30"/>
      <c r="AN832" s="30"/>
      <c r="AO832" s="30"/>
      <c r="AP832" s="30"/>
      <c r="AQ832" s="30"/>
      <c r="AR832" s="30"/>
      <c r="AS832" s="30"/>
      <c r="AT832" s="30"/>
      <c r="AU832" s="30"/>
      <c r="AV832" s="30"/>
      <c r="AW832" s="30"/>
      <c r="AX832" s="30"/>
      <c r="AY832" s="30"/>
      <c r="AZ832" s="30"/>
      <c r="BA832" s="30"/>
      <c r="BB832" s="30"/>
      <c r="BC832" s="30"/>
      <c r="BD832" s="30"/>
      <c r="BE832" s="30"/>
      <c r="BF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0"/>
      <c r="AN833" s="30"/>
      <c r="AO833" s="30"/>
      <c r="AP833" s="30"/>
      <c r="AQ833" s="30"/>
      <c r="AR833" s="30"/>
      <c r="AS833" s="30"/>
      <c r="AT833" s="30"/>
      <c r="AU833" s="30"/>
      <c r="AV833" s="30"/>
      <c r="AW833" s="30"/>
      <c r="AX833" s="30"/>
      <c r="AY833" s="30"/>
      <c r="AZ833" s="30"/>
      <c r="BA833" s="30"/>
      <c r="BB833" s="30"/>
      <c r="BC833" s="30"/>
      <c r="BD833" s="30"/>
      <c r="BE833" s="30"/>
      <c r="BF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c r="AE834" s="30"/>
      <c r="AF834" s="30"/>
      <c r="AG834" s="30"/>
      <c r="AH834" s="30"/>
      <c r="AI834" s="30"/>
      <c r="AJ834" s="30"/>
      <c r="AK834" s="30"/>
      <c r="AL834" s="30"/>
      <c r="AM834" s="30"/>
      <c r="AN834" s="30"/>
      <c r="AO834" s="30"/>
      <c r="AP834" s="30"/>
      <c r="AQ834" s="30"/>
      <c r="AR834" s="30"/>
      <c r="AS834" s="30"/>
      <c r="AT834" s="30"/>
      <c r="AU834" s="30"/>
      <c r="AV834" s="30"/>
      <c r="AW834" s="30"/>
      <c r="AX834" s="30"/>
      <c r="AY834" s="30"/>
      <c r="AZ834" s="30"/>
      <c r="BA834" s="30"/>
      <c r="BB834" s="30"/>
      <c r="BC834" s="30"/>
      <c r="BD834" s="30"/>
      <c r="BE834" s="30"/>
      <c r="BF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0"/>
      <c r="AN835" s="30"/>
      <c r="AO835" s="30"/>
      <c r="AP835" s="30"/>
      <c r="AQ835" s="30"/>
      <c r="AR835" s="30"/>
      <c r="AS835" s="30"/>
      <c r="AT835" s="30"/>
      <c r="AU835" s="30"/>
      <c r="AV835" s="30"/>
      <c r="AW835" s="30"/>
      <c r="AX835" s="30"/>
      <c r="AY835" s="30"/>
      <c r="AZ835" s="30"/>
      <c r="BA835" s="30"/>
      <c r="BB835" s="30"/>
      <c r="BC835" s="30"/>
      <c r="BD835" s="30"/>
      <c r="BE835" s="30"/>
      <c r="BF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c r="AE836" s="30"/>
      <c r="AF836" s="30"/>
      <c r="AG836" s="30"/>
      <c r="AH836" s="30"/>
      <c r="AI836" s="30"/>
      <c r="AJ836" s="30"/>
      <c r="AK836" s="30"/>
      <c r="AL836" s="30"/>
      <c r="AM836" s="30"/>
      <c r="AN836" s="30"/>
      <c r="AO836" s="30"/>
      <c r="AP836" s="30"/>
      <c r="AQ836" s="30"/>
      <c r="AR836" s="30"/>
      <c r="AS836" s="30"/>
      <c r="AT836" s="30"/>
      <c r="AU836" s="30"/>
      <c r="AV836" s="30"/>
      <c r="AW836" s="30"/>
      <c r="AX836" s="30"/>
      <c r="AY836" s="30"/>
      <c r="AZ836" s="30"/>
      <c r="BA836" s="30"/>
      <c r="BB836" s="30"/>
      <c r="BC836" s="30"/>
      <c r="BD836" s="30"/>
      <c r="BE836" s="30"/>
      <c r="BF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0"/>
      <c r="AN837" s="30"/>
      <c r="AO837" s="30"/>
      <c r="AP837" s="30"/>
      <c r="AQ837" s="30"/>
      <c r="AR837" s="30"/>
      <c r="AS837" s="30"/>
      <c r="AT837" s="30"/>
      <c r="AU837" s="30"/>
      <c r="AV837" s="30"/>
      <c r="AW837" s="30"/>
      <c r="AX837" s="30"/>
      <c r="AY837" s="30"/>
      <c r="AZ837" s="30"/>
      <c r="BA837" s="30"/>
      <c r="BB837" s="30"/>
      <c r="BC837" s="30"/>
      <c r="BD837" s="30"/>
      <c r="BE837" s="30"/>
      <c r="BF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c r="AE838" s="30"/>
      <c r="AF838" s="30"/>
      <c r="AG838" s="30"/>
      <c r="AH838" s="30"/>
      <c r="AI838" s="30"/>
      <c r="AJ838" s="30"/>
      <c r="AK838" s="30"/>
      <c r="AL838" s="30"/>
      <c r="AM838" s="30"/>
      <c r="AN838" s="30"/>
      <c r="AO838" s="30"/>
      <c r="AP838" s="30"/>
      <c r="AQ838" s="30"/>
      <c r="AR838" s="30"/>
      <c r="AS838" s="30"/>
      <c r="AT838" s="30"/>
      <c r="AU838" s="30"/>
      <c r="AV838" s="30"/>
      <c r="AW838" s="30"/>
      <c r="AX838" s="30"/>
      <c r="AY838" s="30"/>
      <c r="AZ838" s="30"/>
      <c r="BA838" s="30"/>
      <c r="BB838" s="30"/>
      <c r="BC838" s="30"/>
      <c r="BD838" s="30"/>
      <c r="BE838" s="30"/>
      <c r="BF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0"/>
      <c r="AN839" s="30"/>
      <c r="AO839" s="30"/>
      <c r="AP839" s="30"/>
      <c r="AQ839" s="30"/>
      <c r="AR839" s="30"/>
      <c r="AS839" s="30"/>
      <c r="AT839" s="30"/>
      <c r="AU839" s="30"/>
      <c r="AV839" s="30"/>
      <c r="AW839" s="30"/>
      <c r="AX839" s="30"/>
      <c r="AY839" s="30"/>
      <c r="AZ839" s="30"/>
      <c r="BA839" s="30"/>
      <c r="BB839" s="30"/>
      <c r="BC839" s="30"/>
      <c r="BD839" s="30"/>
      <c r="BE839" s="30"/>
      <c r="BF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c r="AE840" s="30"/>
      <c r="AF840" s="30"/>
      <c r="AG840" s="30"/>
      <c r="AH840" s="30"/>
      <c r="AI840" s="30"/>
      <c r="AJ840" s="30"/>
      <c r="AK840" s="30"/>
      <c r="AL840" s="30"/>
      <c r="AM840" s="30"/>
      <c r="AN840" s="30"/>
      <c r="AO840" s="30"/>
      <c r="AP840" s="30"/>
      <c r="AQ840" s="30"/>
      <c r="AR840" s="30"/>
      <c r="AS840" s="30"/>
      <c r="AT840" s="30"/>
      <c r="AU840" s="30"/>
      <c r="AV840" s="30"/>
      <c r="AW840" s="30"/>
      <c r="AX840" s="30"/>
      <c r="AY840" s="30"/>
      <c r="AZ840" s="30"/>
      <c r="BA840" s="30"/>
      <c r="BB840" s="30"/>
      <c r="BC840" s="30"/>
      <c r="BD840" s="30"/>
      <c r="BE840" s="30"/>
      <c r="BF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0"/>
      <c r="AN841" s="30"/>
      <c r="AO841" s="30"/>
      <c r="AP841" s="30"/>
      <c r="AQ841" s="30"/>
      <c r="AR841" s="30"/>
      <c r="AS841" s="30"/>
      <c r="AT841" s="30"/>
      <c r="AU841" s="30"/>
      <c r="AV841" s="30"/>
      <c r="AW841" s="30"/>
      <c r="AX841" s="30"/>
      <c r="AY841" s="30"/>
      <c r="AZ841" s="30"/>
      <c r="BA841" s="30"/>
      <c r="BB841" s="30"/>
      <c r="BC841" s="30"/>
      <c r="BD841" s="30"/>
      <c r="BE841" s="30"/>
      <c r="BF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c r="AE842" s="30"/>
      <c r="AF842" s="30"/>
      <c r="AG842" s="30"/>
      <c r="AH842" s="30"/>
      <c r="AI842" s="30"/>
      <c r="AJ842" s="30"/>
      <c r="AK842" s="30"/>
      <c r="AL842" s="30"/>
      <c r="AM842" s="30"/>
      <c r="AN842" s="30"/>
      <c r="AO842" s="30"/>
      <c r="AP842" s="30"/>
      <c r="AQ842" s="30"/>
      <c r="AR842" s="30"/>
      <c r="AS842" s="30"/>
      <c r="AT842" s="30"/>
      <c r="AU842" s="30"/>
      <c r="AV842" s="30"/>
      <c r="AW842" s="30"/>
      <c r="AX842" s="30"/>
      <c r="AY842" s="30"/>
      <c r="AZ842" s="30"/>
      <c r="BA842" s="30"/>
      <c r="BB842" s="30"/>
      <c r="BC842" s="30"/>
      <c r="BD842" s="30"/>
      <c r="BE842" s="30"/>
      <c r="BF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0"/>
      <c r="AN843" s="30"/>
      <c r="AO843" s="30"/>
      <c r="AP843" s="30"/>
      <c r="AQ843" s="30"/>
      <c r="AR843" s="30"/>
      <c r="AS843" s="30"/>
      <c r="AT843" s="30"/>
      <c r="AU843" s="30"/>
      <c r="AV843" s="30"/>
      <c r="AW843" s="30"/>
      <c r="AX843" s="30"/>
      <c r="AY843" s="30"/>
      <c r="AZ843" s="30"/>
      <c r="BA843" s="30"/>
      <c r="BB843" s="30"/>
      <c r="BC843" s="30"/>
      <c r="BD843" s="30"/>
      <c r="BE843" s="30"/>
      <c r="BF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c r="AE844" s="30"/>
      <c r="AF844" s="30"/>
      <c r="AG844" s="30"/>
      <c r="AH844" s="30"/>
      <c r="AI844" s="30"/>
      <c r="AJ844" s="30"/>
      <c r="AK844" s="30"/>
      <c r="AL844" s="30"/>
      <c r="AM844" s="30"/>
      <c r="AN844" s="30"/>
      <c r="AO844" s="30"/>
      <c r="AP844" s="30"/>
      <c r="AQ844" s="30"/>
      <c r="AR844" s="30"/>
      <c r="AS844" s="30"/>
      <c r="AT844" s="30"/>
      <c r="AU844" s="30"/>
      <c r="AV844" s="30"/>
      <c r="AW844" s="30"/>
      <c r="AX844" s="30"/>
      <c r="AY844" s="30"/>
      <c r="AZ844" s="30"/>
      <c r="BA844" s="30"/>
      <c r="BB844" s="30"/>
      <c r="BC844" s="30"/>
      <c r="BD844" s="30"/>
      <c r="BE844" s="30"/>
      <c r="BF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0"/>
      <c r="AN845" s="30"/>
      <c r="AO845" s="30"/>
      <c r="AP845" s="30"/>
      <c r="AQ845" s="30"/>
      <c r="AR845" s="30"/>
      <c r="AS845" s="30"/>
      <c r="AT845" s="30"/>
      <c r="AU845" s="30"/>
      <c r="AV845" s="30"/>
      <c r="AW845" s="30"/>
      <c r="AX845" s="30"/>
      <c r="AY845" s="30"/>
      <c r="AZ845" s="30"/>
      <c r="BA845" s="30"/>
      <c r="BB845" s="30"/>
      <c r="BC845" s="30"/>
      <c r="BD845" s="30"/>
      <c r="BE845" s="30"/>
      <c r="BF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c r="AE846" s="30"/>
      <c r="AF846" s="30"/>
      <c r="AG846" s="30"/>
      <c r="AH846" s="30"/>
      <c r="AI846" s="30"/>
      <c r="AJ846" s="30"/>
      <c r="AK846" s="30"/>
      <c r="AL846" s="30"/>
      <c r="AM846" s="30"/>
      <c r="AN846" s="30"/>
      <c r="AO846" s="30"/>
      <c r="AP846" s="30"/>
      <c r="AQ846" s="30"/>
      <c r="AR846" s="30"/>
      <c r="AS846" s="30"/>
      <c r="AT846" s="30"/>
      <c r="AU846" s="30"/>
      <c r="AV846" s="30"/>
      <c r="AW846" s="30"/>
      <c r="AX846" s="30"/>
      <c r="AY846" s="30"/>
      <c r="AZ846" s="30"/>
      <c r="BA846" s="30"/>
      <c r="BB846" s="30"/>
      <c r="BC846" s="30"/>
      <c r="BD846" s="30"/>
      <c r="BE846" s="30"/>
      <c r="BF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0"/>
      <c r="AN847" s="30"/>
      <c r="AO847" s="30"/>
      <c r="AP847" s="30"/>
      <c r="AQ847" s="30"/>
      <c r="AR847" s="30"/>
      <c r="AS847" s="30"/>
      <c r="AT847" s="30"/>
      <c r="AU847" s="30"/>
      <c r="AV847" s="30"/>
      <c r="AW847" s="30"/>
      <c r="AX847" s="30"/>
      <c r="AY847" s="30"/>
      <c r="AZ847" s="30"/>
      <c r="BA847" s="30"/>
      <c r="BB847" s="30"/>
      <c r="BC847" s="30"/>
      <c r="BD847" s="30"/>
      <c r="BE847" s="30"/>
      <c r="BF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c r="AE848" s="30"/>
      <c r="AF848" s="30"/>
      <c r="AG848" s="30"/>
      <c r="AH848" s="30"/>
      <c r="AI848" s="30"/>
      <c r="AJ848" s="30"/>
      <c r="AK848" s="30"/>
      <c r="AL848" s="30"/>
      <c r="AM848" s="30"/>
      <c r="AN848" s="30"/>
      <c r="AO848" s="30"/>
      <c r="AP848" s="30"/>
      <c r="AQ848" s="30"/>
      <c r="AR848" s="30"/>
      <c r="AS848" s="30"/>
      <c r="AT848" s="30"/>
      <c r="AU848" s="30"/>
      <c r="AV848" s="30"/>
      <c r="AW848" s="30"/>
      <c r="AX848" s="30"/>
      <c r="AY848" s="30"/>
      <c r="AZ848" s="30"/>
      <c r="BA848" s="30"/>
      <c r="BB848" s="30"/>
      <c r="BC848" s="30"/>
      <c r="BD848" s="30"/>
      <c r="BE848" s="30"/>
      <c r="BF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0"/>
      <c r="AN849" s="30"/>
      <c r="AO849" s="30"/>
      <c r="AP849" s="30"/>
      <c r="AQ849" s="30"/>
      <c r="AR849" s="30"/>
      <c r="AS849" s="30"/>
      <c r="AT849" s="30"/>
      <c r="AU849" s="30"/>
      <c r="AV849" s="30"/>
      <c r="AW849" s="30"/>
      <c r="AX849" s="30"/>
      <c r="AY849" s="30"/>
      <c r="AZ849" s="30"/>
      <c r="BA849" s="30"/>
      <c r="BB849" s="30"/>
      <c r="BC849" s="30"/>
      <c r="BD849" s="30"/>
      <c r="BE849" s="30"/>
      <c r="BF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c r="AE850" s="30"/>
      <c r="AF850" s="30"/>
      <c r="AG850" s="30"/>
      <c r="AH850" s="30"/>
      <c r="AI850" s="30"/>
      <c r="AJ850" s="30"/>
      <c r="AK850" s="30"/>
      <c r="AL850" s="30"/>
      <c r="AM850" s="30"/>
      <c r="AN850" s="30"/>
      <c r="AO850" s="30"/>
      <c r="AP850" s="30"/>
      <c r="AQ850" s="30"/>
      <c r="AR850" s="30"/>
      <c r="AS850" s="30"/>
      <c r="AT850" s="30"/>
      <c r="AU850" s="30"/>
      <c r="AV850" s="30"/>
      <c r="AW850" s="30"/>
      <c r="AX850" s="30"/>
      <c r="AY850" s="30"/>
      <c r="AZ850" s="30"/>
      <c r="BA850" s="30"/>
      <c r="BB850" s="30"/>
      <c r="BC850" s="30"/>
      <c r="BD850" s="30"/>
      <c r="BE850" s="30"/>
      <c r="BF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0"/>
      <c r="AN851" s="30"/>
      <c r="AO851" s="30"/>
      <c r="AP851" s="30"/>
      <c r="AQ851" s="30"/>
      <c r="AR851" s="30"/>
      <c r="AS851" s="30"/>
      <c r="AT851" s="30"/>
      <c r="AU851" s="30"/>
      <c r="AV851" s="30"/>
      <c r="AW851" s="30"/>
      <c r="AX851" s="30"/>
      <c r="AY851" s="30"/>
      <c r="AZ851" s="30"/>
      <c r="BA851" s="30"/>
      <c r="BB851" s="30"/>
      <c r="BC851" s="30"/>
      <c r="BD851" s="30"/>
      <c r="BE851" s="30"/>
      <c r="BF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c r="AE852" s="30"/>
      <c r="AF852" s="30"/>
      <c r="AG852" s="30"/>
      <c r="AH852" s="30"/>
      <c r="AI852" s="30"/>
      <c r="AJ852" s="30"/>
      <c r="AK852" s="30"/>
      <c r="AL852" s="30"/>
      <c r="AM852" s="30"/>
      <c r="AN852" s="30"/>
      <c r="AO852" s="30"/>
      <c r="AP852" s="30"/>
      <c r="AQ852" s="30"/>
      <c r="AR852" s="30"/>
      <c r="AS852" s="30"/>
      <c r="AT852" s="30"/>
      <c r="AU852" s="30"/>
      <c r="AV852" s="30"/>
      <c r="AW852" s="30"/>
      <c r="AX852" s="30"/>
      <c r="AY852" s="30"/>
      <c r="AZ852" s="30"/>
      <c r="BA852" s="30"/>
      <c r="BB852" s="30"/>
      <c r="BC852" s="30"/>
      <c r="BD852" s="30"/>
      <c r="BE852" s="30"/>
      <c r="BF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0"/>
      <c r="AN853" s="30"/>
      <c r="AO853" s="30"/>
      <c r="AP853" s="30"/>
      <c r="AQ853" s="30"/>
      <c r="AR853" s="30"/>
      <c r="AS853" s="30"/>
      <c r="AT853" s="30"/>
      <c r="AU853" s="30"/>
      <c r="AV853" s="30"/>
      <c r="AW853" s="30"/>
      <c r="AX853" s="30"/>
      <c r="AY853" s="30"/>
      <c r="AZ853" s="30"/>
      <c r="BA853" s="30"/>
      <c r="BB853" s="30"/>
      <c r="BC853" s="30"/>
      <c r="BD853" s="30"/>
      <c r="BE853" s="30"/>
      <c r="BF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c r="AE854" s="30"/>
      <c r="AF854" s="30"/>
      <c r="AG854" s="30"/>
      <c r="AH854" s="30"/>
      <c r="AI854" s="30"/>
      <c r="AJ854" s="30"/>
      <c r="AK854" s="30"/>
      <c r="AL854" s="30"/>
      <c r="AM854" s="30"/>
      <c r="AN854" s="30"/>
      <c r="AO854" s="30"/>
      <c r="AP854" s="30"/>
      <c r="AQ854" s="30"/>
      <c r="AR854" s="30"/>
      <c r="AS854" s="30"/>
      <c r="AT854" s="30"/>
      <c r="AU854" s="30"/>
      <c r="AV854" s="30"/>
      <c r="AW854" s="30"/>
      <c r="AX854" s="30"/>
      <c r="AY854" s="30"/>
      <c r="AZ854" s="30"/>
      <c r="BA854" s="30"/>
      <c r="BB854" s="30"/>
      <c r="BC854" s="30"/>
      <c r="BD854" s="30"/>
      <c r="BE854" s="30"/>
      <c r="BF854" s="30"/>
    </row>
    <row r="855">
      <c r="A855" s="30"/>
      <c r="B855" s="30"/>
      <c r="C855" s="30"/>
      <c r="D855" s="30"/>
      <c r="E855" s="30"/>
      <c r="F855" s="30"/>
      <c r="G855" s="30"/>
      <c r="H855" s="30"/>
      <c r="I855" s="30"/>
      <c r="J855" s="30"/>
      <c r="K855" s="30"/>
      <c r="L855" s="30"/>
      <c r="M855" s="31"/>
      <c r="N855" s="30"/>
      <c r="O855" s="30"/>
      <c r="P855" s="31"/>
      <c r="Q855" s="30"/>
      <c r="R855" s="30"/>
      <c r="S855" s="31"/>
      <c r="T855" s="30"/>
      <c r="U855" s="30"/>
      <c r="V855" s="31"/>
      <c r="W855" s="30"/>
      <c r="X855" s="30"/>
      <c r="Y855" s="31"/>
      <c r="Z855" s="30"/>
      <c r="AA855" s="30"/>
      <c r="AB855" s="31"/>
      <c r="AC855" s="30"/>
      <c r="AD855" s="30"/>
      <c r="AE855" s="31"/>
      <c r="AF855" s="30"/>
      <c r="AG855" s="30"/>
      <c r="AH855" s="31"/>
      <c r="AI855" s="30"/>
      <c r="AJ855" s="30"/>
      <c r="AK855" s="31"/>
      <c r="AL855" s="30"/>
      <c r="AM855" s="30"/>
      <c r="AN855" s="31"/>
      <c r="AO855" s="30"/>
      <c r="AP855" s="30"/>
      <c r="AQ855" s="31"/>
      <c r="AR855" s="30"/>
      <c r="AS855" s="30"/>
      <c r="AT855" s="31"/>
      <c r="AU855" s="30"/>
      <c r="AV855" s="30"/>
      <c r="AW855" s="31"/>
      <c r="AX855" s="30"/>
      <c r="AY855" s="30"/>
      <c r="AZ855" s="31"/>
      <c r="BA855" s="30"/>
      <c r="BB855" s="30"/>
      <c r="BC855" s="31"/>
      <c r="BD855" s="30"/>
      <c r="BE855" s="30"/>
      <c r="BF855" s="31"/>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c r="AE856" s="30"/>
      <c r="AF856" s="30"/>
      <c r="AG856" s="30"/>
      <c r="AH856" s="30"/>
      <c r="AI856" s="30"/>
      <c r="AJ856" s="30"/>
      <c r="AK856" s="30"/>
      <c r="AL856" s="30"/>
      <c r="AM856" s="30"/>
      <c r="AN856" s="30"/>
      <c r="AO856" s="30"/>
      <c r="AP856" s="30"/>
      <c r="AQ856" s="30"/>
      <c r="AR856" s="30"/>
      <c r="AS856" s="30"/>
      <c r="AT856" s="30"/>
      <c r="AU856" s="30"/>
      <c r="AV856" s="30"/>
      <c r="AW856" s="30"/>
      <c r="AX856" s="30"/>
      <c r="AY856" s="30"/>
      <c r="AZ856" s="30"/>
      <c r="BA856" s="30"/>
      <c r="BB856" s="30"/>
      <c r="BC856" s="30"/>
      <c r="BD856" s="30"/>
      <c r="BE856" s="30"/>
      <c r="BF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0"/>
      <c r="AN857" s="30"/>
      <c r="AO857" s="30"/>
      <c r="AP857" s="30"/>
      <c r="AQ857" s="30"/>
      <c r="AR857" s="30"/>
      <c r="AS857" s="30"/>
      <c r="AT857" s="30"/>
      <c r="AU857" s="30"/>
      <c r="AV857" s="30"/>
      <c r="AW857" s="30"/>
      <c r="AX857" s="30"/>
      <c r="AY857" s="30"/>
      <c r="AZ857" s="30"/>
      <c r="BA857" s="30"/>
      <c r="BB857" s="30"/>
      <c r="BC857" s="30"/>
      <c r="BD857" s="30"/>
      <c r="BE857" s="30"/>
      <c r="BF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c r="AE858" s="30"/>
      <c r="AF858" s="30"/>
      <c r="AG858" s="30"/>
      <c r="AH858" s="30"/>
      <c r="AI858" s="30"/>
      <c r="AJ858" s="30"/>
      <c r="AK858" s="30"/>
      <c r="AL858" s="30"/>
      <c r="AM858" s="30"/>
      <c r="AN858" s="30"/>
      <c r="AO858" s="30"/>
      <c r="AP858" s="30"/>
      <c r="AQ858" s="30"/>
      <c r="AR858" s="30"/>
      <c r="AS858" s="30"/>
      <c r="AT858" s="30"/>
      <c r="AU858" s="30"/>
      <c r="AV858" s="30"/>
      <c r="AW858" s="30"/>
      <c r="AX858" s="30"/>
      <c r="AY858" s="30"/>
      <c r="AZ858" s="30"/>
      <c r="BA858" s="30"/>
      <c r="BB858" s="30"/>
      <c r="BC858" s="30"/>
      <c r="BD858" s="30"/>
      <c r="BE858" s="30"/>
      <c r="BF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0"/>
      <c r="AN859" s="30"/>
      <c r="AO859" s="30"/>
      <c r="AP859" s="30"/>
      <c r="AQ859" s="30"/>
      <c r="AR859" s="30"/>
      <c r="AS859" s="30"/>
      <c r="AT859" s="30"/>
      <c r="AU859" s="30"/>
      <c r="AV859" s="30"/>
      <c r="AW859" s="30"/>
      <c r="AX859" s="30"/>
      <c r="AY859" s="30"/>
      <c r="AZ859" s="30"/>
      <c r="BA859" s="30"/>
      <c r="BB859" s="30"/>
      <c r="BC859" s="30"/>
      <c r="BD859" s="30"/>
      <c r="BE859" s="30"/>
      <c r="BF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c r="AE860" s="30"/>
      <c r="AF860" s="30"/>
      <c r="AG860" s="30"/>
      <c r="AH860" s="30"/>
      <c r="AI860" s="30"/>
      <c r="AJ860" s="30"/>
      <c r="AK860" s="30"/>
      <c r="AL860" s="30"/>
      <c r="AM860" s="30"/>
      <c r="AN860" s="30"/>
      <c r="AO860" s="30"/>
      <c r="AP860" s="30"/>
      <c r="AQ860" s="30"/>
      <c r="AR860" s="30"/>
      <c r="AS860" s="30"/>
      <c r="AT860" s="30"/>
      <c r="AU860" s="30"/>
      <c r="AV860" s="30"/>
      <c r="AW860" s="30"/>
      <c r="AX860" s="30"/>
      <c r="AY860" s="30"/>
      <c r="AZ860" s="30"/>
      <c r="BA860" s="30"/>
      <c r="BB860" s="30"/>
      <c r="BC860" s="30"/>
      <c r="BD860" s="30"/>
      <c r="BE860" s="30"/>
      <c r="BF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0"/>
      <c r="AN861" s="30"/>
      <c r="AO861" s="30"/>
      <c r="AP861" s="30"/>
      <c r="AQ861" s="30"/>
      <c r="AR861" s="30"/>
      <c r="AS861" s="30"/>
      <c r="AT861" s="30"/>
      <c r="AU861" s="30"/>
      <c r="AV861" s="30"/>
      <c r="AW861" s="30"/>
      <c r="AX861" s="30"/>
      <c r="AY861" s="30"/>
      <c r="AZ861" s="30"/>
      <c r="BA861" s="30"/>
      <c r="BB861" s="30"/>
      <c r="BC861" s="30"/>
      <c r="BD861" s="30"/>
      <c r="BE861" s="30"/>
      <c r="BF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c r="AE862" s="30"/>
      <c r="AF862" s="30"/>
      <c r="AG862" s="30"/>
      <c r="AH862" s="30"/>
      <c r="AI862" s="30"/>
      <c r="AJ862" s="30"/>
      <c r="AK862" s="30"/>
      <c r="AL862" s="30"/>
      <c r="AM862" s="30"/>
      <c r="AN862" s="30"/>
      <c r="AO862" s="30"/>
      <c r="AP862" s="30"/>
      <c r="AQ862" s="30"/>
      <c r="AR862" s="30"/>
      <c r="AS862" s="30"/>
      <c r="AT862" s="30"/>
      <c r="AU862" s="30"/>
      <c r="AV862" s="30"/>
      <c r="AW862" s="30"/>
      <c r="AX862" s="30"/>
      <c r="AY862" s="30"/>
      <c r="AZ862" s="30"/>
      <c r="BA862" s="30"/>
      <c r="BB862" s="30"/>
      <c r="BC862" s="30"/>
      <c r="BD862" s="30"/>
      <c r="BE862" s="30"/>
      <c r="BF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0"/>
      <c r="AN863" s="30"/>
      <c r="AO863" s="30"/>
      <c r="AP863" s="30"/>
      <c r="AQ863" s="30"/>
      <c r="AR863" s="30"/>
      <c r="AS863" s="30"/>
      <c r="AT863" s="30"/>
      <c r="AU863" s="30"/>
      <c r="AV863" s="30"/>
      <c r="AW863" s="30"/>
      <c r="AX863" s="30"/>
      <c r="AY863" s="30"/>
      <c r="AZ863" s="30"/>
      <c r="BA863" s="30"/>
      <c r="BB863" s="30"/>
      <c r="BC863" s="30"/>
      <c r="BD863" s="30"/>
      <c r="BE863" s="30"/>
      <c r="BF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c r="AE864" s="30"/>
      <c r="AF864" s="30"/>
      <c r="AG864" s="30"/>
      <c r="AH864" s="30"/>
      <c r="AI864" s="30"/>
      <c r="AJ864" s="30"/>
      <c r="AK864" s="30"/>
      <c r="AL864" s="30"/>
      <c r="AM864" s="30"/>
      <c r="AN864" s="30"/>
      <c r="AO864" s="30"/>
      <c r="AP864" s="30"/>
      <c r="AQ864" s="30"/>
      <c r="AR864" s="30"/>
      <c r="AS864" s="30"/>
      <c r="AT864" s="30"/>
      <c r="AU864" s="30"/>
      <c r="AV864" s="30"/>
      <c r="AW864" s="30"/>
      <c r="AX864" s="30"/>
      <c r="AY864" s="30"/>
      <c r="AZ864" s="30"/>
      <c r="BA864" s="30"/>
      <c r="BB864" s="30"/>
      <c r="BC864" s="30"/>
      <c r="BD864" s="30"/>
      <c r="BE864" s="30"/>
      <c r="BF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0"/>
      <c r="AN865" s="30"/>
      <c r="AO865" s="30"/>
      <c r="AP865" s="30"/>
      <c r="AQ865" s="30"/>
      <c r="AR865" s="30"/>
      <c r="AS865" s="30"/>
      <c r="AT865" s="30"/>
      <c r="AU865" s="30"/>
      <c r="AV865" s="30"/>
      <c r="AW865" s="30"/>
      <c r="AX865" s="30"/>
      <c r="AY865" s="30"/>
      <c r="AZ865" s="30"/>
      <c r="BA865" s="30"/>
      <c r="BB865" s="30"/>
      <c r="BC865" s="30"/>
      <c r="BD865" s="30"/>
      <c r="BE865" s="30"/>
      <c r="BF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c r="AE866" s="30"/>
      <c r="AF866" s="30"/>
      <c r="AG866" s="30"/>
      <c r="AH866" s="30"/>
      <c r="AI866" s="30"/>
      <c r="AJ866" s="30"/>
      <c r="AK866" s="30"/>
      <c r="AL866" s="30"/>
      <c r="AM866" s="30"/>
      <c r="AN866" s="30"/>
      <c r="AO866" s="30"/>
      <c r="AP866" s="30"/>
      <c r="AQ866" s="30"/>
      <c r="AR866" s="30"/>
      <c r="AS866" s="30"/>
      <c r="AT866" s="30"/>
      <c r="AU866" s="30"/>
      <c r="AV866" s="30"/>
      <c r="AW866" s="30"/>
      <c r="AX866" s="30"/>
      <c r="AY866" s="30"/>
      <c r="AZ866" s="30"/>
      <c r="BA866" s="30"/>
      <c r="BB866" s="30"/>
      <c r="BC866" s="30"/>
      <c r="BD866" s="30"/>
      <c r="BE866" s="30"/>
      <c r="BF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0"/>
      <c r="AN867" s="30"/>
      <c r="AO867" s="30"/>
      <c r="AP867" s="30"/>
      <c r="AQ867" s="30"/>
      <c r="AR867" s="30"/>
      <c r="AS867" s="30"/>
      <c r="AT867" s="30"/>
      <c r="AU867" s="30"/>
      <c r="AV867" s="30"/>
      <c r="AW867" s="30"/>
      <c r="AX867" s="30"/>
      <c r="AY867" s="30"/>
      <c r="AZ867" s="30"/>
      <c r="BA867" s="30"/>
      <c r="BB867" s="30"/>
      <c r="BC867" s="30"/>
      <c r="BD867" s="30"/>
      <c r="BE867" s="30"/>
      <c r="BF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c r="AE868" s="30"/>
      <c r="AF868" s="30"/>
      <c r="AG868" s="30"/>
      <c r="AH868" s="30"/>
      <c r="AI868" s="30"/>
      <c r="AJ868" s="30"/>
      <c r="AK868" s="30"/>
      <c r="AL868" s="30"/>
      <c r="AM868" s="30"/>
      <c r="AN868" s="30"/>
      <c r="AO868" s="30"/>
      <c r="AP868" s="30"/>
      <c r="AQ868" s="30"/>
      <c r="AR868" s="30"/>
      <c r="AS868" s="30"/>
      <c r="AT868" s="30"/>
      <c r="AU868" s="30"/>
      <c r="AV868" s="30"/>
      <c r="AW868" s="30"/>
      <c r="AX868" s="30"/>
      <c r="AY868" s="30"/>
      <c r="AZ868" s="30"/>
      <c r="BA868" s="30"/>
      <c r="BB868" s="30"/>
      <c r="BC868" s="30"/>
      <c r="BD868" s="30"/>
      <c r="BE868" s="30"/>
      <c r="BF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0"/>
      <c r="AN869" s="30"/>
      <c r="AO869" s="30"/>
      <c r="AP869" s="30"/>
      <c r="AQ869" s="30"/>
      <c r="AR869" s="30"/>
      <c r="AS869" s="30"/>
      <c r="AT869" s="30"/>
      <c r="AU869" s="30"/>
      <c r="AV869" s="30"/>
      <c r="AW869" s="30"/>
      <c r="AX869" s="30"/>
      <c r="AY869" s="30"/>
      <c r="AZ869" s="30"/>
      <c r="BA869" s="30"/>
      <c r="BB869" s="30"/>
      <c r="BC869" s="30"/>
      <c r="BD869" s="30"/>
      <c r="BE869" s="30"/>
      <c r="BF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c r="AE870" s="30"/>
      <c r="AF870" s="30"/>
      <c r="AG870" s="30"/>
      <c r="AH870" s="30"/>
      <c r="AI870" s="30"/>
      <c r="AJ870" s="30"/>
      <c r="AK870" s="30"/>
      <c r="AL870" s="30"/>
      <c r="AM870" s="30"/>
      <c r="AN870" s="30"/>
      <c r="AO870" s="30"/>
      <c r="AP870" s="30"/>
      <c r="AQ870" s="30"/>
      <c r="AR870" s="30"/>
      <c r="AS870" s="30"/>
      <c r="AT870" s="30"/>
      <c r="AU870" s="30"/>
      <c r="AV870" s="30"/>
      <c r="AW870" s="30"/>
      <c r="AX870" s="30"/>
      <c r="AY870" s="30"/>
      <c r="AZ870" s="30"/>
      <c r="BA870" s="30"/>
      <c r="BB870" s="30"/>
      <c r="BC870" s="30"/>
      <c r="BD870" s="30"/>
      <c r="BE870" s="30"/>
      <c r="BF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0"/>
      <c r="AN871" s="30"/>
      <c r="AO871" s="30"/>
      <c r="AP871" s="30"/>
      <c r="AQ871" s="30"/>
      <c r="AR871" s="30"/>
      <c r="AS871" s="30"/>
      <c r="AT871" s="30"/>
      <c r="AU871" s="30"/>
      <c r="AV871" s="30"/>
      <c r="AW871" s="30"/>
      <c r="AX871" s="30"/>
      <c r="AY871" s="30"/>
      <c r="AZ871" s="30"/>
      <c r="BA871" s="30"/>
      <c r="BB871" s="30"/>
      <c r="BC871" s="30"/>
      <c r="BD871" s="30"/>
      <c r="BE871" s="30"/>
      <c r="BF871" s="30"/>
    </row>
  </sheetData>
  <mergeCells count="57">
    <mergeCell ref="AF3:AH4"/>
    <mergeCell ref="AI3:AK4"/>
    <mergeCell ref="AL2:AN2"/>
    <mergeCell ref="AL3:AN4"/>
    <mergeCell ref="Q2:S2"/>
    <mergeCell ref="AU2:AW2"/>
    <mergeCell ref="AR2:AT2"/>
    <mergeCell ref="AX3:AZ4"/>
    <mergeCell ref="AR3:AT4"/>
    <mergeCell ref="AU3:AW4"/>
    <mergeCell ref="AX2:AZ2"/>
    <mergeCell ref="AO3:AQ4"/>
    <mergeCell ref="A6:C6"/>
    <mergeCell ref="A4:C4"/>
    <mergeCell ref="A86:C86"/>
    <mergeCell ref="A98:C98"/>
    <mergeCell ref="Z2:AB2"/>
    <mergeCell ref="AC3:AE4"/>
    <mergeCell ref="Z3:AB4"/>
    <mergeCell ref="A8:C8"/>
    <mergeCell ref="K2:M2"/>
    <mergeCell ref="K3:M3"/>
    <mergeCell ref="H3:J4"/>
    <mergeCell ref="D4:G4"/>
    <mergeCell ref="W1:Y1"/>
    <mergeCell ref="W3:Y3"/>
    <mergeCell ref="W2:Y2"/>
    <mergeCell ref="N1:P1"/>
    <mergeCell ref="N2:P2"/>
    <mergeCell ref="N3:P4"/>
    <mergeCell ref="Q3:S3"/>
    <mergeCell ref="H1:J1"/>
    <mergeCell ref="K1:M1"/>
    <mergeCell ref="H2:J2"/>
    <mergeCell ref="BA2:BC2"/>
    <mergeCell ref="BD2:BF2"/>
    <mergeCell ref="BD3:BF4"/>
    <mergeCell ref="BA3:BC4"/>
    <mergeCell ref="BA1:BC1"/>
    <mergeCell ref="BD1:BF1"/>
    <mergeCell ref="Q1:S1"/>
    <mergeCell ref="T1:V1"/>
    <mergeCell ref="Z1:AB1"/>
    <mergeCell ref="AC1:AE1"/>
    <mergeCell ref="T2:V2"/>
    <mergeCell ref="T3:V4"/>
    <mergeCell ref="AO2:AQ2"/>
    <mergeCell ref="AC2:AE2"/>
    <mergeCell ref="AI1:AK1"/>
    <mergeCell ref="AF1:AH1"/>
    <mergeCell ref="AF2:AH2"/>
    <mergeCell ref="AI2:AK2"/>
    <mergeCell ref="AL1:AN1"/>
    <mergeCell ref="AO1:AQ1"/>
    <mergeCell ref="AR1:AT1"/>
    <mergeCell ref="AX1:AZ1"/>
    <mergeCell ref="AU1:AW1"/>
  </mergeCells>
  <conditionalFormatting sqref="H6:J871">
    <cfRule type="expression" dxfId="3" priority="1">
      <formula>$J:$J="Match"</formula>
    </cfRule>
  </conditionalFormatting>
  <conditionalFormatting sqref="H6:J871">
    <cfRule type="expression" dxfId="4" priority="2">
      <formula>$J:$J="Partial Match"</formula>
    </cfRule>
  </conditionalFormatting>
  <conditionalFormatting sqref="K6:M871">
    <cfRule type="expression" dxfId="5" priority="3">
      <formula>$M:$M=""</formula>
    </cfRule>
  </conditionalFormatting>
  <conditionalFormatting sqref="H6:J871">
    <cfRule type="expression" dxfId="6" priority="4">
      <formula>$J:$J="No Match"</formula>
    </cfRule>
  </conditionalFormatting>
  <conditionalFormatting sqref="A6:C108 D6:G871 A110:C871">
    <cfRule type="expression" dxfId="0" priority="5">
      <formula>$E:$E="Minimum"</formula>
    </cfRule>
  </conditionalFormatting>
  <conditionalFormatting sqref="A6:C108 D6:G871 A110:C871">
    <cfRule type="expression" dxfId="1" priority="6">
      <formula>$E:$E="Recommended"</formula>
    </cfRule>
  </conditionalFormatting>
  <conditionalFormatting sqref="A6:C108 D6:G871 A110:C871">
    <cfRule type="expression" dxfId="2" priority="7">
      <formula>$E:$E="Optional"</formula>
    </cfRule>
  </conditionalFormatting>
  <conditionalFormatting sqref="K6:M871">
    <cfRule type="expression" dxfId="3" priority="8">
      <formula>$M:$M="Match"</formula>
    </cfRule>
  </conditionalFormatting>
  <conditionalFormatting sqref="K6:M871">
    <cfRule type="expression" dxfId="4" priority="9">
      <formula>$M:$M="Partial Match"</formula>
    </cfRule>
  </conditionalFormatting>
  <conditionalFormatting sqref="H6:J871">
    <cfRule type="expression" dxfId="5" priority="10">
      <formula>$J:$J=""</formula>
    </cfRule>
  </conditionalFormatting>
  <conditionalFormatting sqref="K6:M871">
    <cfRule type="expression" dxfId="6" priority="11">
      <formula>$M:$M="No Match"</formula>
    </cfRule>
  </conditionalFormatting>
  <conditionalFormatting sqref="N6:P871">
    <cfRule type="expression" dxfId="3" priority="12">
      <formula>$P:$P="Match"</formula>
    </cfRule>
  </conditionalFormatting>
  <conditionalFormatting sqref="N6:P871">
    <cfRule type="expression" dxfId="4" priority="13">
      <formula>$P:$P="Partial Match"</formula>
    </cfRule>
  </conditionalFormatting>
  <conditionalFormatting sqref="N6:P871">
    <cfRule type="expression" dxfId="6" priority="14">
      <formula>$P:$P="No Match"</formula>
    </cfRule>
  </conditionalFormatting>
  <conditionalFormatting sqref="N6:P871">
    <cfRule type="expression" dxfId="5" priority="15">
      <formula>$P:$P=""</formula>
    </cfRule>
  </conditionalFormatting>
  <conditionalFormatting sqref="Q6:S871">
    <cfRule type="expression" dxfId="3" priority="16">
      <formula>$S:$S="Match"</formula>
    </cfRule>
  </conditionalFormatting>
  <conditionalFormatting sqref="Q6:S871">
    <cfRule type="expression" dxfId="4" priority="17">
      <formula>$S:$S="Partial Match"</formula>
    </cfRule>
  </conditionalFormatting>
  <conditionalFormatting sqref="Q6:S871">
    <cfRule type="expression" dxfId="6" priority="18">
      <formula>$S:$S="No Match"</formula>
    </cfRule>
  </conditionalFormatting>
  <conditionalFormatting sqref="Q6:S871">
    <cfRule type="expression" dxfId="5" priority="19">
      <formula>$S:$S=""</formula>
    </cfRule>
  </conditionalFormatting>
  <conditionalFormatting sqref="T6:V871">
    <cfRule type="expression" dxfId="3" priority="20">
      <formula>$V:$V="Match"</formula>
    </cfRule>
  </conditionalFormatting>
  <conditionalFormatting sqref="W6:Y871">
    <cfRule type="expression" dxfId="4" priority="21">
      <formula>$Y:$Y="Partial Match"</formula>
    </cfRule>
  </conditionalFormatting>
  <conditionalFormatting sqref="T6:V871">
    <cfRule type="expression" dxfId="6" priority="22">
      <formula>$V:$V="No Match"</formula>
    </cfRule>
  </conditionalFormatting>
  <conditionalFormatting sqref="T6:V871">
    <cfRule type="expression" dxfId="5" priority="23">
      <formula>$V:$V=""</formula>
    </cfRule>
  </conditionalFormatting>
  <conditionalFormatting sqref="W6:Y871">
    <cfRule type="expression" dxfId="3" priority="24">
      <formula>$Y:$Y="Match"</formula>
    </cfRule>
  </conditionalFormatting>
  <conditionalFormatting sqref="T6:V871">
    <cfRule type="expression" dxfId="4" priority="25">
      <formula>$V:$V="Partial Match"</formula>
    </cfRule>
  </conditionalFormatting>
  <conditionalFormatting sqref="W6:Y871">
    <cfRule type="expression" dxfId="6" priority="26">
      <formula>$Y:$Y="No Match"</formula>
    </cfRule>
  </conditionalFormatting>
  <conditionalFormatting sqref="W6:Y871">
    <cfRule type="expression" dxfId="5" priority="27">
      <formula>$Y:$Y=""</formula>
    </cfRule>
  </conditionalFormatting>
  <conditionalFormatting sqref="Z6:AB871">
    <cfRule type="expression" dxfId="4" priority="28">
      <formula>$AB:$AB="Partial Match"</formula>
    </cfRule>
  </conditionalFormatting>
  <conditionalFormatting sqref="Z6:AB871">
    <cfRule type="expression" dxfId="3" priority="29">
      <formula>$AB:$AB="Match"</formula>
    </cfRule>
  </conditionalFormatting>
  <conditionalFormatting sqref="Z6:AB871">
    <cfRule type="expression" dxfId="6" priority="30">
      <formula>$AB:$AB="No Match"</formula>
    </cfRule>
  </conditionalFormatting>
  <conditionalFormatting sqref="Z6:AB871">
    <cfRule type="expression" dxfId="5" priority="31">
      <formula>$AB:$AB=""</formula>
    </cfRule>
  </conditionalFormatting>
  <conditionalFormatting sqref="AC6:AE871">
    <cfRule type="expression" dxfId="4" priority="32">
      <formula>$AE:$AE="Partial Match"</formula>
    </cfRule>
  </conditionalFormatting>
  <conditionalFormatting sqref="AC6:AE871">
    <cfRule type="expression" dxfId="3" priority="33">
      <formula>$AE:$AE="Match"</formula>
    </cfRule>
  </conditionalFormatting>
  <conditionalFormatting sqref="AC6:AE871">
    <cfRule type="expression" dxfId="6" priority="34">
      <formula>$AE:$AE="No Match"</formula>
    </cfRule>
  </conditionalFormatting>
  <conditionalFormatting sqref="AC6:AE871">
    <cfRule type="expression" dxfId="5" priority="35">
      <formula>$AE:$AE=""</formula>
    </cfRule>
  </conditionalFormatting>
  <conditionalFormatting sqref="AF6:AH871">
    <cfRule type="expression" dxfId="4" priority="36">
      <formula>$AH:$AH="Partial Match"</formula>
    </cfRule>
  </conditionalFormatting>
  <conditionalFormatting sqref="AF6:AH871">
    <cfRule type="expression" dxfId="3" priority="37">
      <formula>$AH:$AH="Match"</formula>
    </cfRule>
  </conditionalFormatting>
  <conditionalFormatting sqref="AF6:AH871">
    <cfRule type="expression" dxfId="6" priority="38">
      <formula>$AH:$AH="No Match"</formula>
    </cfRule>
  </conditionalFormatting>
  <conditionalFormatting sqref="AF6:AH871">
    <cfRule type="expression" dxfId="5" priority="39">
      <formula>$AH:$AH=""</formula>
    </cfRule>
  </conditionalFormatting>
  <conditionalFormatting sqref="AI6:AK871">
    <cfRule type="expression" dxfId="4" priority="40">
      <formula>$AK:$AK="Partial Match"</formula>
    </cfRule>
  </conditionalFormatting>
  <conditionalFormatting sqref="AI6:AK871">
    <cfRule type="expression" dxfId="3" priority="41">
      <formula>$AK:$AK="Match"</formula>
    </cfRule>
  </conditionalFormatting>
  <conditionalFormatting sqref="AL6:AN871">
    <cfRule type="expression" dxfId="6" priority="42">
      <formula>$AN:$AN="No Match"</formula>
    </cfRule>
  </conditionalFormatting>
  <conditionalFormatting sqref="AI6:AK871">
    <cfRule type="expression" dxfId="5" priority="43">
      <formula>$AK:$AK=""</formula>
    </cfRule>
  </conditionalFormatting>
  <conditionalFormatting sqref="AL6:AN871">
    <cfRule type="expression" dxfId="4" priority="44">
      <formula>$AN:$AN="Partial Match"</formula>
    </cfRule>
  </conditionalFormatting>
  <conditionalFormatting sqref="AL6:AN871">
    <cfRule type="expression" dxfId="3" priority="45">
      <formula>$AN:$AN="Match"</formula>
    </cfRule>
  </conditionalFormatting>
  <conditionalFormatting sqref="AI6:AK871">
    <cfRule type="expression" dxfId="6" priority="46">
      <formula>$AK:$AK="No Match"</formula>
    </cfRule>
  </conditionalFormatting>
  <conditionalFormatting sqref="AL6:AN871">
    <cfRule type="expression" dxfId="5" priority="47">
      <formula>$AN:$AN=""</formula>
    </cfRule>
  </conditionalFormatting>
  <conditionalFormatting sqref="AO6:AQ871">
    <cfRule type="expression" dxfId="6" priority="48">
      <formula>$AQ:$AQ="No Match"</formula>
    </cfRule>
  </conditionalFormatting>
  <conditionalFormatting sqref="AO6:AQ871">
    <cfRule type="expression" dxfId="4" priority="49">
      <formula>$AQ:$AQ="Partial Match"</formula>
    </cfRule>
  </conditionalFormatting>
  <conditionalFormatting sqref="AO6:AQ871">
    <cfRule type="expression" dxfId="3" priority="50">
      <formula>$AQ:$AQ="Match"</formula>
    </cfRule>
  </conditionalFormatting>
  <conditionalFormatting sqref="AO6:AQ871">
    <cfRule type="expression" dxfId="5" priority="51">
      <formula>$AQ:$AQ=""</formula>
    </cfRule>
  </conditionalFormatting>
  <conditionalFormatting sqref="AR6:AT871">
    <cfRule type="expression" dxfId="6" priority="52">
      <formula>$AT:$AT="No Match"</formula>
    </cfRule>
  </conditionalFormatting>
  <conditionalFormatting sqref="AR6:AT871">
    <cfRule type="expression" dxfId="4" priority="53">
      <formula>$AT:$AT="Partial Match"</formula>
    </cfRule>
  </conditionalFormatting>
  <conditionalFormatting sqref="AR6:AT871">
    <cfRule type="expression" dxfId="3" priority="54">
      <formula>$AT:$AT="Match"</formula>
    </cfRule>
  </conditionalFormatting>
  <conditionalFormatting sqref="AR6:AT871">
    <cfRule type="expression" dxfId="5" priority="55">
      <formula>$AT:$AT=""</formula>
    </cfRule>
  </conditionalFormatting>
  <conditionalFormatting sqref="AU6:AW871">
    <cfRule type="expression" dxfId="6" priority="56">
      <formula>$AW:$AW="No Match"</formula>
    </cfRule>
  </conditionalFormatting>
  <conditionalFormatting sqref="AU6:AW871">
    <cfRule type="expression" dxfId="4" priority="57">
      <formula>$AW:$AW="Partial Match"</formula>
    </cfRule>
  </conditionalFormatting>
  <conditionalFormatting sqref="AU6:AW871">
    <cfRule type="expression" dxfId="3" priority="58">
      <formula>$AW:$AW="Match"</formula>
    </cfRule>
  </conditionalFormatting>
  <conditionalFormatting sqref="AU6:AW871">
    <cfRule type="expression" dxfId="5" priority="59">
      <formula>$AW:$AW=""</formula>
    </cfRule>
  </conditionalFormatting>
  <conditionalFormatting sqref="AX6:AZ871">
    <cfRule type="expression" dxfId="6" priority="60">
      <formula>$AZ:$AZ="No Match"</formula>
    </cfRule>
  </conditionalFormatting>
  <conditionalFormatting sqref="AX6:AZ871">
    <cfRule type="expression" dxfId="4" priority="61">
      <formula>$AZ:$AZ="Partial Match"</formula>
    </cfRule>
  </conditionalFormatting>
  <conditionalFormatting sqref="AX6:AZ871">
    <cfRule type="expression" dxfId="3" priority="62">
      <formula>$AZ:$AZ="Match"</formula>
    </cfRule>
  </conditionalFormatting>
  <conditionalFormatting sqref="AX6:AZ871">
    <cfRule type="expression" dxfId="5" priority="63">
      <formula>$AZ:$AZ=""</formula>
    </cfRule>
  </conditionalFormatting>
  <conditionalFormatting sqref="BA6:BC871">
    <cfRule type="expression" dxfId="6" priority="64">
      <formula>$BC:$BC="No Match"</formula>
    </cfRule>
  </conditionalFormatting>
  <conditionalFormatting sqref="BA6:BC871">
    <cfRule type="expression" dxfId="4" priority="65">
      <formula>$BC:$BC="Partial Match"</formula>
    </cfRule>
  </conditionalFormatting>
  <conditionalFormatting sqref="BA6:BC871">
    <cfRule type="expression" dxfId="3" priority="66">
      <formula>$BC:$BC="Match"</formula>
    </cfRule>
  </conditionalFormatting>
  <conditionalFormatting sqref="BA6:BC871">
    <cfRule type="expression" dxfId="5" priority="67">
      <formula>$BC:$BC=""</formula>
    </cfRule>
  </conditionalFormatting>
  <conditionalFormatting sqref="BD6:BF871">
    <cfRule type="expression" dxfId="6" priority="68">
      <formula>$BF:$BF="No Match"</formula>
    </cfRule>
  </conditionalFormatting>
  <conditionalFormatting sqref="BD6:BF871">
    <cfRule type="expression" dxfId="4" priority="69">
      <formula>$BF:$BF="Partial Match"</formula>
    </cfRule>
  </conditionalFormatting>
  <conditionalFormatting sqref="BD6:BF871">
    <cfRule type="expression" dxfId="3" priority="70">
      <formula>$BF:$BF="Match"</formula>
    </cfRule>
  </conditionalFormatting>
  <conditionalFormatting sqref="BD6:BF871">
    <cfRule type="expression" dxfId="5" priority="71">
      <formula>$BF:$BF=""</formula>
    </cfRule>
  </conditionalFormatting>
  <dataValidations>
    <dataValidation type="list" allowBlank="1" showInputMessage="1" showErrorMessage="1" prompt="Suggestions to use or not in Bioschemas Specification" sqref="E6:E871">
      <formula1>"Minimum,Recommended,Optional"</formula1>
    </dataValidation>
    <dataValidation type="list" allowBlank="1" showInputMessage="1" showErrorMessage="1" prompt="Select if this field matches in the specific Use Case " sqref="P6:P871 S6:S871 V6:V871 Y6:Y871 AB6:AB871 AE6:AE871 AH6:AH871 AK6:AK871 AN6:AN871 AQ6:AQ871 AT6:AT871 AW6:AW871 AZ6:AZ871 BC6:BC871 BF6:BF871">
      <formula1>"Match,Not Match,Partial Match"</formula1>
    </dataValidation>
    <dataValidation type="list" allowBlank="1" sqref="F6:F871">
      <formula1>"ONE,MANY"</formula1>
    </dataValidation>
    <dataValidation type="list" allowBlank="1" showInputMessage="1" showErrorMessage="1" prompt="Select if this field matches in the specific Use Case " sqref="J6:J871 M6:M871">
      <formula1>"Match,No Match,Partial Match"</formula1>
    </dataValidation>
  </dataValidations>
  <hyperlinks>
    <hyperlink r:id="rId1" ref="K2"/>
    <hyperlink r:id="rId2" ref="N2"/>
    <hyperlink r:id="rId3" ref="Q2"/>
    <hyperlink r:id="rId4" ref="T2"/>
    <hyperlink r:id="rId5" ref="W2"/>
    <hyperlink r:id="rId6" ref="Z2"/>
    <hyperlink r:id="rId7" ref="AC2"/>
    <hyperlink r:id="rId8" ref="AF2"/>
    <hyperlink r:id="rId9" ref="AI2"/>
    <hyperlink r:id="rId10" location="___Software" ref="AL2"/>
    <hyperlink r:id="rId11" ref="AO2"/>
    <hyperlink r:id="rId12" ref="AR2"/>
    <hyperlink r:id="rId13" ref="AU2"/>
    <hyperlink r:id="rId14" ref="AX2"/>
    <hyperlink r:id="rId15" ref="BA2"/>
    <hyperlink r:id="rId16" ref="BD2"/>
    <hyperlink r:id="rId17" ref="A4"/>
    <hyperlink r:id="rId18" ref="A8"/>
    <hyperlink r:id="rId19" ref="A9"/>
    <hyperlink r:id="rId20" ref="B9"/>
    <hyperlink r:id="rId21" ref="A10"/>
    <hyperlink r:id="rId22" ref="B10"/>
    <hyperlink r:id="rId23" ref="A11"/>
    <hyperlink r:id="rId24" ref="B11"/>
    <hyperlink r:id="rId25" ref="A12"/>
    <hyperlink r:id="rId26" ref="B12"/>
    <hyperlink r:id="rId27" ref="C12"/>
    <hyperlink r:id="rId28" ref="A13"/>
    <hyperlink r:id="rId29" ref="B13"/>
    <hyperlink r:id="rId30" ref="C13"/>
    <hyperlink r:id="rId31" ref="A14"/>
    <hyperlink r:id="rId32" ref="B14"/>
    <hyperlink r:id="rId33" ref="C14"/>
    <hyperlink r:id="rId34" ref="A15"/>
    <hyperlink r:id="rId35" ref="B15"/>
    <hyperlink r:id="rId36" ref="C15"/>
    <hyperlink r:id="rId37" ref="A16"/>
    <hyperlink r:id="rId38" ref="B16"/>
    <hyperlink r:id="rId39" ref="A17"/>
    <hyperlink r:id="rId40" ref="B17"/>
    <hyperlink r:id="rId41" ref="A18"/>
    <hyperlink r:id="rId42" ref="B18"/>
    <hyperlink r:id="rId43" ref="A19"/>
    <hyperlink r:id="rId44" ref="B19"/>
    <hyperlink r:id="rId45" ref="A20"/>
    <hyperlink r:id="rId46" ref="B20"/>
    <hyperlink r:id="rId47" ref="A21"/>
    <hyperlink r:id="rId48" ref="B21"/>
    <hyperlink r:id="rId49" ref="C21"/>
    <hyperlink r:id="rId50" ref="A22"/>
    <hyperlink r:id="rId51" ref="B22"/>
    <hyperlink r:id="rId52" ref="A23"/>
    <hyperlink r:id="rId53" ref="A24"/>
    <hyperlink r:id="rId54" ref="B24"/>
    <hyperlink r:id="rId55" ref="C24"/>
    <hyperlink r:id="rId56" ref="A25"/>
    <hyperlink r:id="rId57" ref="B25"/>
    <hyperlink r:id="rId58" ref="A26"/>
    <hyperlink r:id="rId59" ref="A27"/>
    <hyperlink r:id="rId60" ref="B27"/>
    <hyperlink r:id="rId61" ref="A28"/>
    <hyperlink r:id="rId62" ref="B28"/>
    <hyperlink r:id="rId63" ref="A29"/>
    <hyperlink r:id="rId64" ref="B29"/>
    <hyperlink r:id="rId65" ref="A30"/>
    <hyperlink r:id="rId66" ref="B30"/>
    <hyperlink r:id="rId67" ref="A31"/>
    <hyperlink r:id="rId68" ref="A32"/>
    <hyperlink r:id="rId69" ref="A33"/>
    <hyperlink r:id="rId70" ref="B33"/>
    <hyperlink r:id="rId71" ref="A34"/>
    <hyperlink r:id="rId72" ref="A35"/>
    <hyperlink r:id="rId73" ref="A36"/>
    <hyperlink r:id="rId74" ref="A37"/>
    <hyperlink r:id="rId75" ref="B37"/>
    <hyperlink r:id="rId76" ref="A38"/>
    <hyperlink r:id="rId77" ref="B38"/>
    <hyperlink r:id="rId78" ref="A39"/>
    <hyperlink r:id="rId79" ref="B39"/>
    <hyperlink r:id="rId80" ref="A40"/>
    <hyperlink r:id="rId81" ref="B40"/>
    <hyperlink r:id="rId82" ref="A41"/>
    <hyperlink r:id="rId83" ref="B41"/>
    <hyperlink r:id="rId84" ref="A42"/>
    <hyperlink r:id="rId85" ref="B42"/>
    <hyperlink r:id="rId86" ref="C42"/>
    <hyperlink r:id="rId87" ref="A43"/>
    <hyperlink r:id="rId88" ref="B43"/>
    <hyperlink r:id="rId89" ref="C43"/>
    <hyperlink r:id="rId90" ref="A44"/>
    <hyperlink r:id="rId91" ref="C44"/>
    <hyperlink r:id="rId92" ref="A45"/>
    <hyperlink r:id="rId93" ref="A46"/>
    <hyperlink r:id="rId94" ref="A47"/>
    <hyperlink r:id="rId95" ref="B47"/>
    <hyperlink r:id="rId96" ref="C47"/>
    <hyperlink r:id="rId97" ref="A48"/>
    <hyperlink r:id="rId98" ref="B48"/>
    <hyperlink r:id="rId99" ref="A49"/>
    <hyperlink r:id="rId100" ref="A50"/>
    <hyperlink r:id="rId101" ref="B50"/>
    <hyperlink r:id="rId102" ref="C50"/>
    <hyperlink r:id="rId103" ref="A51"/>
    <hyperlink r:id="rId104" ref="B51"/>
    <hyperlink r:id="rId105" ref="A52"/>
    <hyperlink r:id="rId106" ref="B52"/>
    <hyperlink r:id="rId107" ref="C52"/>
    <hyperlink r:id="rId108" ref="A53"/>
    <hyperlink r:id="rId109" ref="C53"/>
    <hyperlink r:id="rId110" ref="A54"/>
    <hyperlink r:id="rId111" ref="B54"/>
    <hyperlink r:id="rId112" ref="A55"/>
    <hyperlink r:id="rId113" ref="B55"/>
    <hyperlink r:id="rId114" ref="C55"/>
    <hyperlink r:id="rId115" ref="A56"/>
    <hyperlink r:id="rId116" ref="B56"/>
    <hyperlink r:id="rId117" ref="A57"/>
    <hyperlink r:id="rId118" ref="B57"/>
    <hyperlink r:id="rId119" ref="A58"/>
    <hyperlink r:id="rId120" ref="A59"/>
    <hyperlink r:id="rId121" ref="B59"/>
    <hyperlink r:id="rId122" ref="A60"/>
    <hyperlink r:id="rId123" ref="B60"/>
    <hyperlink r:id="rId124" ref="C60"/>
    <hyperlink r:id="rId125" ref="A61"/>
    <hyperlink r:id="rId126" ref="A62"/>
    <hyperlink r:id="rId127" ref="B62"/>
    <hyperlink r:id="rId128" ref="A63"/>
    <hyperlink r:id="rId129" ref="B63"/>
    <hyperlink r:id="rId130" ref="A64"/>
    <hyperlink r:id="rId131" ref="A65"/>
    <hyperlink r:id="rId132" ref="A66"/>
    <hyperlink r:id="rId133" ref="C66"/>
    <hyperlink r:id="rId134" ref="A67"/>
    <hyperlink r:id="rId135" ref="B67"/>
    <hyperlink r:id="rId136" ref="A68"/>
    <hyperlink r:id="rId137" ref="A69"/>
    <hyperlink r:id="rId138" ref="B69"/>
    <hyperlink r:id="rId139" ref="A70"/>
    <hyperlink r:id="rId140" ref="B70"/>
    <hyperlink r:id="rId141" ref="C70"/>
    <hyperlink r:id="rId142" ref="A71"/>
    <hyperlink r:id="rId143" ref="B71"/>
    <hyperlink r:id="rId144" ref="A72"/>
    <hyperlink r:id="rId145" ref="B72"/>
    <hyperlink r:id="rId146" ref="C72"/>
    <hyperlink r:id="rId147" ref="A73"/>
    <hyperlink r:id="rId148" ref="A74"/>
    <hyperlink r:id="rId149" ref="B74"/>
    <hyperlink r:id="rId150" ref="A75"/>
    <hyperlink r:id="rId151" ref="B75"/>
    <hyperlink r:id="rId152" ref="C75"/>
    <hyperlink r:id="rId153" ref="A76"/>
    <hyperlink r:id="rId154" ref="A77"/>
    <hyperlink r:id="rId155" ref="A78"/>
    <hyperlink r:id="rId156" ref="B78"/>
    <hyperlink r:id="rId157" ref="A79"/>
    <hyperlink r:id="rId158" ref="B79"/>
    <hyperlink r:id="rId159" ref="A80"/>
    <hyperlink r:id="rId160" ref="B80"/>
    <hyperlink r:id="rId161" ref="A81"/>
    <hyperlink r:id="rId162" ref="A82"/>
    <hyperlink r:id="rId163" ref="B82"/>
    <hyperlink r:id="rId164" ref="A83"/>
    <hyperlink r:id="rId165" ref="A84"/>
    <hyperlink r:id="rId166" ref="B84"/>
    <hyperlink r:id="rId167" ref="A85"/>
    <hyperlink r:id="rId168" ref="B85"/>
    <hyperlink r:id="rId169" ref="C85"/>
    <hyperlink r:id="rId170" ref="A86"/>
    <hyperlink r:id="rId171" ref="A87"/>
    <hyperlink r:id="rId172" ref="B87"/>
    <hyperlink r:id="rId173" ref="A88"/>
    <hyperlink r:id="rId174" ref="B88"/>
    <hyperlink r:id="rId175" ref="A89"/>
    <hyperlink r:id="rId176" ref="B89"/>
    <hyperlink r:id="rId177" ref="A90"/>
    <hyperlink r:id="rId178" ref="B90"/>
    <hyperlink r:id="rId179" ref="A91"/>
    <hyperlink r:id="rId180" ref="A92"/>
    <hyperlink r:id="rId181" ref="A93"/>
    <hyperlink r:id="rId182" ref="A94"/>
    <hyperlink r:id="rId183" ref="B94"/>
    <hyperlink r:id="rId184" ref="A95"/>
    <hyperlink r:id="rId185" ref="B95"/>
    <hyperlink r:id="rId186" ref="A96"/>
    <hyperlink r:id="rId187" ref="B96"/>
    <hyperlink r:id="rId188" ref="A97"/>
    <hyperlink r:id="rId189" ref="B97"/>
    <hyperlink r:id="rId190" ref="B106"/>
    <hyperlink r:id="rId191" ref="B107"/>
    <hyperlink r:id="rId192" ref="B108"/>
    <hyperlink r:id="rId193" ref="B111"/>
  </hyperlinks>
  <drawing r:id="rId19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1" t="s">
        <v>0</v>
      </c>
      <c r="B1" s="1"/>
      <c r="C1" s="1"/>
      <c r="D1" s="3" t="s">
        <v>2</v>
      </c>
      <c r="E1" s="3"/>
      <c r="F1" s="3"/>
      <c r="G1" s="3"/>
    </row>
    <row r="2">
      <c r="A2" s="8" t="str">
        <f>IFERROR(__xludf.DUMMYFUNCTION("QUERY('Schema.org mapping'!A5:G1000,""select * where(E='Minimum'or E='Optional' or E='Recommended')"",1 )"),"Property")</f>
        <v>Property</v>
      </c>
      <c r="B2" s="8" t="str">
        <f>IFERROR(__xludf.DUMMYFUNCTION("""COMPUTED_VALUE"""),"Expected Type")</f>
        <v>Expected Type</v>
      </c>
      <c r="C2" s="10" t="str">
        <f>IFERROR(__xludf.DUMMYFUNCTION("""COMPUTED_VALUE"""),"Description")</f>
        <v>Description</v>
      </c>
      <c r="D2" s="12" t="str">
        <f>IFERROR(__xludf.DUMMYFUNCTION("""COMPUTED_VALUE"""),"SubProperties")</f>
        <v>SubProperties</v>
      </c>
      <c r="E2" s="12" t="str">
        <f>IFERROR(__xludf.DUMMYFUNCTION("""COMPUTED_VALUE"""),"Minimum Fields")</f>
        <v>Minimum Fields</v>
      </c>
      <c r="F2" s="13" t="str">
        <f>IFERROR(__xludf.DUMMYFUNCTION("""COMPUTED_VALUE"""),"Cardinalitry")</f>
        <v>Cardinalitry</v>
      </c>
      <c r="G2" s="13" t="str">
        <f>IFERROR(__xludf.DUMMYFUNCTION("""COMPUTED_VALUE"""),"Controlled Vocabulary")</f>
        <v>Controlled Vocabulary</v>
      </c>
    </row>
    <row r="3">
      <c r="A3" s="19" t="str">
        <f>IFERROR(__xludf.DUMMYFUNCTION("""COMPUTED_VALUE"""),"license")</f>
        <v>license</v>
      </c>
      <c r="B3" s="19" t="str">
        <f>IFERROR(__xludf.DUMMYFUNCTION("""COMPUTED_VALUE"""),"CreativeWork or 
 URL")</f>
        <v>CreativeWork or 
 URL</v>
      </c>
      <c r="C3" s="19" t="str">
        <f>IFERROR(__xludf.DUMMYFUNCTION("""COMPUTED_VALUE"""),"A license document that applies to this content, typically indicated by URL.")</f>
        <v>A license document that applies to this content, typically indicated by URL.</v>
      </c>
      <c r="D3" s="22" t="str">
        <f>IFERROR(__xludf.DUMMYFUNCTION("""COMPUTED_VALUE"""),"")</f>
        <v/>
      </c>
      <c r="E3" s="19" t="str">
        <f>IFERROR(__xludf.DUMMYFUNCTION("""COMPUTED_VALUE"""),"Optional")</f>
        <v>Optional</v>
      </c>
      <c r="F3" s="19" t="str">
        <f>IFERROR(__xludf.DUMMYFUNCTION("""COMPUTED_VALUE"""),"ONE")</f>
        <v>ONE</v>
      </c>
      <c r="G3" s="19" t="str">
        <f>IFERROR(__xludf.DUMMYFUNCTION("""COMPUTED_VALUE"""),"")</f>
        <v/>
      </c>
    </row>
    <row r="4">
      <c r="A4" t="str">
        <f>IFERROR(__xludf.DUMMYFUNCTION("""COMPUTED_VALUE"""),"locationCreated")</f>
        <v>locationCreated</v>
      </c>
      <c r="B4" t="str">
        <f>IFERROR(__xludf.DUMMYFUNCTION("""COMPUTED_VALUE"""),"Place")</f>
        <v>Place</v>
      </c>
      <c r="C4" t="str">
        <f>IFERROR(__xludf.DUMMYFUNCTION("""COMPUTED_VALUE"""),"The location where the CreativeWork was created, which may not be the same as the location depicted in the CreativeWork.")</f>
        <v>The location where the CreativeWork was created, which may not be the same as the location depicted in the CreativeWork.</v>
      </c>
      <c r="D4" t="str">
        <f>IFERROR(__xludf.DUMMYFUNCTION("""COMPUTED_VALUE"""),"")</f>
        <v/>
      </c>
      <c r="E4" t="str">
        <f>IFERROR(__xludf.DUMMYFUNCTION("""COMPUTED_VALUE"""),"Optional")</f>
        <v>Optional</v>
      </c>
      <c r="F4" t="str">
        <f>IFERROR(__xludf.DUMMYFUNCTION("""COMPUTED_VALUE"""),"ONE")</f>
        <v>ONE</v>
      </c>
      <c r="G4" t="str">
        <f>IFERROR(__xludf.DUMMYFUNCTION("""COMPUTED_VALUE"""),"")</f>
        <v/>
      </c>
    </row>
    <row r="5">
      <c r="A5" t="str">
        <f>IFERROR(__xludf.DUMMYFUNCTION("""COMPUTED_VALUE"""),"provider")</f>
        <v>provider</v>
      </c>
      <c r="B5" t="str">
        <f>IFERROR(__xludf.DUMMYFUNCTION("""COMPUTED_VALUE"""),"Organization or 
 Person")</f>
        <v>Organization or 
 Person</v>
      </c>
      <c r="C5"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5" t="str">
        <f>IFERROR(__xludf.DUMMYFUNCTION("""COMPUTED_VALUE"""),"")</f>
        <v/>
      </c>
      <c r="E5" t="str">
        <f>IFERROR(__xludf.DUMMYFUNCTION("""COMPUTED_VALUE"""),"Optional")</f>
        <v>Optional</v>
      </c>
      <c r="F5" t="str">
        <f>IFERROR(__xludf.DUMMYFUNCTION("""COMPUTED_VALUE"""),"MANY")</f>
        <v>MANY</v>
      </c>
      <c r="G5" t="str">
        <f>IFERROR(__xludf.DUMMYFUNCTION("""COMPUTED_VALUE"""),"")</f>
        <v/>
      </c>
    </row>
    <row r="6">
      <c r="A6" t="str">
        <f>IFERROR(__xludf.DUMMYFUNCTION("""COMPUTED_VALUE"""),"additionalType")</f>
        <v>additionalType</v>
      </c>
      <c r="B6" t="str">
        <f>IFERROR(__xludf.DUMMYFUNCTION("""COMPUTED_VALUE"""),"URL")</f>
        <v>URL</v>
      </c>
      <c r="C6"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6" t="str">
        <f>IFERROR(__xludf.DUMMYFUNCTION("""COMPUTED_VALUE"""),"")</f>
        <v/>
      </c>
      <c r="E6" t="str">
        <f>IFERROR(__xludf.DUMMYFUNCTION("""COMPUTED_VALUE"""),"Optional")</f>
        <v>Optional</v>
      </c>
      <c r="F6" t="str">
        <f>IFERROR(__xludf.DUMMYFUNCTION("""COMPUTED_VALUE"""),"MANY")</f>
        <v>MANY</v>
      </c>
      <c r="G6" t="str">
        <f>IFERROR(__xludf.DUMMYFUNCTION("""COMPUTED_VALUE"""),"")</f>
        <v/>
      </c>
    </row>
    <row r="7">
      <c r="A7" t="str">
        <f>IFERROR(__xludf.DUMMYFUNCTION("""COMPUTED_VALUE"""),"description")</f>
        <v>description</v>
      </c>
      <c r="B7" t="str">
        <f>IFERROR(__xludf.DUMMYFUNCTION("""COMPUTED_VALUE"""),"Text")</f>
        <v>Text</v>
      </c>
      <c r="C7" t="str">
        <f>IFERROR(__xludf.DUMMYFUNCTION("""COMPUTED_VALUE"""),"A description of the item.")</f>
        <v>A description of the item.</v>
      </c>
      <c r="D7" t="str">
        <f>IFERROR(__xludf.DUMMYFUNCTION("""COMPUTED_VALUE"""),"")</f>
        <v/>
      </c>
      <c r="E7" t="str">
        <f>IFERROR(__xludf.DUMMYFUNCTION("""COMPUTED_VALUE"""),"Minimum")</f>
        <v>Minimum</v>
      </c>
      <c r="F7" t="str">
        <f>IFERROR(__xludf.DUMMYFUNCTION("""COMPUTED_VALUE"""),"ONE")</f>
        <v>ONE</v>
      </c>
      <c r="G7" t="str">
        <f>IFERROR(__xludf.DUMMYFUNCTION("""COMPUTED_VALUE"""),"")</f>
        <v/>
      </c>
    </row>
    <row r="8">
      <c r="A8" t="str">
        <f>IFERROR(__xludf.DUMMYFUNCTION("""COMPUTED_VALUE"""),"identifier")</f>
        <v>identifier</v>
      </c>
      <c r="B8" t="str">
        <f>IFERROR(__xludf.DUMMYFUNCTION("""COMPUTED_VALUE"""),"PropertyValue or 
 Text or 
 URL")</f>
        <v>PropertyValue or 
 Text or 
 URL</v>
      </c>
      <c r="C8"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8" t="str">
        <f>IFERROR(__xludf.DUMMYFUNCTION("""COMPUTED_VALUE"""),"")</f>
        <v/>
      </c>
      <c r="E8" t="str">
        <f>IFERROR(__xludf.DUMMYFUNCTION("""COMPUTED_VALUE"""),"Minimum")</f>
        <v>Minimum</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IFERROR(__xludf.DUMMYFUNCTION("""COMPUTED_VALUE"""),"Minimum")</f>
        <v>Minimum</v>
      </c>
      <c r="F9" t="str">
        <f>IFERROR(__xludf.DUMMYFUNCTION("""COMPUTED_VALUE"""),"ONE")</f>
        <v>ONE</v>
      </c>
      <c r="G9" t="str">
        <f>IFERROR(__xludf.DUMMYFUNCTION("""COMPUTED_VALUE"""),"")</f>
        <v/>
      </c>
    </row>
    <row r="10">
      <c r="A10" t="str">
        <f>IFERROR(__xludf.DUMMYFUNCTION("""COMPUTED_VALUE"""),"url")</f>
        <v>url</v>
      </c>
      <c r="B10" t="str">
        <f>IFERROR(__xludf.DUMMYFUNCTION("""COMPUTED_VALUE"""),"URL")</f>
        <v>URL</v>
      </c>
      <c r="C10" t="str">
        <f>IFERROR(__xludf.DUMMYFUNCTION("""COMPUTED_VALUE"""),"URL of the item.")</f>
        <v>URL of the item.</v>
      </c>
      <c r="D10" t="str">
        <f>IFERROR(__xludf.DUMMYFUNCTION("""COMPUTED_VALUE"""),"")</f>
        <v/>
      </c>
      <c r="E10" t="str">
        <f>IFERROR(__xludf.DUMMYFUNCTION("""COMPUTED_VALUE"""),"Minimum")</f>
        <v>Minimum</v>
      </c>
      <c r="F10" t="str">
        <f>IFERROR(__xludf.DUMMYFUNCTION("""COMPUTED_VALUE"""),"ONE")</f>
        <v>ONE</v>
      </c>
      <c r="G10" t="str">
        <f>IFERROR(__xludf.DUMMYFUNCTION("""COMPUTED_VALUE"""),"")</f>
        <v/>
      </c>
    </row>
    <row r="11">
      <c r="A11" t="str">
        <f>IFERROR(__xludf.DUMMYFUNCTION("""COMPUTED_VALUE"""),"alternateIdentifier / seeAlso?")</f>
        <v>alternateIdentifier / seeAlso?</v>
      </c>
      <c r="B11" t="str">
        <f>IFERROR(__xludf.DUMMYFUNCTION("""COMPUTED_VALUE"""),"")</f>
        <v/>
      </c>
      <c r="C11" t="str">
        <f>IFERROR(__xludf.DUMMYFUNCTION("""COMPUTED_VALUE"""),"List of alternate identifiers/accessions for this sample in other repositories")</f>
        <v>List of alternate identifiers/accessions for this sample in other repositories</v>
      </c>
      <c r="D11" t="str">
        <f>IFERROR(__xludf.DUMMYFUNCTION("""COMPUTED_VALUE"""),"")</f>
        <v/>
      </c>
      <c r="E11" t="str">
        <f>IFERROR(__xludf.DUMMYFUNCTION("""COMPUTED_VALUE"""),"Optional")</f>
        <v>Optional</v>
      </c>
      <c r="F11" t="str">
        <f>IFERROR(__xludf.DUMMYFUNCTION("""COMPUTED_VALUE"""),"MANY")</f>
        <v>MANY</v>
      </c>
      <c r="G11" t="str">
        <f>IFERROR(__xludf.DUMMYFUNCTION("""COMPUTED_VALUE"""),"")</f>
        <v/>
      </c>
    </row>
    <row r="12">
      <c r="A12" t="str">
        <f>IFERROR(__xludf.DUMMYFUNCTION("""COMPUTED_VALUE"""),"Taxonomy")</f>
        <v>Taxonomy</v>
      </c>
      <c r="B12" t="str">
        <f>IFERROR(__xludf.DUMMYFUNCTION("""COMPUTED_VALUE"""),"URL")</f>
        <v>URL</v>
      </c>
      <c r="C12" t="str">
        <f>IFERROR(__xludf.DUMMYFUNCTION("""COMPUTED_VALUE"""),"NCBI taxonomy (https://www.ncbi.nlm.nih.gov/Taxonomy/Browser/wwwtax.cgi?mode=Root)")</f>
        <v>NCBI taxonomy (https://www.ncbi.nlm.nih.gov/Taxonomy/Browser/wwwtax.cgi?mode=Root)</v>
      </c>
      <c r="D12" t="str">
        <f>IFERROR(__xludf.DUMMYFUNCTION("""COMPUTED_VALUE"""),"")</f>
        <v/>
      </c>
      <c r="E12" t="str">
        <f>IFERROR(__xludf.DUMMYFUNCTION("""COMPUTED_VALUE"""),"Optional")</f>
        <v>Optional</v>
      </c>
      <c r="F12" t="str">
        <f>IFERROR(__xludf.DUMMYFUNCTION("""COMPUTED_VALUE"""),"ONE")</f>
        <v>ONE</v>
      </c>
      <c r="G12" t="str">
        <f>IFERROR(__xludf.DUMMYFUNCTION("""COMPUTED_VALUE"""),"")</f>
        <v/>
      </c>
    </row>
    <row r="13">
      <c r="A13" t="str">
        <f>IFERROR(__xludf.DUMMYFUNCTION("""COMPUTED_VALUE"""),"Phenotype")</f>
        <v>Phenotype</v>
      </c>
      <c r="B13" s="32" t="str">
        <f>IFERROR(__xludf.DUMMYFUNCTION("""COMPUTED_VALUE"""),"https://schema.org/PropertyValueSpecification")</f>
        <v>https://schema.org/PropertyValueSpecification</v>
      </c>
      <c r="C13" t="str">
        <f>IFERROR(__xludf.DUMMYFUNCTION("""COMPUTED_VALUE"""),"List of key:value (with descriptions or terms) refered to the observable physical properties of an organism")</f>
        <v>List of key:value (with descriptions or terms) refered to the observable physical properties of an organism</v>
      </c>
      <c r="D13" t="str">
        <f>IFERROR(__xludf.DUMMYFUNCTION("""COMPUTED_VALUE"""),"")</f>
        <v/>
      </c>
      <c r="E13" t="str">
        <f>IFERROR(__xludf.DUMMYFUNCTION("""COMPUTED_VALUE"""),"Optional")</f>
        <v>Optional</v>
      </c>
      <c r="F13" t="str">
        <f>IFERROR(__xludf.DUMMYFUNCTION("""COMPUTED_VALUE"""),"MANY")</f>
        <v>MANY</v>
      </c>
      <c r="G13" t="str">
        <f>IFERROR(__xludf.DUMMYFUNCTION("""COMPUTED_VALUE"""),"")</f>
        <v/>
      </c>
    </row>
    <row r="14">
      <c r="A14" t="str">
        <f>IFERROR(__xludf.DUMMYFUNCTION("""COMPUTED_VALUE"""),"Genotype")</f>
        <v>Genotype</v>
      </c>
      <c r="B14" s="32" t="str">
        <f>IFERROR(__xludf.DUMMYFUNCTION("""COMPUTED_VALUE"""),"https://schema.org/PropertyValueSpecification")</f>
        <v>https://schema.org/PropertyValueSpecification</v>
      </c>
      <c r="C14" t="str">
        <f>IFERROR(__xludf.DUMMYFUNCTION("""COMPUTED_VALUE"""),"")</f>
        <v/>
      </c>
      <c r="D14" t="str">
        <f>IFERROR(__xludf.DUMMYFUNCTION("""COMPUTED_VALUE"""),"")</f>
        <v/>
      </c>
      <c r="E14" t="str">
        <f>IFERROR(__xludf.DUMMYFUNCTION("""COMPUTED_VALUE"""),"Optional")</f>
        <v>Optional</v>
      </c>
      <c r="F14" t="str">
        <f>IFERROR(__xludf.DUMMYFUNCTION("""COMPUTED_VALUE"""),"")</f>
        <v/>
      </c>
      <c r="G14" t="str">
        <f>IFERROR(__xludf.DUMMYFUNCTION("""COMPUTED_VALUE"""),"")</f>
        <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 r:id="rId2" ref="B13"/>
    <hyperlink r:id="rId3" ref="B14"/>
  </hyperlinks>
  <drawing r:id="rId4"/>
</worksheet>
</file>