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H7">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H9">
      <text>
        <t xml:space="preserve">bio.tools ID of a software collection that the software has been assigned.</t>
      </text>
    </comment>
    <comment authorId="0" ref="H13">
      <text>
        <t xml:space="preserve">Link to a miscellaneous download for the software, e.g. source code.</t>
      </text>
    </comment>
    <comment authorId="0" ref="H14">
      <text>
        <t xml:space="preserve">The basic operation(s) performed by this software function (EDAM Operation).</t>
      </text>
    </comment>
    <comment authorId="0" ref="H16">
      <text>
        <t xml:space="preserve">Repository where source code, data and other files may be downloaded.</t>
      </text>
    </comment>
    <comment authorId="0" ref="H18">
      <text>
        <t xml:space="preserve">The operating system supported by a downloadable software package.</t>
      </text>
    </comment>
    <comment authorId="0" ref="H24">
      <text>
        <t xml:space="preserve">A link to documentation about the software including training materials.</t>
      </text>
    </comment>
    <comment authorId="0" ref="H25">
      <text>
        <t xml:space="preserve">Details of a contact for the software, e.g. developer or helpdesk.</t>
      </text>
    </comment>
    <comment authorId="0" ref="H29">
      <text>
        <t xml:space="preserve">Homepage of the software, or some URL that best serves this purpose.</t>
      </text>
    </comment>
    <comment authorId="0" ref="H46">
      <text>
        <t xml:space="preserve">Type of primary input data, if any (EDAM data). </t>
      </text>
    </comment>
    <comment authorId="0" ref="H54">
      <text>
        <t xml:space="preserve">An individual or organisation that should be credited for the software.</t>
      </text>
    </comment>
    <comment authorId="0" ref="H59">
      <text>
        <t xml:space="preserve">An individual or organisation that should be credited for the software.</t>
      </text>
    </comment>
    <comment authorId="0" ref="H64">
      <text>
        <t xml:space="preserve">Link to download (or repo providing a download) for the tool.</t>
      </text>
    </comment>
    <comment authorId="0" ref="H66">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H78">
      <text>
        <t xml:space="preserve">Software or data usage license.</t>
      </text>
    </comment>
    <comment authorId="0" ref="H108">
      <text>
        <t xml:space="preserve">Allowed format(s) of the input data (EDAM Format). </t>
      </text>
    </comment>
    <comment authorId="0" ref="H118">
      <text>
        <t xml:space="preserve">Type of primary output data, if any (EDAM Data).</t>
      </text>
    </comment>
    <comment authorId="0" ref="H119">
      <text>
        <t xml:space="preserve">Allowed format(s) of the output data (EDAM Format).</t>
      </text>
    </comment>
    <comment authorId="0" ref="H120">
      <text>
        <t xml:space="preserve">Concise textual description of the function(s), if this is not already obvious from the resource description.</t>
      </text>
    </comment>
    <comment authorId="0" ref="H121">
      <text>
        <t xml:space="preserve">Gene function including molecular function, cellular component and biological process.  Miscellaneous ontology annotation. The ID of Gene Ontology (GO) concept(s) are specified.</t>
      </text>
    </comment>
    <comment authorId="0" ref="H122">
      <text>
        <t xml:space="preserve">Features which can be located on a biological sequence. The ID of Sequence Ontology (SO) concept(s) are specified.</t>
      </text>
    </comment>
    <comment authorId="0" ref="H123">
      <text>
        <t xml:space="preserve">NCBI taxonomy ID of taxonomic group the software (particularly database portals) caters for.</t>
      </text>
    </comment>
    <comment authorId="0" ref="H124">
      <text>
        <t xml:space="preserve">Name of programming language the software source code was written in.</t>
      </text>
    </comment>
    <comment authorId="0" ref="H125">
      <text>
        <t xml:space="preserve">Label describing miscellaneous status of the software:
Emerging	
Mature	
Legacy	
Free of charge	
Free of charge (with restrictions)	
Commercial	
Proprietary	
Freeware	
ELIXIR Service	
Open access	
Restricted access</t>
      </text>
    </comment>
    <comment authorId="0" ref="H126">
      <text>
        <t xml:space="preserve">bio.tools ID of an existing bio.tools entry which this software is related to.</t>
      </text>
    </comment>
    <comment authorId="0" ref="H127">
      <text>
        <t xml:space="preserve">Type of relation between this and another registered software.</t>
      </text>
    </comment>
    <comment authorId="0" ref="H128">
      <text>
        <t xml:space="preserve">Details for a virtual machine image or container for the software.</t>
      </text>
    </comment>
    <comment authorId="0" ref="H129">
      <text>
        <t xml:space="preserve">Link to virtual machine (VM) image or container file.</t>
      </text>
    </comment>
    <comment authorId="0" ref="H130">
      <text>
        <t xml:space="preserve">Virtual machine image disk format.</t>
      </text>
    </comment>
    <comment authorId="0" ref="H131">
      <text>
        <t xml:space="preserve">Virtual machine container format. A value of ‘bare’ should be specified if there is no container or metadata envelope for the image.</t>
      </text>
    </comment>
    <comment authorId="0" ref="H132">
      <text>
        <t xml:space="preserve">PubMed Identifier.</t>
      </text>
    </comment>
    <comment authorId="0" ref="H133">
      <text>
        <t xml:space="preserve">PubMed Central Identifier (PMCID) of a publication about the software.</t>
      </text>
    </comment>
    <comment authorId="0" ref="H134">
      <text>
        <t xml:space="preserve">Role performed by credited entity.
Developer	
Maintainer	
Provider	
Contributor	
Documentor</t>
      </text>
    </comment>
  </commentList>
</comments>
</file>

<file path=xl/sharedStrings.xml><?xml version="1.0" encoding="utf-8"?>
<sst xmlns="http://schemas.openxmlformats.org/spreadsheetml/2006/main" count="880" uniqueCount="494">
  <si>
    <t>schema.org</t>
  </si>
  <si>
    <t>bioschemas</t>
  </si>
  <si>
    <t>Subtitle</t>
  </si>
  <si>
    <t>Property</t>
  </si>
  <si>
    <t>Expected Type</t>
  </si>
  <si>
    <t>Description</t>
  </si>
  <si>
    <t>CN</t>
  </si>
  <si>
    <t>MG</t>
  </si>
  <si>
    <t>CV</t>
  </si>
  <si>
    <t>featureList</t>
  </si>
  <si>
    <t>Bioschemas specification for describing SoftwareApplication in the life-science.</t>
  </si>
  <si>
    <t>Text or 
URL</t>
  </si>
  <si>
    <t>Features or modules provided by this application (and possibly required by other applications).</t>
  </si>
  <si>
    <t>many</t>
  </si>
  <si>
    <t>M</t>
  </si>
  <si>
    <t>BioTools</t>
  </si>
  <si>
    <t>no</t>
  </si>
  <si>
    <t>softwareHelp</t>
  </si>
  <si>
    <t>BioJS</t>
  </si>
  <si>
    <t>CreativeWork</t>
  </si>
  <si>
    <t>Software application help.</t>
  </si>
  <si>
    <t>softwareRequirements</t>
  </si>
  <si>
    <t>Component dependency requirements for application. This includes runtime environments and shared libraries that are not included in the application distribution package, but required to run the application (Examples: DirectX, Java or .NET runtime). Supersedes requirements.</t>
  </si>
  <si>
    <t>supportingData</t>
  </si>
  <si>
    <t>DataFeed</t>
  </si>
  <si>
    <t>Biocatalogue</t>
  </si>
  <si>
    <t>Supporting data for a SoftwareApplication.</t>
  </si>
  <si>
    <t>one</t>
  </si>
  <si>
    <t>Galaxy tools shed</t>
  </si>
  <si>
    <t>accountablePerson</t>
  </si>
  <si>
    <t>Person</t>
  </si>
  <si>
    <t>Galaxy</t>
  </si>
  <si>
    <t>Specifies the Person that is legally accountable for the CreativeWork.</t>
  </si>
  <si>
    <t>BridgeDB</t>
  </si>
  <si>
    <t>citation</t>
  </si>
  <si>
    <t>Ontomaton</t>
  </si>
  <si>
    <t>CreativeWork or 
Text</t>
  </si>
  <si>
    <t>A citation or reference to another creative work, such as another publication, web page, scholarly article, etc.</t>
  </si>
  <si>
    <t>Zooma</t>
  </si>
  <si>
    <t>RightField</t>
  </si>
  <si>
    <t>description</t>
  </si>
  <si>
    <t>Text</t>
  </si>
  <si>
    <t>Taverna</t>
  </si>
  <si>
    <t>A description of the item.</t>
  </si>
  <si>
    <t>Bioconductor</t>
  </si>
  <si>
    <t>UtrDB</t>
  </si>
  <si>
    <t>name</t>
  </si>
  <si>
    <t>CLIMA 2</t>
  </si>
  <si>
    <t>The name of the item.</t>
  </si>
  <si>
    <t>MobiDB</t>
  </si>
  <si>
    <t>O</t>
  </si>
  <si>
    <t>IFB</t>
  </si>
  <si>
    <t>RAINBio</t>
  </si>
  <si>
    <t>BioComputing UP</t>
  </si>
  <si>
    <t xml:space="preserve">[One paragraph description]
[References to supporting information like “use cases”, “bioschemas mapping” and “schema.org posted issues”]
</t>
  </si>
  <si>
    <t>R</t>
  </si>
  <si>
    <t>&lt;USE CASE URL&gt;</t>
  </si>
  <si>
    <t>http://www.biojs.io/d/cttv.genome</t>
  </si>
  <si>
    <t>https://www.biocatalogue.org/</t>
  </si>
  <si>
    <t>https://toolshed.g2.bx.psu.edu/</t>
  </si>
  <si>
    <t>https://galaxyproject.org/</t>
  </si>
  <si>
    <t>http://www.bridgedb.org/</t>
  </si>
  <si>
    <t>https://github.com/ISA-tools/OntoMaton</t>
  </si>
  <si>
    <t>http://www.ebi.ac.uk/spot/zooma/about.html</t>
  </si>
  <si>
    <t>http://www.rightfield.org.uk/</t>
  </si>
  <si>
    <t>http://www.taverna.org.uk/</t>
  </si>
  <si>
    <t>https://www.bioconductor.org/packages/release/BiocViews.html#___Software</t>
  </si>
  <si>
    <t>http://bioinformatics.hsanmartino.it/clima2/</t>
  </si>
  <si>
    <t>http://mobidb.bio.unipd.it/</t>
  </si>
  <si>
    <t>https://www.france-bioinformatique.fr/en/services/tools</t>
  </si>
  <si>
    <t>http://rainbio.france-bioinformatique.fr/rainbio/</t>
  </si>
  <si>
    <t>http://protein.bio.unipd.it/services</t>
  </si>
  <si>
    <t>&lt;CONTRIBUTOR1, CONTRIBUTOR2,..&gt;</t>
  </si>
  <si>
    <t>Rafa</t>
  </si>
  <si>
    <t>Aleš &amp; Brane</t>
  </si>
  <si>
    <t>Federico</t>
  </si>
  <si>
    <t>Norman</t>
  </si>
  <si>
    <t>Anna</t>
  </si>
  <si>
    <t>Flavio</t>
  </si>
  <si>
    <t>Paolo</t>
  </si>
  <si>
    <t>Ivan</t>
  </si>
  <si>
    <t>Dom</t>
  </si>
  <si>
    <t>Jonathan</t>
  </si>
  <si>
    <t>BSC Description</t>
  </si>
  <si>
    <t>Marginality</t>
  </si>
  <si>
    <t>Cardinality</t>
  </si>
  <si>
    <t>Controlled Vocabulary</t>
  </si>
  <si>
    <t>Name</t>
  </si>
  <si>
    <t>Content Example</t>
  </si>
  <si>
    <t>UseCase</t>
  </si>
  <si>
    <t>Extends SoftwareApplication</t>
  </si>
  <si>
    <t>applicationCategory</t>
  </si>
  <si>
    <t>Type of software application, e.g. 'Game, Multimedia'.</t>
  </si>
  <si>
    <t>labels/toolType</t>
  </si>
  <si>
    <t>Match</t>
  </si>
  <si>
    <t>Type</t>
  </si>
  <si>
    <t>REST</t>
  </si>
  <si>
    <t>Database</t>
  </si>
  <si>
    <t>applicationSubCategory</t>
  </si>
  <si>
    <t>Subcategory of the application, e.g. 'Arcade Game'.</t>
  </si>
  <si>
    <t>applicationSuite</t>
  </si>
  <si>
    <t>The name of the application suite to which the application belongs (e.g. Excel belongs to Office).</t>
  </si>
  <si>
    <t>labels/collection</t>
  </si>
  <si>
    <t>availableOnDevice</t>
  </si>
  <si>
    <t>Device required to run the application. Used in cases where a specific make/model is required to run the application. Supersedes device.</t>
  </si>
  <si>
    <t>countriesNotSupported</t>
  </si>
  <si>
    <t>Countries for which the application is not supported. You can also provide the two-letter ISO 3166-1 alpha-2 country code.</t>
  </si>
  <si>
    <t>countriesSupported</t>
  </si>
  <si>
    <t>Countries for which the application is supported. You can also provide the two-letter ISO 3166-1 alpha-2 country code.</t>
  </si>
  <si>
    <t>downloadUrl</t>
  </si>
  <si>
    <t>URL</t>
  </si>
  <si>
    <t>If the file can be downloaded, URL to download the binary.</t>
  </si>
  <si>
    <t>download</t>
  </si>
  <si>
    <t>No Match</t>
  </si>
  <si>
    <t>downloads</t>
  </si>
  <si>
    <t>Download</t>
  </si>
  <si>
    <t>Download center</t>
  </si>
  <si>
    <t>Minimum</t>
  </si>
  <si>
    <t>MANY</t>
  </si>
  <si>
    <t>function/operation</t>
  </si>
  <si>
    <t>Command</t>
  </si>
  <si>
    <t>npm install cytoscape</t>
  </si>
  <si>
    <t>facilitates ontology search and tagging functionalities within Google Spreadsheets</t>
  </si>
  <si>
    <t>Partial Match</t>
  </si>
  <si>
    <t>Function</t>
  </si>
  <si>
    <t>Cell line identification through STR profile</t>
  </si>
  <si>
    <t>fileSize</t>
  </si>
  <si>
    <t>Size of the application / package (e.g. 18MB). In the absence of a unit (MB, KB etc.), KB will be assumed.</t>
  </si>
  <si>
    <t>installUrl</t>
  </si>
  <si>
    <t>URL at which the app may be installed, if different from the URL of the item.</t>
  </si>
  <si>
    <t>summary/repository</t>
  </si>
  <si>
    <t>Release</t>
  </si>
  <si>
    <t>https://github.com/ISA-tools/OntoMaton/releases</t>
  </si>
  <si>
    <t>https://github.com/myGrid/RightField/releases</t>
  </si>
  <si>
    <t>Unique visitors</t>
  </si>
  <si>
    <t>304 last year</t>
  </si>
  <si>
    <t>URI</t>
  </si>
  <si>
    <t>memoryRequirements</t>
  </si>
  <si>
    <t>Minimum memory requirements.</t>
  </si>
  <si>
    <t>operatingSystem</t>
  </si>
  <si>
    <t>Operating systems supported (Windows 7, OSX 10.6, Android 1.6).</t>
  </si>
  <si>
    <t>labels/operatingSystem</t>
  </si>
  <si>
    <t>permissions</t>
  </si>
  <si>
    <t>Permission(s) required to run the app (for example, a mobile app may require full internet access or may run only on wifi).</t>
  </si>
  <si>
    <t>processorRequirements</t>
  </si>
  <si>
    <t>Processor architecture required to run the application (e.g. IA64).</t>
  </si>
  <si>
    <t>releaseNotes</t>
  </si>
  <si>
    <t>Description of what changed in this version.</t>
  </si>
  <si>
    <t>screenshot</t>
  </si>
  <si>
    <t>ImageObject or 
URL</t>
  </si>
  <si>
    <t>A link to a screenshot image of the app.</t>
  </si>
  <si>
    <t>softwareAddOn</t>
  </si>
  <si>
    <t>SoftwareApplication</t>
  </si>
  <si>
    <t>Additional content for a software application.</t>
  </si>
  <si>
    <t>softwareHelp:url, softwareHelp:genre, softwareHelp:description/review</t>
  </si>
  <si>
    <t>documentation, documentation/url, documentation/type, documentation/comment</t>
  </si>
  <si>
    <t>Documentation URL</t>
  </si>
  <si>
    <t>None</t>
  </si>
  <si>
    <t>Training material</t>
  </si>
  <si>
    <t>If you are new to ZOOMA, take a look at our getting started guide.</t>
  </si>
  <si>
    <t>Help</t>
  </si>
  <si>
    <t>contact/email, contact/url, contact/name, contact/tel, contact/type</t>
  </si>
  <si>
    <t>contact</t>
  </si>
  <si>
    <t>Contact info</t>
  </si>
  <si>
    <t>Santiago Schnel, E-mail: schnells@umich.edu</t>
  </si>
  <si>
    <t>Contact</t>
  </si>
  <si>
    <t>CNR ITB-Bari staff</t>
  </si>
  <si>
    <t>Footnote</t>
  </si>
  <si>
    <t>MobiDB created by BiocomputingUP Lab, University of Padua, Italy.</t>
  </si>
  <si>
    <t>Gautheret Daniel</t>
  </si>
  <si>
    <t>Department of Biomedical Sciences, University of Padua</t>
  </si>
  <si>
    <t>softwareVersion</t>
  </si>
  <si>
    <t>Version of the software instance.</t>
  </si>
  <si>
    <t>summary/version</t>
  </si>
  <si>
    <t>storageRequirements</t>
  </si>
  <si>
    <t>Storage requirements (free space required).</t>
  </si>
  <si>
    <t>ONE</t>
  </si>
  <si>
    <t>summary/description</t>
  </si>
  <si>
    <t>Lightweight genome browser for CTTV targets based on TnT Genome</t>
  </si>
  <si>
    <t>Disorder Atlas is a web-based service that facilitates the interpretation of intrinsic disorder predictions using proteome-based descriptive statistics. This service is also equipped to facilitate large-scale systematic exploratory searches for proteins encompassing disorder features of interest, and further allows users to browse the prevalence of multiple disorder features at the proteome level. Disorder Atlas is freely available for non-commercial users at http://www.disorderatlas.org.</t>
  </si>
  <si>
    <t>Graph theory (a.k.a. network) library for analysis and visualisation</t>
  </si>
  <si>
    <t>BridgeDb is a framework for finding and mapping equivalent database identifiers. It has many facets: it is both a framework, live services, and are identifier mapping files for genes, proteins, and metabolites.</t>
  </si>
  <si>
    <t>ZOOMA is an application for discovering optimal ontology mappings, developed by the Samples, Phenotypes and Ontologies Team at EBI. It can be used to automatically annotate "properties" (plain text, descriptive values about biological entities) with "semantic tags" (ontology classes).</t>
  </si>
  <si>
    <t>UTRdb is a curated database of 5' and 3' untranslated sequences of eukaryotic mRNAs, derived from several sources of primary data. Experimentally validated functional motifs .....</t>
  </si>
  <si>
    <t>About</t>
  </si>
  <si>
    <t>MobiDB was designed to offer a centralized resource for annotations of intrinsic protein disorder. The database features three levels of annotation: manually curated, indirect and predicted. As shown in the figure below, the different sources present a clear tradeoff between quality and coverage. By combining them all into a consensus annotation, MobiDB aims at giving the best possible picture of the "disorder landscape" of a given protein of interest.</t>
  </si>
  <si>
    <t>Web service designed to display local syntenies in completely sequenced prokaryotic chromosomes.</t>
  </si>
  <si>
    <t>...</t>
  </si>
  <si>
    <t>about</t>
  </si>
  <si>
    <t>Thing</t>
  </si>
  <si>
    <t>The subject matter of the content.</t>
  </si>
  <si>
    <t>summary/homepage</t>
  </si>
  <si>
    <t>Base URL</t>
  </si>
  <si>
    <t>http://www.disorderatlas.org</t>
  </si>
  <si>
    <t>url</t>
  </si>
  <si>
    <t>http://www.biojs.io/d/cytoscape</t>
  </si>
  <si>
    <t>Repo URL</t>
  </si>
  <si>
    <t>https://github.com/myGrid/RightField</t>
  </si>
  <si>
    <t>homepage</t>
  </si>
  <si>
    <t>http://utrdb.ba.itb.cnr.it/</t>
  </si>
  <si>
    <t>Homepage</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</si>
  <si>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</si>
  <si>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</si>
  <si>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</si>
  <si>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</si>
  <si>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</si>
  <si>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</si>
  <si>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</si>
  <si>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</si>
  <si>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</si>
  <si>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</si>
  <si>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</si>
  <si>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</si>
  <si>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</si>
  <si>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</si>
  <si>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summary/name</t>
  </si>
  <si>
    <t>cttv.genome</t>
  </si>
  <si>
    <t>Disorder Atlas</t>
  </si>
  <si>
    <t>tool.name</t>
  </si>
  <si>
    <t>Convert FASTQ to FASTA</t>
  </si>
  <si>
    <t>Biojs-Cytoscape</t>
  </si>
  <si>
    <t>BridgeDb</t>
  </si>
  <si>
    <t>Repository name</t>
  </si>
  <si>
    <t>OntoMaton</t>
  </si>
  <si>
    <t>title</t>
  </si>
  <si>
    <t>ZOOMA</t>
  </si>
  <si>
    <t>Title</t>
  </si>
  <si>
    <t>UTRdb database</t>
  </si>
  <si>
    <t>Cell Line Integrated Molecular Authentication</t>
  </si>
  <si>
    <t>?</t>
  </si>
  <si>
    <t>ABSYNTE</t>
  </si>
  <si>
    <t>BWA</t>
  </si>
  <si>
    <t>BioComputing UP services</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</si>
  <si>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</si>
  <si>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</si>
  <si>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</si>
  <si>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</si>
  <si>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</si>
  <si>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</si>
  <si>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</si>
  <si>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</si>
  <si>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</si>
  <si>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</si>
  <si>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</si>
  <si>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</si>
  <si>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</si>
  <si>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</si>
  <si>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</si>
  <si>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</si>
  <si>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</si>
  <si>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</si>
  <si>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</si>
  <si>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</si>
  <si>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</si>
  <si>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function/input/data</t>
  </si>
  <si>
    <t>source</t>
  </si>
  <si>
    <t>Google Spreadsheets</t>
  </si>
  <si>
    <t>input</t>
  </si>
  <si>
    <t>Excel spreadsheet</t>
  </si>
  <si>
    <t>STR profile</t>
  </si>
  <si>
    <t>Help (input)</t>
  </si>
  <si>
    <t>Search box, rest api</t>
  </si>
  <si>
    <t>Downloads</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</si>
  <si>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</si>
  <si>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</si>
  <si>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</si>
  <si>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</si>
  <si>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</si>
  <si>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</si>
  <si>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</si>
  <si>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</si>
  <si>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</si>
  <si>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</si>
  <si>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</si>
  <si>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</si>
  <si>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</si>
  <si>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</si>
  <si>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</si>
  <si>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</si>
  <si>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</si>
  <si>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</si>
  <si>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</si>
  <si>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</si>
  <si>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credit</t>
  </si>
  <si>
    <t>Provider</t>
  </si>
  <si>
    <t>University of Michigan Medical School</t>
  </si>
  <si>
    <t>Recommended citation</t>
  </si>
  <si>
    <t>Wolstencroft K, Owen S, Horridge M, Krebs O, Mueller W, Snoep JL, du Preez F, Goble CA (2011), RightField: Embedding ontology annotation in spreadsheets, Bioinformatics (2011) 15;27(14):pp2021-2</t>
  </si>
  <si>
    <t>CNR-ITB, Bari</t>
  </si>
  <si>
    <t>Cite</t>
  </si>
  <si>
    <t>Citing MobiDB
Emilio Potenza, Tomás Di Domenico, Ian Walsh, and Silvio C.E. Tosatto: MobiDB 2.0: an improved database of intrinsically disordered and mobile proteins Nucl. Acids Res. (2014) doi:10.1093/nar/gku982</t>
  </si>
  <si>
    <t>Platform</t>
  </si>
  <si>
    <t>Provided by eBio</t>
  </si>
  <si>
    <t>Credit</t>
  </si>
  <si>
    <t>2016 © BioComputing UP. All Rights Reserved.</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</si>
  <si>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</si>
  <si>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</si>
  <si>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</si>
  <si>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</si>
  <si>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</si>
  <si>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</si>
  <si>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</si>
  <si>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</si>
  <si>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</si>
  <si>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</si>
  <si>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</si>
  <si>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</si>
  <si>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</si>
  <si>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</si>
  <si>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</si>
  <si>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</si>
  <si>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</si>
  <si>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</si>
  <si>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</si>
  <si>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</si>
  <si>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A creative work that this work is an example/instance/realization/derivation of.
Inverse property: workExample.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</si>
  <si>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</si>
  <si>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</si>
  <si>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download/type</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</si>
  <si>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</si>
  <si>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</si>
  <si>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</si>
  <si>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</si>
  <si>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</si>
  <si>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</si>
  <si>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</si>
  <si>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</si>
  <si>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</si>
  <si>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</si>
  <si>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</si>
  <si>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</si>
  <si>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</si>
  <si>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</si>
  <si>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</si>
  <si>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</si>
  <si>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</si>
  <si>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</si>
  <si>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</si>
  <si>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</si>
  <si>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</si>
  <si>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</si>
  <si>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</si>
  <si>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</si>
  <si>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</si>
  <si>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</si>
  <si>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</si>
  <si>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</si>
  <si>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</si>
  <si>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</si>
  <si>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</si>
  <si>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</si>
  <si>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</si>
  <si>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labels/license</t>
  </si>
  <si>
    <t>Licence</t>
  </si>
  <si>
    <t>Apache 2.0</t>
  </si>
  <si>
    <t>License(s)</t>
  </si>
  <si>
    <t>No info yet</t>
  </si>
  <si>
    <t>MIT</t>
  </si>
  <si>
    <t>License</t>
  </si>
  <si>
    <t>Creative Commons</t>
  </si>
  <si>
    <t>License url</t>
  </si>
  <si>
    <t>http://protein.bio.unipd.it/LICENSE</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</si>
  <si>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</si>
  <si>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</si>
  <si>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</si>
  <si>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</si>
  <si>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</si>
  <si>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</si>
  <si>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</si>
  <si>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</si>
  <si>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</si>
  <si>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</si>
  <si>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</si>
  <si>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</si>
  <si>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</si>
  <si>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</si>
  <si>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</si>
  <si>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</si>
  <si>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</si>
  <si>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</si>
  <si>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</si>
  <si>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</si>
  <si>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</si>
  <si>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</si>
  <si>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</si>
  <si>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</si>
  <si>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</si>
  <si>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</si>
  <si>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</si>
  <si>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</si>
  <si>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</si>
  <si>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</si>
  <si>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</si>
  <si>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</si>
  <si>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</si>
  <si>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</si>
  <si>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</si>
  <si>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</si>
  <si>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</si>
  <si>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</si>
  <si>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</si>
  <si>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</si>
  <si>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</si>
  <si>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</si>
  <si>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</si>
  <si>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</si>
  <si>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</si>
  <si>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</si>
  <si>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</si>
  <si>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</si>
  <si>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</si>
  <si>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</si>
  <si>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</si>
  <si>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</si>
  <si>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</si>
  <si>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</si>
  <si>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</si>
  <si>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</si>
  <si>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</si>
  <si>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</si>
  <si>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</si>
  <si>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</si>
  <si>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</si>
  <si>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</si>
  <si>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</si>
  <si>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</si>
  <si>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</si>
  <si>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</si>
  <si>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</si>
  <si>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</si>
  <si>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</si>
  <si>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function/input/format</t>
  </si>
  <si>
    <t>target</t>
  </si>
  <si>
    <t>format</t>
  </si>
  <si>
    <t>xls</t>
  </si>
  <si>
    <t>LiIst of loci/values</t>
  </si>
  <si>
    <t>Search box format (help)</t>
  </si>
  <si>
    <t>UniProt text query</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</si>
  <si>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</si>
  <si>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</si>
  <si>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</si>
  <si>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</si>
  <si>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</si>
  <si>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</si>
  <si>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An image of the item. This can be a URL or a fully described ImageObject.</t>
  </si>
  <si>
    <t>mainEntityOfPage</t>
  </si>
  <si>
    <t>Indicates a page (or other CreativeWork) for which this thing is the main entity being described. See background notes for details.
Inverse property: mainEntity.</t>
  </si>
  <si>
    <t>Optional</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</si>
  <si>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</si>
  <si>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</si>
  <si>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</si>
  <si>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</si>
  <si>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</si>
  <si>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URL of the item.</t>
  </si>
  <si>
    <t>A PublicationEvent corresponds indifferently to the event of publication for a CreativeWork of any type e.g. a broadcast event, an on-demand event, a book/journal publication via a variety of delivery media.</t>
  </si>
  <si>
    <t>publication, publication/doi</t>
  </si>
  <si>
    <t>Recommended</t>
  </si>
  <si>
    <t>summary/doi</t>
  </si>
  <si>
    <t>Citations of this service</t>
  </si>
  <si>
    <t>10.1093/bioinformatics/btq281</t>
  </si>
  <si>
    <t>function/output/format</t>
  </si>
  <si>
    <t>outputs.data#format</t>
  </si>
  <si>
    <t>fasta</t>
  </si>
  <si>
    <t>Lists of loci/values plus score</t>
  </si>
  <si>
    <t>function/comment</t>
  </si>
  <si>
    <t>DataAccess</t>
  </si>
  <si>
    <t>Web,REST,downolad</t>
  </si>
  <si>
    <t>labels/goTermId</t>
  </si>
  <si>
    <t>labels/soTermId</t>
  </si>
  <si>
    <t>labels/taxid</t>
  </si>
  <si>
    <t>taxid</t>
  </si>
  <si>
    <t>labels/language</t>
  </si>
  <si>
    <t>labels/status</t>
  </si>
  <si>
    <t>status</t>
  </si>
  <si>
    <t>Mature</t>
  </si>
  <si>
    <t>Status</t>
  </si>
  <si>
    <t>New/Active or inactive</t>
  </si>
  <si>
    <t>relation/biotoolsID</t>
  </si>
  <si>
    <t>relation/type</t>
  </si>
  <si>
    <t>Logo</t>
  </si>
  <si>
    <t>https://avatars.githubusercontent.com/u/8728108?v=3</t>
  </si>
  <si>
    <t>image/url</t>
  </si>
  <si>
    <t>Logo URL</t>
  </si>
  <si>
    <t>http://bioinformatics.hsanmartino.it/clima2/clima2_logo.png</t>
  </si>
  <si>
    <t>http://mobidb.bio.unipd.it/img/mobidb_logo_w.png</t>
  </si>
  <si>
    <t>https://www.france-bioinformatique.fr/sites/default/files/outils-logo/glsearch-mini_1.png</t>
  </si>
  <si>
    <t>image/diskFormat</t>
  </si>
  <si>
    <t>image/containerFormat</t>
  </si>
  <si>
    <t>publication/pmid</t>
  </si>
  <si>
    <t>PMID</t>
  </si>
  <si>
    <t>publication/pmcid</t>
  </si>
  <si>
    <t>PMC</t>
  </si>
  <si>
    <t>PMC2808995</t>
  </si>
  <si>
    <t>credit/role</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</si>
</sst>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u/>
      <sz val="9.0"/>
      <color rgb="FFFFFFFF"/>
      <name val="Trebuchet MS"/>
    </font>
    <font>
      <b/>
      <sz val="9.0"/>
      <color rgb="FFFFFFFF"/>
      <name val="Trebuchet MS"/>
    </font>
    <font>
      <sz val="9.0"/>
      <color rgb="FFFFFFFF"/>
      <name val="Trebuchet MS"/>
    </font>
    <font>
      <b/>
      <name val="Arial"/>
    </font>
    <font>
      <sz val="9.0"/>
      <color rgb="FF000000"/>
      <name val="Trebuchet MS"/>
    </font>
    <font>
      <sz val="9.0"/>
      <name val="Trebuchet MS"/>
    </font>
    <font>
      <name val="Arial"/>
    </font>
    <font>
      <b/>
      <sz val="9.0"/>
      <name val="Trebuchet MS"/>
    </font>
    <font>
      <b/>
      <u/>
      <sz val="9.0"/>
      <color rgb="FFFFFFFF"/>
      <name val="Trebuchet MS"/>
    </font>
    <font>
      <b/>
      <u/>
      <sz val="9.0"/>
      <color rgb="FFFFFFFF"/>
      <name val="Trebuchet MS"/>
    </font>
    <font>
      <b/>
      <u/>
      <sz val="9.0"/>
      <color rgb="FFFFFFFF"/>
      <name val="Trebuchet MS"/>
    </font>
    <font>
      <b/>
      <color rgb="FFFFFFFF"/>
      <name val="Arial"/>
    </font>
    <font>
      <b/>
      <sz val="10.0"/>
      <color rgb="FF000000"/>
      <name val="Trebuchet MS"/>
    </font>
    <font>
      <b/>
      <u/>
      <sz val="9.0"/>
      <color rgb="FF990000"/>
      <name val="Trebuchet MS"/>
    </font>
    <font>
      <sz val="9.0"/>
      <color rgb="FF990000"/>
      <name val="Trebuchet MS"/>
    </font>
    <font>
      <u/>
      <sz val="9.0"/>
      <color rgb="FF990000"/>
      <name val="Trebuchet MS"/>
    </font>
    <font>
      <u/>
      <sz val="9.0"/>
      <color rgb="FF000000"/>
      <name val="Trebuchet MS"/>
    </font>
    <font>
      <b/>
      <u/>
      <sz val="9.0"/>
      <color rgb="FF990000"/>
      <name val="Trebuchet MS"/>
    </font>
    <font>
      <u/>
      <sz val="9.0"/>
      <color rgb="FF990000"/>
      <name val="Trebuchet MS"/>
    </font>
    <font>
      <i/>
      <sz val="9.0"/>
      <name val="Trebuchet MS"/>
    </font>
    <font>
      <b/>
      <sz val="9.0"/>
      <color rgb="FF000000"/>
      <name val="Trebuchet MS"/>
    </font>
    <font>
      <u/>
      <sz val="9.0"/>
      <color rgb="FF1155CC"/>
      <name val="Trebuchet MS"/>
    </font>
    <font>
      <u/>
      <sz val="9.0"/>
      <color rgb="FF0F2559"/>
      <name val="Trebuchet MS"/>
    </font>
    <font>
      <u/>
      <sz val="9.0"/>
      <color rgb="FF000000"/>
      <name val="Trebuchet MS"/>
    </font>
    <font>
      <u/>
      <sz val="9.0"/>
      <color rgb="FF1155CC"/>
      <name val="Trebuchet MS"/>
    </font>
    <font>
      <i/>
      <sz val="9.0"/>
      <color rgb="FF333333"/>
      <name val="Trebuchet MS"/>
    </font>
  </fonts>
  <fills count="21">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FFFFFF"/>
        <bgColor rgb="FFFFFFFF"/>
      </patternFill>
    </fill>
    <fill>
      <patternFill patternType="solid">
        <fgColor rgb="FF434343"/>
        <bgColor rgb="FF434343"/>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
      <patternFill patternType="solid">
        <fgColor rgb="FF6FA8DC"/>
        <bgColor rgb="FF6FA8D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F6B26B"/>
        <bgColor rgb="FFF6B26B"/>
      </patternFill>
    </fill>
    <fill>
      <patternFill patternType="solid">
        <fgColor rgb="FF93C47D"/>
        <bgColor rgb="FF93C47D"/>
      </patternFill>
    </fill>
    <fill>
      <patternFill patternType="solid">
        <fgColor rgb="FFD9D9D9"/>
        <bgColor rgb="FFD9D9D9"/>
      </patternFill>
    </fill>
    <fill>
      <patternFill patternType="solid">
        <fgColor rgb="FFFFF2CC"/>
        <bgColor rgb="FFFFF2CC"/>
      </patternFill>
    </fill>
  </fills>
  <borders count="1">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horizontal="center" shrinkToFit="0" vertical="center" wrapText="1"/>
    </xf>
    <xf borderId="0" fillId="4" fontId="3" numFmtId="0" xfId="0" applyAlignment="1" applyFill="1" applyFont="1">
      <alignment readingOrder="0" shrinkToFit="0" vertical="center" wrapText="1"/>
    </xf>
    <xf borderId="0" fillId="5" fontId="3" numFmtId="0" xfId="0" applyAlignment="1" applyFill="1" applyFont="1">
      <alignment horizontal="center" readingOrder="0" shrinkToFit="0" vertical="center" wrapText="1"/>
    </xf>
    <xf borderId="0" fillId="6" fontId="4" numFmtId="0" xfId="0" applyAlignment="1" applyFill="1" applyFont="1">
      <alignment vertical="bottom"/>
    </xf>
    <xf borderId="0" fillId="0" fontId="5" numFmtId="0" xfId="0" applyAlignment="1" applyFont="1">
      <alignment readingOrder="0" shrinkToFit="0" vertical="center" wrapText="1"/>
    </xf>
    <xf borderId="0" fillId="4" fontId="3" numFmtId="0" xfId="0" applyAlignment="1" applyFont="1">
      <alignment shrinkToFit="0" vertical="center" wrapText="1"/>
    </xf>
    <xf borderId="0" fillId="0" fontId="6" numFmtId="0" xfId="0" applyAlignment="1" applyFont="1">
      <alignment horizontal="center" readingOrder="0" shrinkToFit="0" vertical="center" wrapText="1"/>
    </xf>
    <xf borderId="0" fillId="5" fontId="3" numFmtId="0" xfId="0" applyAlignment="1" applyFont="1">
      <alignment horizontal="center" shrinkToFit="0" vertical="center" wrapText="1"/>
    </xf>
    <xf borderId="0" fillId="0" fontId="7" numFmtId="0" xfId="0" applyAlignment="1" applyFont="1">
      <alignment readingOrder="0" shrinkToFit="0" vertical="bottom" wrapText="1"/>
    </xf>
    <xf borderId="0" fillId="5" fontId="3" numFmtId="0" xfId="0" applyAlignment="1" applyFont="1">
      <alignment horizontal="left" shrinkToFit="0" vertical="center" wrapText="1"/>
    </xf>
    <xf borderId="0" fillId="6" fontId="8" numFmtId="0" xfId="0" applyAlignment="1" applyFont="1">
      <alignment readingOrder="0"/>
    </xf>
    <xf borderId="0" fillId="0" fontId="5" numFmtId="0" xfId="0" applyAlignment="1" applyFont="1">
      <alignment horizontal="center" readingOrder="0" shrinkToFit="0" vertical="center" wrapText="1"/>
    </xf>
    <xf borderId="0" fillId="7" fontId="2" numFmtId="0" xfId="0" applyAlignment="1" applyFill="1" applyFont="1">
      <alignment horizontal="center" vertical="bottom"/>
    </xf>
    <xf borderId="0" fillId="0" fontId="6" numFmtId="0" xfId="0" applyAlignment="1" applyFont="1">
      <alignment readingOrder="0" shrinkToFit="0" vertical="center" wrapText="1"/>
    </xf>
    <xf borderId="0" fillId="8" fontId="2" numFmtId="0" xfId="0" applyAlignment="1" applyFill="1" applyFont="1">
      <alignment horizontal="center" vertical="bottom"/>
    </xf>
    <xf borderId="0" fillId="0" fontId="5" numFmtId="0" xfId="0" applyAlignment="1" applyFont="1">
      <alignment shrinkToFit="0" vertical="center" wrapText="1"/>
    </xf>
    <xf borderId="0" fillId="0" fontId="6" numFmtId="0" xfId="0" applyAlignment="1" applyFont="1">
      <alignment shrinkToFit="0" vertical="center" wrapText="1"/>
    </xf>
    <xf borderId="0" fillId="6" fontId="7" numFmtId="0" xfId="0" applyAlignment="1" applyFont="1">
      <alignment readingOrder="0" shrinkToFit="0" vertical="bottom" wrapText="1"/>
    </xf>
    <xf borderId="0" fillId="0" fontId="6" numFmtId="0" xfId="0" applyAlignment="1" applyFont="1">
      <alignment horizontal="center" shrinkToFit="0" vertical="center" wrapText="1"/>
    </xf>
    <xf borderId="0" fillId="7" fontId="2" numFmtId="0" xfId="0" applyAlignment="1" applyFont="1">
      <alignment horizontal="center" shrinkToFit="0" wrapText="1"/>
    </xf>
    <xf borderId="0" fillId="8" fontId="9" numFmtId="0" xfId="0" applyAlignment="1" applyFont="1">
      <alignment horizontal="center" shrinkToFit="0" wrapText="1"/>
    </xf>
    <xf borderId="0" fillId="7" fontId="10" numFmtId="0" xfId="0" applyAlignment="1" applyFont="1">
      <alignment horizontal="center" shrinkToFit="0" wrapText="1"/>
    </xf>
    <xf borderId="0" fillId="6" fontId="8" numFmtId="0" xfId="0" applyAlignment="1" applyFont="1">
      <alignment readingOrder="0" shrinkToFit="0" wrapText="1"/>
    </xf>
    <xf borderId="0" fillId="8" fontId="2" numFmtId="0" xfId="0" applyAlignment="1" applyFont="1">
      <alignment horizontal="center" readingOrder="0"/>
    </xf>
    <xf borderId="0" fillId="7" fontId="2" numFmtId="0" xfId="0" applyAlignment="1" applyFont="1">
      <alignment horizontal="center" readingOrder="0"/>
    </xf>
    <xf borderId="0" fillId="8" fontId="2" numFmtId="0" xfId="0" applyAlignment="1" applyFont="1">
      <alignment horizontal="center"/>
    </xf>
    <xf borderId="0" fillId="8" fontId="2" numFmtId="0" xfId="0" applyAlignment="1" applyFont="1">
      <alignment horizontal="center" readingOrder="0" vertical="center"/>
    </xf>
    <xf borderId="0" fillId="2" fontId="11" numFmtId="0" xfId="0" applyAlignment="1" applyFont="1">
      <alignment horizontal="center" readingOrder="0" vertical="center"/>
    </xf>
    <xf borderId="0" fillId="3" fontId="2" numFmtId="0" xfId="0" applyAlignment="1" applyFont="1">
      <alignment horizontal="center" readingOrder="0" shrinkToFit="0" vertical="center" wrapText="1"/>
    </xf>
    <xf borderId="0" fillId="4" fontId="12" numFmtId="0" xfId="0" applyAlignment="1" applyFont="1">
      <alignment vertical="bottom"/>
    </xf>
    <xf borderId="0" fillId="4" fontId="12" numFmtId="0" xfId="0" applyAlignment="1" applyFont="1">
      <alignment shrinkToFit="0" vertical="bottom" wrapText="1"/>
    </xf>
    <xf borderId="0" fillId="5" fontId="12" numFmtId="0" xfId="0" applyAlignment="1" applyFont="1">
      <alignment shrinkToFit="0" vertical="bottom" wrapText="1"/>
    </xf>
    <xf borderId="0" fillId="5" fontId="12" numFmtId="0" xfId="0" applyAlignment="1" applyFont="1">
      <alignment vertical="bottom"/>
    </xf>
    <xf borderId="0" fillId="9" fontId="2" numFmtId="0" xfId="0" applyFill="1" applyFont="1"/>
    <xf borderId="0" fillId="9" fontId="2" numFmtId="0" xfId="0" applyAlignment="1" applyFont="1">
      <alignment shrinkToFit="0" wrapText="1"/>
    </xf>
    <xf borderId="0" fillId="10" fontId="2" numFmtId="0" xfId="0" applyFill="1" applyFont="1"/>
    <xf borderId="0" fillId="10" fontId="2" numFmtId="0" xfId="0" applyAlignment="1" applyFont="1">
      <alignment shrinkToFit="0" wrapText="1"/>
    </xf>
    <xf borderId="0" fillId="0" fontId="13" numFmtId="0" xfId="0" applyAlignment="1" applyFont="1">
      <alignment horizontal="center" readingOrder="0"/>
    </xf>
    <xf borderId="0" fillId="0" fontId="6" numFmtId="0" xfId="0" applyAlignment="1" applyFont="1">
      <alignment vertical="bottom"/>
    </xf>
    <xf borderId="0" fillId="11" fontId="14" numFmtId="0" xfId="0" applyAlignment="1" applyFill="1" applyFont="1">
      <alignment horizontal="left" readingOrder="0"/>
    </xf>
    <xf borderId="0" fillId="12" fontId="15" numFmtId="0" xfId="0" applyAlignment="1" applyFill="1" applyFont="1">
      <alignment horizontal="left" readingOrder="0" vertical="top"/>
    </xf>
    <xf borderId="0" fillId="12" fontId="5" numFmtId="0" xfId="0" applyAlignment="1" applyFont="1">
      <alignment horizontal="left" readingOrder="0" shrinkToFit="0" vertical="top" wrapText="1"/>
    </xf>
    <xf borderId="0" fillId="13" fontId="8" numFmtId="0" xfId="0" applyAlignment="1" applyFill="1" applyFont="1">
      <alignment shrinkToFit="0" wrapText="1"/>
    </xf>
    <xf borderId="0" fillId="13" fontId="6" numFmtId="0" xfId="0" applyAlignment="1" applyFont="1">
      <alignment vertical="bottom"/>
    </xf>
    <xf borderId="0" fillId="13" fontId="6" numFmtId="0" xfId="0" applyAlignment="1" applyFont="1">
      <alignment shrinkToFit="0" wrapText="1"/>
    </xf>
    <xf borderId="0" fillId="12" fontId="16" numFmtId="0" xfId="0" applyAlignment="1" applyFont="1">
      <alignment horizontal="left" readingOrder="0" vertical="top"/>
    </xf>
    <xf borderId="0" fillId="12" fontId="17" numFmtId="0" xfId="0" applyAlignment="1" applyFont="1">
      <alignment horizontal="left" readingOrder="0" shrinkToFit="0" vertical="top" wrapText="1"/>
    </xf>
    <xf borderId="0" fillId="11" fontId="18" numFmtId="0" xfId="0" applyAlignment="1" applyFont="1">
      <alignment horizontal="left" readingOrder="0" vertical="center"/>
    </xf>
    <xf borderId="0" fillId="12" fontId="19" numFmtId="0" xfId="0" applyAlignment="1" applyFont="1">
      <alignment horizontal="left" readingOrder="0" vertical="center"/>
    </xf>
    <xf borderId="0" fillId="12" fontId="5" numFmtId="0" xfId="0" applyAlignment="1" applyFont="1">
      <alignment horizontal="left" readingOrder="0" shrinkToFit="0" vertical="center" wrapText="1"/>
    </xf>
    <xf borderId="0" fillId="14" fontId="6" numFmtId="0" xfId="0" applyAlignment="1" applyFill="1" applyFont="1">
      <alignment shrinkToFit="0" wrapText="1"/>
    </xf>
    <xf borderId="0" fillId="14" fontId="6" numFmtId="0" xfId="0" applyAlignment="1" applyFont="1">
      <alignment vertical="bottom"/>
    </xf>
    <xf borderId="0" fillId="13" fontId="20" numFmtId="0" xfId="0" applyAlignment="1" applyFont="1">
      <alignment shrinkToFit="0" wrapText="1"/>
    </xf>
    <xf borderId="0" fillId="13" fontId="6" numFmtId="0" xfId="0" applyAlignment="1" applyFont="1">
      <alignment horizontal="right" shrinkToFit="0" wrapText="1"/>
    </xf>
    <xf borderId="0" fillId="12" fontId="15" numFmtId="0" xfId="0" applyAlignment="1" applyFont="1">
      <alignment horizontal="left" readingOrder="0" vertical="center"/>
    </xf>
    <xf borderId="0" fillId="15" fontId="6" numFmtId="0" xfId="0" applyAlignment="1" applyFill="1" applyFont="1">
      <alignment vertical="bottom"/>
    </xf>
    <xf borderId="0" fillId="15" fontId="21" numFmtId="0" xfId="0" applyAlignment="1" applyFont="1">
      <alignment shrinkToFit="0" wrapText="1"/>
    </xf>
    <xf borderId="0" fillId="16" fontId="6" numFmtId="0" xfId="0" applyAlignment="1" applyFill="1" applyFont="1">
      <alignment vertical="bottom"/>
    </xf>
    <xf borderId="0" fillId="16" fontId="5" numFmtId="0" xfId="0" applyAlignment="1" applyFont="1">
      <alignment shrinkToFit="0" wrapText="1"/>
    </xf>
    <xf borderId="0" fillId="16" fontId="6" numFmtId="0" xfId="0" applyAlignment="1" applyFont="1">
      <alignment shrinkToFit="0" wrapText="1"/>
    </xf>
    <xf borderId="0" fillId="16" fontId="20" numFmtId="0" xfId="0" applyAlignment="1" applyFont="1">
      <alignment shrinkToFit="0" wrapText="1"/>
    </xf>
    <xf borderId="0" fillId="16" fontId="22" numFmtId="0" xfId="0" applyAlignment="1" applyFont="1">
      <alignment shrinkToFit="0" wrapText="1"/>
    </xf>
    <xf borderId="0" fillId="16" fontId="23" numFmtId="0" xfId="0" applyAlignment="1" applyFont="1">
      <alignment horizontal="left" shrinkToFit="0" wrapText="1"/>
    </xf>
    <xf borderId="0" fillId="12" fontId="24" numFmtId="0" xfId="0" applyAlignment="1" applyFont="1">
      <alignment horizontal="left" readingOrder="0" shrinkToFit="0" vertical="center" wrapText="1"/>
    </xf>
    <xf borderId="0" fillId="15" fontId="6" numFmtId="0" xfId="0" applyAlignment="1" applyFont="1">
      <alignment readingOrder="0" vertical="bottom"/>
    </xf>
    <xf borderId="0" fillId="13" fontId="25" numFmtId="0" xfId="0" applyAlignment="1" applyFont="1">
      <alignment shrinkToFit="0" wrapText="1"/>
    </xf>
    <xf borderId="0" fillId="13" fontId="26" numFmtId="0" xfId="0" applyAlignment="1" applyFont="1">
      <alignment shrinkToFit="0" wrapText="1"/>
    </xf>
    <xf borderId="0" fillId="6" fontId="6" numFmtId="0" xfId="0" applyAlignment="1" applyFont="1">
      <alignment vertical="bottom"/>
    </xf>
    <xf borderId="0" fillId="16" fontId="8" numFmtId="0" xfId="0" applyAlignment="1" applyFont="1">
      <alignment shrinkToFit="0" wrapText="1"/>
    </xf>
    <xf borderId="0" fillId="14" fontId="8" numFmtId="0" xfId="0" applyAlignment="1" applyFont="1">
      <alignment shrinkToFit="0" wrapText="1"/>
    </xf>
    <xf borderId="0" fillId="14" fontId="6" numFmtId="0" xfId="0" applyAlignment="1" applyFont="1">
      <alignment horizontal="right" shrinkToFit="0" wrapText="1"/>
    </xf>
    <xf borderId="0" fillId="17" fontId="6" numFmtId="0" xfId="0" applyAlignment="1" applyFill="1" applyFont="1">
      <alignment vertical="bottom"/>
    </xf>
    <xf borderId="0" fillId="17" fontId="6" numFmtId="0" xfId="0" applyAlignment="1" applyFont="1">
      <alignment shrinkToFit="0" wrapText="1"/>
    </xf>
    <xf borderId="0" fillId="0" fontId="6" numFmtId="0" xfId="0" applyAlignment="1" applyFont="1">
      <alignment shrinkToFit="0" wrapText="1"/>
    </xf>
    <xf borderId="0" fillId="18" fontId="6" numFmtId="0" xfId="0" applyAlignment="1" applyFill="1" applyFont="1">
      <alignment vertical="bottom"/>
    </xf>
    <xf borderId="0" fillId="18" fontId="20" numFmtId="0" xfId="0" applyAlignment="1" applyFont="1">
      <alignment shrinkToFit="0" wrapText="1"/>
    </xf>
    <xf borderId="0" fillId="18" fontId="6" numFmtId="0" xfId="0" applyAlignment="1" applyFont="1">
      <alignment shrinkToFit="0" wrapText="1"/>
    </xf>
    <xf borderId="0" fillId="19" fontId="6" numFmtId="0" xfId="0" applyAlignment="1" applyFill="1" applyFont="1">
      <alignment vertical="bottom"/>
    </xf>
    <xf borderId="0" fillId="19" fontId="21" numFmtId="0" xfId="0" applyAlignment="1" applyFont="1">
      <alignment shrinkToFit="0" wrapText="1"/>
    </xf>
    <xf borderId="0" fillId="20" fontId="21" numFmtId="0" xfId="0" applyAlignment="1" applyFill="1" applyFont="1">
      <alignment shrinkToFit="0" wrapText="1"/>
    </xf>
    <xf borderId="0" fillId="20" fontId="6" numFmtId="0" xfId="0" applyAlignment="1" applyFont="1">
      <alignment vertical="bottom"/>
    </xf>
    <xf borderId="0" fillId="14" fontId="20" numFmtId="0" xfId="0" applyAlignment="1" applyFont="1">
      <alignment shrinkToFit="0" wrapText="1"/>
    </xf>
    <xf borderId="0" fillId="0" fontId="6"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operatingSystem" TargetMode="External"/><Relationship Id="rId190" Type="http://schemas.openxmlformats.org/officeDocument/2006/relationships/hyperlink" Target="http://schema.org/recordedIn" TargetMode="External"/><Relationship Id="rId42" Type="http://schemas.openxmlformats.org/officeDocument/2006/relationships/hyperlink" Target="http://schema.org/permissions" TargetMode="External"/><Relationship Id="rId41" Type="http://schemas.openxmlformats.org/officeDocument/2006/relationships/hyperlink" Target="http://schema.org/Text" TargetMode="External"/><Relationship Id="rId44" Type="http://schemas.openxmlformats.org/officeDocument/2006/relationships/hyperlink" Target="http://schema.org/processorRequirements" TargetMode="External"/><Relationship Id="rId194" Type="http://schemas.openxmlformats.org/officeDocument/2006/relationships/hyperlink" Target="http://schema.org/Review" TargetMode="External"/><Relationship Id="rId43" Type="http://schemas.openxmlformats.org/officeDocument/2006/relationships/hyperlink" Target="http://schema.org/Text" TargetMode="External"/><Relationship Id="rId193" Type="http://schemas.openxmlformats.org/officeDocument/2006/relationships/hyperlink" Target="http://schema.org/review" TargetMode="External"/><Relationship Id="rId46" Type="http://schemas.openxmlformats.org/officeDocument/2006/relationships/hyperlink" Target="http://schema.org/releaseNotes" TargetMode="External"/><Relationship Id="rId192" Type="http://schemas.openxmlformats.org/officeDocument/2006/relationships/hyperlink" Target="http://schema.org/PublicationEvent" TargetMode="External"/><Relationship Id="rId45" Type="http://schemas.openxmlformats.org/officeDocument/2006/relationships/hyperlink" Target="http://schema.org/Text" TargetMode="External"/><Relationship Id="rId191" Type="http://schemas.openxmlformats.org/officeDocument/2006/relationships/hyperlink" Target="http://schema.org/releasedEvent" TargetMode="External"/><Relationship Id="rId48" Type="http://schemas.openxmlformats.org/officeDocument/2006/relationships/hyperlink" Target="http://schema.org/softwareAddOn" TargetMode="External"/><Relationship Id="rId187" Type="http://schemas.openxmlformats.org/officeDocument/2006/relationships/hyperlink" Target="http://schema.org/URL" TargetMode="External"/><Relationship Id="rId47" Type="http://schemas.openxmlformats.org/officeDocument/2006/relationships/hyperlink" Target="http://schema.org/screenshot" TargetMode="External"/><Relationship Id="rId186" Type="http://schemas.openxmlformats.org/officeDocument/2006/relationships/hyperlink" Target="http://schema.org/publishingPrinciples" TargetMode="External"/><Relationship Id="rId185" Type="http://schemas.openxmlformats.org/officeDocument/2006/relationships/hyperlink" Target="http://schema.org/publisher" TargetMode="External"/><Relationship Id="rId49" Type="http://schemas.openxmlformats.org/officeDocument/2006/relationships/hyperlink" Target="http://schema.org/SoftwareApplication" TargetMode="External"/><Relationship Id="rId184" Type="http://schemas.openxmlformats.org/officeDocument/2006/relationships/hyperlink" Target="http://schema.org/PublicationEvent" TargetMode="External"/><Relationship Id="rId189" Type="http://schemas.openxmlformats.org/officeDocument/2006/relationships/hyperlink" Target="http://schema.org/Event" TargetMode="External"/><Relationship Id="rId188" Type="http://schemas.openxmlformats.org/officeDocument/2006/relationships/hyperlink" Target="http://schema.org/recordedAt" TargetMode="External"/><Relationship Id="rId31" Type="http://schemas.openxmlformats.org/officeDocument/2006/relationships/hyperlink" Target="http://schema.org/URL" TargetMode="External"/><Relationship Id="rId30" Type="http://schemas.openxmlformats.org/officeDocument/2006/relationships/hyperlink" Target="http://schema.org/downloadUrl" TargetMode="External"/><Relationship Id="rId33" Type="http://schemas.openxmlformats.org/officeDocument/2006/relationships/hyperlink" Target="http://schema.org/fileSize" TargetMode="External"/><Relationship Id="rId183" Type="http://schemas.openxmlformats.org/officeDocument/2006/relationships/hyperlink" Target="http://schema.org/publication" TargetMode="External"/><Relationship Id="rId32" Type="http://schemas.openxmlformats.org/officeDocument/2006/relationships/hyperlink" Target="http://schema.org/featureList" TargetMode="External"/><Relationship Id="rId182" Type="http://schemas.openxmlformats.org/officeDocument/2006/relationships/hyperlink" Target="http://schema.org/carrier" TargetMode="External"/><Relationship Id="rId35" Type="http://schemas.openxmlformats.org/officeDocument/2006/relationships/hyperlink" Target="http://schema.org/installUrl" TargetMode="External"/><Relationship Id="rId181" Type="http://schemas.openxmlformats.org/officeDocument/2006/relationships/hyperlink" Target="http://schema.org/provider" TargetMode="External"/><Relationship Id="rId34" Type="http://schemas.openxmlformats.org/officeDocument/2006/relationships/hyperlink" Target="http://schema.org/Text" TargetMode="External"/><Relationship Id="rId180" Type="http://schemas.openxmlformats.org/officeDocument/2006/relationships/hyperlink" Target="http://schema.org/producer" TargetMode="External"/><Relationship Id="rId37" Type="http://schemas.openxmlformats.org/officeDocument/2006/relationships/hyperlink" Target="https://github.com/ISA-tools/OntoMaton/releases" TargetMode="External"/><Relationship Id="rId176" Type="http://schemas.openxmlformats.org/officeDocument/2006/relationships/hyperlink" Target="http://schema.org/Thing" TargetMode="External"/><Relationship Id="rId36" Type="http://schemas.openxmlformats.org/officeDocument/2006/relationships/hyperlink" Target="http://schema.org/URL" TargetMode="External"/><Relationship Id="rId175" Type="http://schemas.openxmlformats.org/officeDocument/2006/relationships/hyperlink" Target="http://schema.org/mentions" TargetMode="External"/><Relationship Id="rId39" Type="http://schemas.openxmlformats.org/officeDocument/2006/relationships/hyperlink" Target="http://schema.org/memoryRequirements" TargetMode="External"/><Relationship Id="rId174" Type="http://schemas.openxmlformats.org/officeDocument/2006/relationships/hyperlink" Target="http://schema.org/material" TargetMode="External"/><Relationship Id="rId38" Type="http://schemas.openxmlformats.org/officeDocument/2006/relationships/hyperlink" Target="https://github.com/myGrid/RightField/releases" TargetMode="External"/><Relationship Id="rId173" Type="http://schemas.openxmlformats.org/officeDocument/2006/relationships/hyperlink" Target="http://schema.org/mainEntityOfPage" TargetMode="External"/><Relationship Id="rId179" Type="http://schemas.openxmlformats.org/officeDocument/2006/relationships/hyperlink" Target="http://schema.org/position" TargetMode="External"/><Relationship Id="rId178" Type="http://schemas.openxmlformats.org/officeDocument/2006/relationships/hyperlink" Target="http://schema.org/Offer" TargetMode="External"/><Relationship Id="rId177" Type="http://schemas.openxmlformats.org/officeDocument/2006/relationships/hyperlink" Target="http://schema.org/offers" TargetMode="External"/><Relationship Id="rId20" Type="http://schemas.openxmlformats.org/officeDocument/2006/relationships/hyperlink" Target="http://schema.org/applicationSubCategory" TargetMode="External"/><Relationship Id="rId22" Type="http://schemas.openxmlformats.org/officeDocument/2006/relationships/hyperlink" Target="http://schema.org/Text" TargetMode="External"/><Relationship Id="rId21" Type="http://schemas.openxmlformats.org/officeDocument/2006/relationships/hyperlink" Target="http://schema.org/applicationSuite" TargetMode="External"/><Relationship Id="rId24" Type="http://schemas.openxmlformats.org/officeDocument/2006/relationships/hyperlink" Target="http://schema.org/Text" TargetMode="External"/><Relationship Id="rId23" Type="http://schemas.openxmlformats.org/officeDocument/2006/relationships/hyperlink" Target="http://schema.org/availableOnDevice" TargetMode="External"/><Relationship Id="rId26" Type="http://schemas.openxmlformats.org/officeDocument/2006/relationships/hyperlink" Target="http://schema.org/countriesNotSupported" TargetMode="External"/><Relationship Id="rId25" Type="http://schemas.openxmlformats.org/officeDocument/2006/relationships/hyperlink" Target="http://schema.org/device" TargetMode="External"/><Relationship Id="rId28" Type="http://schemas.openxmlformats.org/officeDocument/2006/relationships/hyperlink" Target="http://schema.org/countriesSupported" TargetMode="External"/><Relationship Id="rId27" Type="http://schemas.openxmlformats.org/officeDocument/2006/relationships/hyperlink" Target="http://schema.org/Text" TargetMode="External"/><Relationship Id="rId29" Type="http://schemas.openxmlformats.org/officeDocument/2006/relationships/hyperlink" Target="http://schema.org/Text" TargetMode="External"/><Relationship Id="rId11" Type="http://schemas.openxmlformats.org/officeDocument/2006/relationships/hyperlink" Target="https://www.bioconductor.org/packages/release/BiocViews.html" TargetMode="External"/><Relationship Id="rId10" Type="http://schemas.openxmlformats.org/officeDocument/2006/relationships/hyperlink" Target="http://www.taverna.org.u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15" Type="http://schemas.openxmlformats.org/officeDocument/2006/relationships/hyperlink" Target="https://www.france-bioinformatique.fr/en/services/tools" TargetMode="External"/><Relationship Id="rId198" Type="http://schemas.openxmlformats.org/officeDocument/2006/relationships/hyperlink" Target="http://schema.org/Organization" TargetMode="External"/><Relationship Id="rId14" Type="http://schemas.openxmlformats.org/officeDocument/2006/relationships/hyperlink" Target="http://mobidb.bio.unipd.it/" TargetMode="External"/><Relationship Id="rId197" Type="http://schemas.openxmlformats.org/officeDocument/2006/relationships/hyperlink" Target="http://schema.org/sourceOrganization" TargetMode="External"/><Relationship Id="rId17" Type="http://schemas.openxmlformats.org/officeDocument/2006/relationships/hyperlink" Target="http://protein.bio.unipd.it/services" TargetMode="External"/><Relationship Id="rId196" Type="http://schemas.openxmlformats.org/officeDocument/2006/relationships/hyperlink" Target="http://schema.org/schemaVersion" TargetMode="External"/><Relationship Id="rId16" Type="http://schemas.openxmlformats.org/officeDocument/2006/relationships/hyperlink" Target="http://rainbio.france-bioinformatique.fr/rainbio/" TargetMode="External"/><Relationship Id="rId195" Type="http://schemas.openxmlformats.org/officeDocument/2006/relationships/hyperlink" Target="http://schema.org/reviews" TargetMode="External"/><Relationship Id="rId19" Type="http://schemas.openxmlformats.org/officeDocument/2006/relationships/hyperlink" Target="http://schema.org/applicationCategory" TargetMode="External"/><Relationship Id="rId18" Type="http://schemas.openxmlformats.org/officeDocument/2006/relationships/hyperlink" Target="http://schema.org" TargetMode="External"/><Relationship Id="rId199" Type="http://schemas.openxmlformats.org/officeDocument/2006/relationships/hyperlink" Target="http://schema.org/spatialCoverage" TargetMode="External"/><Relationship Id="rId84" Type="http://schemas.openxmlformats.org/officeDocument/2006/relationships/hyperlink" Target="http://www.w3.org/wiki/WebSchemas/Accessibility" TargetMode="External"/><Relationship Id="rId83" Type="http://schemas.openxmlformats.org/officeDocument/2006/relationships/hyperlink" Target="http://schema.org/Text" TargetMode="External"/><Relationship Id="rId86" Type="http://schemas.openxmlformats.org/officeDocument/2006/relationships/hyperlink" Target="http://schema.org/Text" TargetMode="External"/><Relationship Id="rId85" Type="http://schemas.openxmlformats.org/officeDocument/2006/relationships/hyperlink" Target="http://schema.org/accessibilitySummary" TargetMode="External"/><Relationship Id="rId88" Type="http://schemas.openxmlformats.org/officeDocument/2006/relationships/hyperlink" Target="http://schema.org/Person" TargetMode="External"/><Relationship Id="rId150" Type="http://schemas.openxmlformats.org/officeDocument/2006/relationships/hyperlink" Target="http://schema.org/interactionCount" TargetMode="External"/><Relationship Id="rId87" Type="http://schemas.openxmlformats.org/officeDocument/2006/relationships/hyperlink" Target="http://schema.org/accountablePerson" TargetMode="External"/><Relationship Id="rId89" Type="http://schemas.openxmlformats.org/officeDocument/2006/relationships/hyperlink" Target="http://schema.org/aggregateRating" TargetMode="External"/><Relationship Id="rId80" Type="http://schemas.openxmlformats.org/officeDocument/2006/relationships/hyperlink" Target="http://schema.org/Text" TargetMode="External"/><Relationship Id="rId82" Type="http://schemas.openxmlformats.org/officeDocument/2006/relationships/hyperlink" Target="http://schema.org/accessibilityHazard" TargetMode="External"/><Relationship Id="rId81" Type="http://schemas.openxmlformats.org/officeDocument/2006/relationships/hyperlink" Target="http://www.w3.org/wiki/WebSchemas/Accessibility" TargetMode="External"/><Relationship Id="rId1" Type="http://schemas.openxmlformats.org/officeDocument/2006/relationships/comments" Target="../comments1.xm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chema.org/InteractionCounter" TargetMode="External"/><Relationship Id="rId4" Type="http://schemas.openxmlformats.org/officeDocument/2006/relationships/hyperlink" Target="https://toolshed.g2.bx.psu.edu/" TargetMode="External"/><Relationship Id="rId148" Type="http://schemas.openxmlformats.org/officeDocument/2006/relationships/hyperlink" Target="http://schema.org/interactionStatistic" TargetMode="External"/><Relationship Id="rId9" Type="http://schemas.openxmlformats.org/officeDocument/2006/relationships/hyperlink" Target="http://www.rightfield.org.uk/" TargetMode="External"/><Relationship Id="rId143" Type="http://schemas.openxmlformats.org/officeDocument/2006/relationships/hyperlink" Target="http://schema.org/CreativeWork" TargetMode="External"/><Relationship Id="rId142" Type="http://schemas.openxmlformats.org/officeDocument/2006/relationships/hyperlink" Target="http://schema.org/hasPart" TargetMode="External"/><Relationship Id="rId141" Type="http://schemas.openxmlformats.org/officeDocument/2006/relationships/hyperlink" Target="http://schema.org/genre" TargetMode="External"/><Relationship Id="rId140" Type="http://schemas.openxmlformats.org/officeDocument/2006/relationships/hyperlink" Target="http://schema.org/funder" TargetMode="External"/><Relationship Id="rId5" Type="http://schemas.openxmlformats.org/officeDocument/2006/relationships/hyperlink" Target="https://galaxyproject.org/" TargetMode="External"/><Relationship Id="rId147" Type="http://schemas.openxmlformats.org/officeDocument/2006/relationships/hyperlink" Target="http://schema.org/inLanguage" TargetMode="External"/><Relationship Id="rId6" Type="http://schemas.openxmlformats.org/officeDocument/2006/relationships/hyperlink" Target="http://www.bridgedb.org/" TargetMode="External"/><Relationship Id="rId146" Type="http://schemas.openxmlformats.org/officeDocument/2006/relationships/hyperlink" Target="http://schema.org/Text" TargetMode="External"/><Relationship Id="rId7" Type="http://schemas.openxmlformats.org/officeDocument/2006/relationships/hyperlink" Target="https://github.com/ISA-tools/OntoMaton" TargetMode="External"/><Relationship Id="rId145" Type="http://schemas.openxmlformats.org/officeDocument/2006/relationships/hyperlink" Target="http://schema.org/headline" TargetMode="External"/><Relationship Id="rId8" Type="http://schemas.openxmlformats.org/officeDocument/2006/relationships/hyperlink" Target="http://www.ebi.ac.uk/spot/zooma/about.html" TargetMode="External"/><Relationship Id="rId144" Type="http://schemas.openxmlformats.org/officeDocument/2006/relationships/hyperlink" Target="http://schema.org/isPartOf" TargetMode="External"/><Relationship Id="rId73" Type="http://schemas.openxmlformats.org/officeDocument/2006/relationships/hyperlink" Target="http://schema.org/accessibilityAPI" TargetMode="External"/><Relationship Id="rId72" Type="http://schemas.openxmlformats.org/officeDocument/2006/relationships/hyperlink" Target="http://schema.org/Text" TargetMode="External"/><Relationship Id="rId75" Type="http://schemas.openxmlformats.org/officeDocument/2006/relationships/hyperlink" Target="http://www.w3.org/wiki/WebSchemas/Accessibility" TargetMode="External"/><Relationship Id="rId74" Type="http://schemas.openxmlformats.org/officeDocument/2006/relationships/hyperlink" Target="http://schema.org/Text" TargetMode="External"/><Relationship Id="rId77" Type="http://schemas.openxmlformats.org/officeDocument/2006/relationships/hyperlink" Target="http://schema.org/Text" TargetMode="External"/><Relationship Id="rId76" Type="http://schemas.openxmlformats.org/officeDocument/2006/relationships/hyperlink" Target="http://schema.org/accessibilityControl" TargetMode="External"/><Relationship Id="rId79" Type="http://schemas.openxmlformats.org/officeDocument/2006/relationships/hyperlink" Target="http://schema.org/accessibilityFeature" TargetMode="External"/><Relationship Id="rId78" Type="http://schemas.openxmlformats.org/officeDocument/2006/relationships/hyperlink" Target="http://www.w3.org/wiki/WebSchemas/Accessibility" TargetMode="External"/><Relationship Id="rId71" Type="http://schemas.openxmlformats.org/officeDocument/2006/relationships/hyperlink" Target="http://schema.org/accessModeSufficient" TargetMode="External"/><Relationship Id="rId70" Type="http://schemas.openxmlformats.org/officeDocument/2006/relationships/hyperlink" Target="http://schema.org/Text" TargetMode="External"/><Relationship Id="rId139" Type="http://schemas.openxmlformats.org/officeDocument/2006/relationships/hyperlink" Target="http://www.iana.org/assignments/media-types/media-types.xhtml" TargetMode="External"/><Relationship Id="rId138" Type="http://schemas.openxmlformats.org/officeDocument/2006/relationships/hyperlink" Target="http://schema.org/fileFormat" TargetMode="External"/><Relationship Id="rId137" Type="http://schemas.openxmlformats.org/officeDocument/2006/relationships/hyperlink" Target="http://schema.org/workExample" TargetMode="External"/><Relationship Id="rId132" Type="http://schemas.openxmlformats.org/officeDocument/2006/relationships/hyperlink" Target="http://schema.org/encoding" TargetMode="External"/><Relationship Id="rId131" Type="http://schemas.openxmlformats.org/officeDocument/2006/relationships/hyperlink" Target="http://schema.org/Text" TargetMode="External"/><Relationship Id="rId130" Type="http://schemas.openxmlformats.org/officeDocument/2006/relationships/hyperlink" Target="http://schema.org/educationalUse" TargetMode="External"/><Relationship Id="rId136" Type="http://schemas.openxmlformats.org/officeDocument/2006/relationships/hyperlink" Target="http://schema.org/CreativeWork" TargetMode="External"/><Relationship Id="rId135" Type="http://schemas.openxmlformats.org/officeDocument/2006/relationships/hyperlink" Target="http://schema.org/exampleOfWork" TargetMode="External"/><Relationship Id="rId134" Type="http://schemas.openxmlformats.org/officeDocument/2006/relationships/hyperlink" Target="http://schema.org/encodings" TargetMode="External"/><Relationship Id="rId133" Type="http://schemas.openxmlformats.org/officeDocument/2006/relationships/hyperlink" Target="http://schema.org/MediaObject" TargetMode="External"/><Relationship Id="rId62" Type="http://schemas.openxmlformats.org/officeDocument/2006/relationships/hyperlink" Target="http://schema.org/Thing" TargetMode="External"/><Relationship Id="rId61" Type="http://schemas.openxmlformats.org/officeDocument/2006/relationships/hyperlink" Target="http://schema.org/about" TargetMode="External"/><Relationship Id="rId64" Type="http://schemas.openxmlformats.org/officeDocument/2006/relationships/hyperlink" Target="http://www.biojs.io/d/cytoscape" TargetMode="External"/><Relationship Id="rId63" Type="http://schemas.openxmlformats.org/officeDocument/2006/relationships/hyperlink" Target="http://www.disorderatlas.org" TargetMode="External"/><Relationship Id="rId66" Type="http://schemas.openxmlformats.org/officeDocument/2006/relationships/hyperlink" Target="https://github.com/myGrid/RightField" TargetMode="External"/><Relationship Id="rId172" Type="http://schemas.openxmlformats.org/officeDocument/2006/relationships/hyperlink" Target="http://schema.org/Thing" TargetMode="External"/><Relationship Id="rId65" Type="http://schemas.openxmlformats.org/officeDocument/2006/relationships/hyperlink" Target="https://github.com/ISA-tools/OntoMaton" TargetMode="External"/><Relationship Id="rId171" Type="http://schemas.openxmlformats.org/officeDocument/2006/relationships/hyperlink" Target="http://schema.org/mainEntity" TargetMode="External"/><Relationship Id="rId68" Type="http://schemas.openxmlformats.org/officeDocument/2006/relationships/hyperlink" Target="http://protein.bio.unipd.it/services" TargetMode="External"/><Relationship Id="rId170" Type="http://schemas.openxmlformats.org/officeDocument/2006/relationships/hyperlink" Target="http://schema.org/Place" TargetMode="External"/><Relationship Id="rId67" Type="http://schemas.openxmlformats.org/officeDocument/2006/relationships/hyperlink" Target="http://mobidb.bio.unipd.it/" TargetMode="External"/><Relationship Id="rId60" Type="http://schemas.openxmlformats.org/officeDocument/2006/relationships/hyperlink" Target="http://schema.org/DataFeed" TargetMode="External"/><Relationship Id="rId165" Type="http://schemas.openxmlformats.org/officeDocument/2006/relationships/hyperlink" Target="http://schema.org/learningResourceType" TargetMode="External"/><Relationship Id="rId69" Type="http://schemas.openxmlformats.org/officeDocument/2006/relationships/hyperlink" Target="http://schema.org/accessMode" TargetMode="External"/><Relationship Id="rId164" Type="http://schemas.openxmlformats.org/officeDocument/2006/relationships/hyperlink" Target="http://schema.org/Text" TargetMode="External"/><Relationship Id="rId163" Type="http://schemas.openxmlformats.org/officeDocument/2006/relationships/hyperlink" Target="http://schema.org/keywords" TargetMode="External"/><Relationship Id="rId162" Type="http://schemas.openxmlformats.org/officeDocument/2006/relationships/hyperlink" Target="http://schema.org/hasPart" TargetMode="External"/><Relationship Id="rId169" Type="http://schemas.openxmlformats.org/officeDocument/2006/relationships/hyperlink" Target="http://schema.org/locationCreated" TargetMode="External"/><Relationship Id="rId168" Type="http://schemas.openxmlformats.org/officeDocument/2006/relationships/hyperlink" Target="http://protein.bio.unipd.it/LICENSE" TargetMode="External"/><Relationship Id="rId167" Type="http://schemas.openxmlformats.org/officeDocument/2006/relationships/hyperlink" Target="http://schema.org/license" TargetMode="External"/><Relationship Id="rId166" Type="http://schemas.openxmlformats.org/officeDocument/2006/relationships/hyperlink" Target="http://schema.org/Text" TargetMode="External"/><Relationship Id="rId51" Type="http://schemas.openxmlformats.org/officeDocument/2006/relationships/hyperlink" Target="http://schema.org/CreativeWork" TargetMode="External"/><Relationship Id="rId50" Type="http://schemas.openxmlformats.org/officeDocument/2006/relationships/hyperlink" Target="http://schema.org/softwareHelp" TargetMode="External"/><Relationship Id="rId53" Type="http://schemas.openxmlformats.org/officeDocument/2006/relationships/hyperlink" Target="http://schema.org/softwareRequirements" TargetMode="External"/><Relationship Id="rId52" Type="http://schemas.openxmlformats.org/officeDocument/2006/relationships/hyperlink" Target="http://www.ebi.ac.uk/spot/zooma/docs/getting-started.html" TargetMode="External"/><Relationship Id="rId55" Type="http://schemas.openxmlformats.org/officeDocument/2006/relationships/hyperlink" Target="https://www.france-bioinformatique.fr/en/users/gautheret-daniel" TargetMode="External"/><Relationship Id="rId161" Type="http://schemas.openxmlformats.org/officeDocument/2006/relationships/hyperlink" Target="http://schema.org/CreativeWork" TargetMode="External"/><Relationship Id="rId54" Type="http://schemas.openxmlformats.org/officeDocument/2006/relationships/hyperlink" Target="http://schema.org/requirements" TargetMode="External"/><Relationship Id="rId160" Type="http://schemas.openxmlformats.org/officeDocument/2006/relationships/hyperlink" Target="http://schema.org/isPartOf" TargetMode="External"/><Relationship Id="rId57" Type="http://schemas.openxmlformats.org/officeDocument/2006/relationships/hyperlink" Target="http://schema.org/Text" TargetMode="External"/><Relationship Id="rId56" Type="http://schemas.openxmlformats.org/officeDocument/2006/relationships/hyperlink" Target="http://schema.org/softwareVersion" TargetMode="External"/><Relationship Id="rId159" Type="http://schemas.openxmlformats.org/officeDocument/2006/relationships/hyperlink" Target="http://schema.org/Boolean" TargetMode="External"/><Relationship Id="rId59" Type="http://schemas.openxmlformats.org/officeDocument/2006/relationships/hyperlink" Target="http://schema.org/supportingData" TargetMode="External"/><Relationship Id="rId154" Type="http://schemas.openxmlformats.org/officeDocument/2006/relationships/hyperlink" Target="http://schema.org/Boolean" TargetMode="External"/><Relationship Id="rId58" Type="http://schemas.openxmlformats.org/officeDocument/2006/relationships/hyperlink" Target="http://schema.org/storageRequirements" TargetMode="External"/><Relationship Id="rId153" Type="http://schemas.openxmlformats.org/officeDocument/2006/relationships/hyperlink" Target="http://schema.org/isAccessibleForFree" TargetMode="External"/><Relationship Id="rId152" Type="http://schemas.openxmlformats.org/officeDocument/2006/relationships/hyperlink" Target="http://schema.org/Text" TargetMode="External"/><Relationship Id="rId151" Type="http://schemas.openxmlformats.org/officeDocument/2006/relationships/hyperlink" Target="http://schema.org/interactivityType" TargetMode="External"/><Relationship Id="rId158" Type="http://schemas.openxmlformats.org/officeDocument/2006/relationships/hyperlink" Target="http://schema.org/isFamilyFriendly" TargetMode="External"/><Relationship Id="rId157" Type="http://schemas.openxmlformats.org/officeDocument/2006/relationships/hyperlink" Target="http://schema.org/isBasedOnUrl" TargetMode="External"/><Relationship Id="rId156" Type="http://schemas.openxmlformats.org/officeDocument/2006/relationships/hyperlink" Target="http://schema.org/isBasedOn" TargetMode="External"/><Relationship Id="rId155" Type="http://schemas.openxmlformats.org/officeDocument/2006/relationships/hyperlink" Target="http://schema.org/free" TargetMode="External"/><Relationship Id="rId107" Type="http://schemas.openxmlformats.org/officeDocument/2006/relationships/hyperlink" Target="http://schema.org/comment" TargetMode="External"/><Relationship Id="rId228" Type="http://schemas.openxmlformats.org/officeDocument/2006/relationships/hyperlink" Target="http://schema.org/image" TargetMode="External"/><Relationship Id="rId106" Type="http://schemas.openxmlformats.org/officeDocument/2006/relationships/hyperlink" Target="http://schema.org/citation" TargetMode="External"/><Relationship Id="rId227" Type="http://schemas.openxmlformats.org/officeDocument/2006/relationships/hyperlink" Target="http://schema.org/identifier" TargetMode="External"/><Relationship Id="rId105" Type="http://schemas.openxmlformats.org/officeDocument/2006/relationships/hyperlink" Target="http://schema.org/Person" TargetMode="External"/><Relationship Id="rId226" Type="http://schemas.openxmlformats.org/officeDocument/2006/relationships/hyperlink" Target="http://schema.org/Text" TargetMode="External"/><Relationship Id="rId104" Type="http://schemas.openxmlformats.org/officeDocument/2006/relationships/hyperlink" Target="http://schema.org/character" TargetMode="External"/><Relationship Id="rId225" Type="http://schemas.openxmlformats.org/officeDocument/2006/relationships/hyperlink" Target="http://schema.org/disambiguatingDescription" TargetMode="External"/><Relationship Id="rId109" Type="http://schemas.openxmlformats.org/officeDocument/2006/relationships/hyperlink" Target="http://schema.org/commentCount" TargetMode="External"/><Relationship Id="rId108" Type="http://schemas.openxmlformats.org/officeDocument/2006/relationships/hyperlink" Target="http://schema.org/Comment" TargetMode="External"/><Relationship Id="rId229" Type="http://schemas.openxmlformats.org/officeDocument/2006/relationships/hyperlink" Target="http://schema.org/mainEntityOfPage" TargetMode="External"/><Relationship Id="rId220" Type="http://schemas.openxmlformats.org/officeDocument/2006/relationships/hyperlink" Target="http://schema.org/URL" TargetMode="External"/><Relationship Id="rId103" Type="http://schemas.openxmlformats.org/officeDocument/2006/relationships/hyperlink" Target="http://schema.org/awards" TargetMode="External"/><Relationship Id="rId224" Type="http://schemas.openxmlformats.org/officeDocument/2006/relationships/hyperlink" Target="http://schema.org/Text" TargetMode="External"/><Relationship Id="rId102" Type="http://schemas.openxmlformats.org/officeDocument/2006/relationships/hyperlink" Target="http://schema.org/Text" TargetMode="External"/><Relationship Id="rId223" Type="http://schemas.openxmlformats.org/officeDocument/2006/relationships/hyperlink" Target="http://schema.org/description" TargetMode="External"/><Relationship Id="rId101" Type="http://schemas.openxmlformats.org/officeDocument/2006/relationships/hyperlink" Target="http://schema.org/award" TargetMode="External"/><Relationship Id="rId222" Type="http://schemas.openxmlformats.org/officeDocument/2006/relationships/hyperlink" Target="http://schema.org/Text" TargetMode="External"/><Relationship Id="rId100" Type="http://schemas.openxmlformats.org/officeDocument/2006/relationships/hyperlink" Target="http://schema.org/author" TargetMode="External"/><Relationship Id="rId221" Type="http://schemas.openxmlformats.org/officeDocument/2006/relationships/hyperlink" Target="http://schema.org/alternateName" TargetMode="External"/><Relationship Id="rId217" Type="http://schemas.openxmlformats.org/officeDocument/2006/relationships/hyperlink" Target="http://schema.org/CreativeWork" TargetMode="External"/><Relationship Id="rId216" Type="http://schemas.openxmlformats.org/officeDocument/2006/relationships/hyperlink" Target="http://schema.org/workExample" TargetMode="External"/><Relationship Id="rId215" Type="http://schemas.openxmlformats.org/officeDocument/2006/relationships/hyperlink" Target="http://schema.org/VideoObject" TargetMode="External"/><Relationship Id="rId214" Type="http://schemas.openxmlformats.org/officeDocument/2006/relationships/hyperlink" Target="http://schema.org/video" TargetMode="External"/><Relationship Id="rId219" Type="http://schemas.openxmlformats.org/officeDocument/2006/relationships/hyperlink" Target="http://schema.org/additionalType" TargetMode="External"/><Relationship Id="rId218" Type="http://schemas.openxmlformats.org/officeDocument/2006/relationships/hyperlink" Target="http://schema.org/exampleOfWork" TargetMode="External"/><Relationship Id="rId213" Type="http://schemas.openxmlformats.org/officeDocument/2006/relationships/hyperlink" Target="http://schema.org/version" TargetMode="External"/><Relationship Id="rId212" Type="http://schemas.openxmlformats.org/officeDocument/2006/relationships/hyperlink" Target="http://schema.org/Text" TargetMode="External"/><Relationship Id="rId211" Type="http://schemas.openxmlformats.org/officeDocument/2006/relationships/hyperlink" Target="http://schema.org/typicalAgeRange" TargetMode="External"/><Relationship Id="rId210" Type="http://schemas.openxmlformats.org/officeDocument/2006/relationships/hyperlink" Target="http://schema.org/translator" TargetMode="External"/><Relationship Id="rId129" Type="http://schemas.openxmlformats.org/officeDocument/2006/relationships/hyperlink" Target="http://schema.org/AlignmentObject" TargetMode="External"/><Relationship Id="rId128" Type="http://schemas.openxmlformats.org/officeDocument/2006/relationships/hyperlink" Target="http://schema.org/educationalAlignment" TargetMode="External"/><Relationship Id="rId127" Type="http://schemas.openxmlformats.org/officeDocument/2006/relationships/hyperlink" Target="http://schema.org/Person" TargetMode="External"/><Relationship Id="rId126" Type="http://schemas.openxmlformats.org/officeDocument/2006/relationships/hyperlink" Target="http://schema.org/editor" TargetMode="External"/><Relationship Id="rId121" Type="http://schemas.openxmlformats.org/officeDocument/2006/relationships/hyperlink" Target="http://schema.org/dateModified" TargetMode="External"/><Relationship Id="rId242" Type="http://schemas.openxmlformats.org/officeDocument/2006/relationships/drawing" Target="../drawings/drawing1.xml"/><Relationship Id="rId120" Type="http://schemas.openxmlformats.org/officeDocument/2006/relationships/hyperlink" Target="http://schema.org/dateCreated" TargetMode="External"/><Relationship Id="rId241" Type="http://schemas.openxmlformats.org/officeDocument/2006/relationships/hyperlink" Target="https://www.france-bioinformatique.fr/sites/default/files/outils-logo/glsearch-mini_1.png" TargetMode="External"/><Relationship Id="rId240" Type="http://schemas.openxmlformats.org/officeDocument/2006/relationships/hyperlink" Target="http://mobidb.bio.unipd.it/img/mobidb_logo_w.png" TargetMode="External"/><Relationship Id="rId125" Type="http://schemas.openxmlformats.org/officeDocument/2006/relationships/hyperlink" Target="http://schema.org/URL" TargetMode="External"/><Relationship Id="rId124" Type="http://schemas.openxmlformats.org/officeDocument/2006/relationships/hyperlink" Target="http://schema.org/discussionUrl" TargetMode="External"/><Relationship Id="rId123" Type="http://schemas.openxmlformats.org/officeDocument/2006/relationships/hyperlink" Target="http://schema.org/Date" TargetMode="External"/><Relationship Id="rId122" Type="http://schemas.openxmlformats.org/officeDocument/2006/relationships/hyperlink" Target="http://schema.org/datePublished" TargetMode="External"/><Relationship Id="rId243" Type="http://schemas.openxmlformats.org/officeDocument/2006/relationships/vmlDrawing" Target="../drawings/vmlDrawing1.vml"/><Relationship Id="rId95" Type="http://schemas.openxmlformats.org/officeDocument/2006/relationships/hyperlink" Target="http://schema.org/audience" TargetMode="External"/><Relationship Id="rId94" Type="http://schemas.openxmlformats.org/officeDocument/2006/relationships/hyperlink" Target="http://schema.org/MediaObject" TargetMode="External"/><Relationship Id="rId97" Type="http://schemas.openxmlformats.org/officeDocument/2006/relationships/hyperlink" Target="http://schema.org/serviceAudience" TargetMode="External"/><Relationship Id="rId96" Type="http://schemas.openxmlformats.org/officeDocument/2006/relationships/hyperlink" Target="http://schema.org/Audience" TargetMode="External"/><Relationship Id="rId99" Type="http://schemas.openxmlformats.org/officeDocument/2006/relationships/hyperlink" Target="http://schema.org/AudioObject" TargetMode="External"/><Relationship Id="rId98" Type="http://schemas.openxmlformats.org/officeDocument/2006/relationships/hyperlink" Target="http://schema.org/audio" TargetMode="External"/><Relationship Id="rId91" Type="http://schemas.openxmlformats.org/officeDocument/2006/relationships/hyperlink" Target="http://schema.org/alternativeHeadline" TargetMode="External"/><Relationship Id="rId90" Type="http://schemas.openxmlformats.org/officeDocument/2006/relationships/hyperlink" Target="http://schema.org/AggregateRating" TargetMode="External"/><Relationship Id="rId93" Type="http://schemas.openxmlformats.org/officeDocument/2006/relationships/hyperlink" Target="http://schema.org/associatedMedia" TargetMode="External"/><Relationship Id="rId92" Type="http://schemas.openxmlformats.org/officeDocument/2006/relationships/hyperlink" Target="http://schema.org/Text" TargetMode="External"/><Relationship Id="rId118" Type="http://schemas.openxmlformats.org/officeDocument/2006/relationships/hyperlink" Target="http://schema.org/Number" TargetMode="External"/><Relationship Id="rId239" Type="http://schemas.openxmlformats.org/officeDocument/2006/relationships/hyperlink" Target="http://bioinformatics.hsanmartino.it/clima2/clima2_logo.png" TargetMode="External"/><Relationship Id="rId117" Type="http://schemas.openxmlformats.org/officeDocument/2006/relationships/hyperlink" Target="http://schema.org/copyrightYear" TargetMode="External"/><Relationship Id="rId238" Type="http://schemas.openxmlformats.org/officeDocument/2006/relationships/hyperlink" Target="https://avatars.githubusercontent.com/u/8728108?v=3" TargetMode="External"/><Relationship Id="rId116" Type="http://schemas.openxmlformats.org/officeDocument/2006/relationships/hyperlink" Target="http://schema.org/copyrightHolder" TargetMode="External"/><Relationship Id="rId237" Type="http://schemas.openxmlformats.org/officeDocument/2006/relationships/hyperlink" Target="http://schema.org/URL" TargetMode="External"/><Relationship Id="rId115" Type="http://schemas.openxmlformats.org/officeDocument/2006/relationships/hyperlink" Target="http://schema.org/contributor" TargetMode="External"/><Relationship Id="rId236" Type="http://schemas.openxmlformats.org/officeDocument/2006/relationships/hyperlink" Target="http://schema.org/url" TargetMode="External"/><Relationship Id="rId119" Type="http://schemas.openxmlformats.org/officeDocument/2006/relationships/hyperlink" Target="http://schema.org/creator" TargetMode="External"/><Relationship Id="rId110" Type="http://schemas.openxmlformats.org/officeDocument/2006/relationships/hyperlink" Target="http://schema.org/Integer" TargetMode="External"/><Relationship Id="rId231" Type="http://schemas.openxmlformats.org/officeDocument/2006/relationships/hyperlink" Target="http://schema.org/Text" TargetMode="External"/><Relationship Id="rId230" Type="http://schemas.openxmlformats.org/officeDocument/2006/relationships/hyperlink" Target="http://schema.org/name" TargetMode="External"/><Relationship Id="rId114" Type="http://schemas.openxmlformats.org/officeDocument/2006/relationships/hyperlink" Target="http://schema.org/Text" TargetMode="External"/><Relationship Id="rId235" Type="http://schemas.openxmlformats.org/officeDocument/2006/relationships/hyperlink" Target="http://schema.org/URL" TargetMode="External"/><Relationship Id="rId113" Type="http://schemas.openxmlformats.org/officeDocument/2006/relationships/hyperlink" Target="http://schema.org/contentRating" TargetMode="External"/><Relationship Id="rId234" Type="http://schemas.openxmlformats.org/officeDocument/2006/relationships/hyperlink" Target="http://schema.org/sameAs" TargetMode="External"/><Relationship Id="rId112" Type="http://schemas.openxmlformats.org/officeDocument/2006/relationships/hyperlink" Target="http://schema.org/Place" TargetMode="External"/><Relationship Id="rId233" Type="http://schemas.openxmlformats.org/officeDocument/2006/relationships/hyperlink" Target="http://schema.org/Action" TargetMode="External"/><Relationship Id="rId111" Type="http://schemas.openxmlformats.org/officeDocument/2006/relationships/hyperlink" Target="http://schema.org/contentLocation" TargetMode="External"/><Relationship Id="rId232" Type="http://schemas.openxmlformats.org/officeDocument/2006/relationships/hyperlink" Target="http://schema.org/potentialAction" TargetMode="External"/><Relationship Id="rId206" Type="http://schemas.openxmlformats.org/officeDocument/2006/relationships/hyperlink" Target="http://schema.org/thumbnailUrl" TargetMode="External"/><Relationship Id="rId205" Type="http://schemas.openxmlformats.org/officeDocument/2006/relationships/hyperlink" Target="http://schema.org/Text" TargetMode="External"/><Relationship Id="rId204" Type="http://schemas.openxmlformats.org/officeDocument/2006/relationships/hyperlink" Target="http://schema.org/text" TargetMode="External"/><Relationship Id="rId203" Type="http://schemas.openxmlformats.org/officeDocument/2006/relationships/hyperlink" Target="http://schema.org/temporalCoverage" TargetMode="External"/><Relationship Id="rId209" Type="http://schemas.openxmlformats.org/officeDocument/2006/relationships/hyperlink" Target="http://schema.org/Duration" TargetMode="External"/><Relationship Id="rId208" Type="http://schemas.openxmlformats.org/officeDocument/2006/relationships/hyperlink" Target="http://schema.org/timeRequired" TargetMode="External"/><Relationship Id="rId207" Type="http://schemas.openxmlformats.org/officeDocument/2006/relationships/hyperlink" Target="http://schema.org/URL" TargetMode="External"/><Relationship Id="rId202" Type="http://schemas.openxmlformats.org/officeDocument/2006/relationships/hyperlink" Target="http://schema.org/sponsor" TargetMode="External"/><Relationship Id="rId201" Type="http://schemas.openxmlformats.org/officeDocument/2006/relationships/hyperlink" Target="http://schema.org/spatial" TargetMode="External"/><Relationship Id="rId200" Type="http://schemas.openxmlformats.org/officeDocument/2006/relationships/hyperlink" Target="http://schema.org/Plac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5" t="s">
        <v>2</v>
      </c>
      <c r="B1" s="10" t="s">
        <v>10</v>
      </c>
      <c r="D1" s="12"/>
      <c r="E1" s="12"/>
      <c r="F1" s="12"/>
      <c r="G1" s="12"/>
      <c r="H1" s="14" t="s">
        <v>15</v>
      </c>
      <c r="K1" s="16" t="s">
        <v>18</v>
      </c>
      <c r="N1" s="14" t="s">
        <v>25</v>
      </c>
      <c r="Q1" s="16" t="s">
        <v>28</v>
      </c>
      <c r="T1" s="14" t="s">
        <v>31</v>
      </c>
      <c r="W1" s="16" t="s">
        <v>33</v>
      </c>
      <c r="Z1" s="14" t="s">
        <v>35</v>
      </c>
      <c r="AC1" s="16" t="s">
        <v>38</v>
      </c>
      <c r="AF1" s="14" t="s">
        <v>39</v>
      </c>
      <c r="AI1" s="16" t="s">
        <v>42</v>
      </c>
      <c r="AL1" s="14" t="s">
        <v>44</v>
      </c>
      <c r="AO1" s="16" t="s">
        <v>45</v>
      </c>
      <c r="AR1" s="14" t="s">
        <v>47</v>
      </c>
      <c r="AU1" s="16" t="s">
        <v>49</v>
      </c>
      <c r="AX1" s="14" t="s">
        <v>51</v>
      </c>
      <c r="BA1" s="16" t="s">
        <v>52</v>
      </c>
      <c r="BD1" s="14" t="s">
        <v>53</v>
      </c>
    </row>
    <row r="2">
      <c r="A2" s="5" t="s">
        <v>5</v>
      </c>
      <c r="B2" s="19" t="s">
        <v>54</v>
      </c>
      <c r="D2" s="12"/>
      <c r="E2" s="12"/>
      <c r="F2" s="12"/>
      <c r="G2" s="12"/>
      <c r="H2" s="21" t="s">
        <v>56</v>
      </c>
      <c r="K2" s="22" t="s">
        <v>57</v>
      </c>
      <c r="N2" s="23" t="s">
        <v>58</v>
      </c>
      <c r="Q2" s="22" t="s">
        <v>59</v>
      </c>
      <c r="T2" s="23" t="s">
        <v>60</v>
      </c>
      <c r="W2" s="22" t="s">
        <v>61</v>
      </c>
      <c r="Z2" s="23" t="s">
        <v>62</v>
      </c>
      <c r="AC2" s="22" t="s">
        <v>63</v>
      </c>
      <c r="AF2" s="23" t="s">
        <v>64</v>
      </c>
      <c r="AI2" s="22" t="s">
        <v>65</v>
      </c>
      <c r="AL2" s="23" t="s">
        <v>66</v>
      </c>
      <c r="AO2" s="22" t="s">
        <v>61</v>
      </c>
      <c r="AR2" s="23" t="s">
        <v>67</v>
      </c>
      <c r="AU2" s="22" t="s">
        <v>68</v>
      </c>
      <c r="AX2" s="23" t="s">
        <v>69</v>
      </c>
      <c r="BA2" s="22" t="s">
        <v>70</v>
      </c>
      <c r="BD2" s="23" t="s">
        <v>71</v>
      </c>
    </row>
    <row r="3">
      <c r="A3" s="12"/>
      <c r="B3" s="12"/>
      <c r="C3" s="24"/>
      <c r="D3" s="12"/>
      <c r="E3" s="12"/>
      <c r="F3" s="12"/>
      <c r="G3" s="12"/>
      <c r="H3" s="14" t="s">
        <v>72</v>
      </c>
      <c r="K3" s="16" t="s">
        <v>73</v>
      </c>
      <c r="N3" s="14" t="s">
        <v>74</v>
      </c>
      <c r="Q3" s="25"/>
      <c r="T3" s="26"/>
      <c r="W3" s="16" t="s">
        <v>73</v>
      </c>
      <c r="Z3" s="14" t="s">
        <v>75</v>
      </c>
      <c r="AC3" s="27" t="s">
        <v>76</v>
      </c>
      <c r="AF3" s="14" t="s">
        <v>77</v>
      </c>
      <c r="AI3" s="28"/>
      <c r="AL3" s="26"/>
      <c r="AO3" s="27" t="s">
        <v>78</v>
      </c>
      <c r="AR3" s="14" t="s">
        <v>79</v>
      </c>
      <c r="AU3" s="27" t="s">
        <v>80</v>
      </c>
      <c r="AX3" s="14" t="s">
        <v>81</v>
      </c>
      <c r="BA3" s="27" t="s">
        <v>82</v>
      </c>
      <c r="BD3" s="26"/>
    </row>
    <row r="4">
      <c r="A4" s="29" t="s">
        <v>0</v>
      </c>
      <c r="D4" s="30" t="s">
        <v>1</v>
      </c>
    </row>
    <row r="5">
      <c r="A5" s="31" t="s">
        <v>3</v>
      </c>
      <c r="B5" s="31" t="s">
        <v>4</v>
      </c>
      <c r="C5" s="32" t="s">
        <v>5</v>
      </c>
      <c r="D5" s="33" t="s">
        <v>83</v>
      </c>
      <c r="E5" s="33" t="s">
        <v>84</v>
      </c>
      <c r="F5" s="34" t="s">
        <v>85</v>
      </c>
      <c r="G5" s="34" t="s">
        <v>86</v>
      </c>
      <c r="H5" s="35" t="s">
        <v>87</v>
      </c>
      <c r="I5" s="35" t="s">
        <v>88</v>
      </c>
      <c r="J5" s="36" t="s">
        <v>89</v>
      </c>
      <c r="K5" s="37" t="s">
        <v>87</v>
      </c>
      <c r="L5" s="37" t="s">
        <v>88</v>
      </c>
      <c r="M5" s="38" t="s">
        <v>89</v>
      </c>
      <c r="N5" s="35" t="s">
        <v>87</v>
      </c>
      <c r="O5" s="35" t="s">
        <v>88</v>
      </c>
      <c r="P5" s="36" t="s">
        <v>89</v>
      </c>
      <c r="Q5" s="37" t="s">
        <v>87</v>
      </c>
      <c r="R5" s="37" t="s">
        <v>88</v>
      </c>
      <c r="S5" s="38" t="s">
        <v>89</v>
      </c>
      <c r="T5" s="35" t="s">
        <v>87</v>
      </c>
      <c r="U5" s="35" t="s">
        <v>88</v>
      </c>
      <c r="V5" s="36" t="s">
        <v>89</v>
      </c>
      <c r="W5" s="37" t="s">
        <v>87</v>
      </c>
      <c r="X5" s="37" t="s">
        <v>88</v>
      </c>
      <c r="Y5" s="38" t="s">
        <v>89</v>
      </c>
      <c r="Z5" s="35" t="s">
        <v>87</v>
      </c>
      <c r="AA5" s="35" t="s">
        <v>88</v>
      </c>
      <c r="AB5" s="36" t="s">
        <v>89</v>
      </c>
      <c r="AC5" s="37" t="s">
        <v>87</v>
      </c>
      <c r="AD5" s="37" t="s">
        <v>88</v>
      </c>
      <c r="AE5" s="38" t="s">
        <v>89</v>
      </c>
      <c r="AF5" s="35" t="s">
        <v>87</v>
      </c>
      <c r="AG5" s="35" t="s">
        <v>88</v>
      </c>
      <c r="AH5" s="36" t="s">
        <v>89</v>
      </c>
      <c r="AI5" s="37" t="s">
        <v>87</v>
      </c>
      <c r="AJ5" s="37" t="s">
        <v>88</v>
      </c>
      <c r="AK5" s="38" t="s">
        <v>89</v>
      </c>
      <c r="AL5" s="35" t="s">
        <v>87</v>
      </c>
      <c r="AM5" s="35" t="s">
        <v>88</v>
      </c>
      <c r="AN5" s="36" t="s">
        <v>89</v>
      </c>
      <c r="AO5" s="37" t="s">
        <v>87</v>
      </c>
      <c r="AP5" s="37" t="s">
        <v>88</v>
      </c>
      <c r="AQ5" s="38" t="s">
        <v>89</v>
      </c>
      <c r="AR5" s="35" t="s">
        <v>87</v>
      </c>
      <c r="AS5" s="35" t="s">
        <v>88</v>
      </c>
      <c r="AT5" s="36" t="s">
        <v>89</v>
      </c>
      <c r="AU5" s="37" t="s">
        <v>87</v>
      </c>
      <c r="AV5" s="37" t="s">
        <v>88</v>
      </c>
      <c r="AW5" s="38" t="s">
        <v>89</v>
      </c>
      <c r="AX5" s="35" t="s">
        <v>87</v>
      </c>
      <c r="AY5" s="35" t="s">
        <v>88</v>
      </c>
      <c r="AZ5" s="36" t="s">
        <v>89</v>
      </c>
      <c r="BA5" s="37" t="s">
        <v>87</v>
      </c>
      <c r="BB5" s="37" t="s">
        <v>88</v>
      </c>
      <c r="BC5" s="38" t="s">
        <v>89</v>
      </c>
      <c r="BD5" s="35" t="s">
        <v>87</v>
      </c>
      <c r="BE5" s="35" t="s">
        <v>88</v>
      </c>
      <c r="BF5" s="36" t="s">
        <v>89</v>
      </c>
    </row>
    <row r="6">
      <c r="A6" s="39" t="s">
        <v>90</v>
      </c>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row>
    <row r="7">
      <c r="A7" s="41" t="s">
        <v>91</v>
      </c>
      <c r="B7" s="42" t="s">
        <v>11</v>
      </c>
      <c r="C7" s="43" t="s">
        <v>92</v>
      </c>
      <c r="D7" s="40"/>
      <c r="E7" s="40"/>
      <c r="F7" s="40"/>
      <c r="G7" s="40"/>
      <c r="H7" s="44" t="s">
        <v>93</v>
      </c>
      <c r="I7" s="45"/>
      <c r="J7" s="46" t="s">
        <v>94</v>
      </c>
      <c r="K7" s="40"/>
      <c r="L7" s="40"/>
      <c r="M7" s="40"/>
      <c r="N7" s="46" t="s">
        <v>95</v>
      </c>
      <c r="O7" s="46" t="s">
        <v>96</v>
      </c>
      <c r="P7" s="46" t="s">
        <v>94</v>
      </c>
      <c r="Q7" s="40"/>
      <c r="R7" s="40"/>
      <c r="S7" s="40"/>
      <c r="T7" s="40"/>
      <c r="U7" s="40"/>
      <c r="V7" s="40"/>
      <c r="W7" s="40"/>
      <c r="X7" s="40"/>
      <c r="Y7" s="40"/>
      <c r="Z7" s="40"/>
      <c r="AA7" s="40"/>
      <c r="AB7" s="40"/>
      <c r="AC7" s="40"/>
      <c r="AD7" s="40"/>
      <c r="AE7" s="40"/>
      <c r="AF7" s="40"/>
      <c r="AG7" s="40"/>
      <c r="AH7" s="40"/>
      <c r="AI7" s="40"/>
      <c r="AJ7" s="40"/>
      <c r="AK7" s="40"/>
      <c r="AL7" s="40"/>
      <c r="AM7" s="40"/>
      <c r="AN7" s="40"/>
      <c r="AO7" s="46" t="s">
        <v>95</v>
      </c>
      <c r="AP7" s="46" t="s">
        <v>97</v>
      </c>
      <c r="AQ7" s="46" t="s">
        <v>94</v>
      </c>
      <c r="AR7" s="40"/>
      <c r="AS7" s="40"/>
      <c r="AT7" s="40"/>
      <c r="AU7" s="46" t="s">
        <v>2</v>
      </c>
      <c r="AV7" s="46" t="s">
        <v>97</v>
      </c>
      <c r="AW7" s="46" t="s">
        <v>94</v>
      </c>
      <c r="AX7" s="40"/>
      <c r="AY7" s="40"/>
      <c r="AZ7" s="40"/>
      <c r="BA7" s="40"/>
      <c r="BB7" s="40"/>
      <c r="BC7" s="40"/>
      <c r="BD7" s="40"/>
      <c r="BE7" s="40"/>
      <c r="BF7" s="40"/>
    </row>
    <row r="8">
      <c r="A8" s="41" t="s">
        <v>98</v>
      </c>
      <c r="B8" s="42" t="s">
        <v>11</v>
      </c>
      <c r="C8" s="43" t="s">
        <v>99</v>
      </c>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row>
    <row r="9">
      <c r="A9" s="41" t="s">
        <v>100</v>
      </c>
      <c r="B9" s="47" t="s">
        <v>41</v>
      </c>
      <c r="C9" s="43" t="s">
        <v>101</v>
      </c>
      <c r="D9" s="40"/>
      <c r="E9" s="40"/>
      <c r="F9" s="40"/>
      <c r="G9" s="40"/>
      <c r="H9" s="46" t="s">
        <v>102</v>
      </c>
      <c r="I9" s="45"/>
      <c r="J9" s="46" t="s">
        <v>94</v>
      </c>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row>
    <row r="10">
      <c r="A10" s="41" t="s">
        <v>103</v>
      </c>
      <c r="B10" s="47" t="s">
        <v>41</v>
      </c>
      <c r="C10" s="48" t="s">
        <v>104</v>
      </c>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row>
    <row r="11">
      <c r="A11" s="41" t="s">
        <v>105</v>
      </c>
      <c r="B11" s="47" t="s">
        <v>41</v>
      </c>
      <c r="C11" s="43" t="s">
        <v>106</v>
      </c>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row>
    <row r="12">
      <c r="A12" s="49" t="s">
        <v>107</v>
      </c>
      <c r="B12" s="50" t="s">
        <v>41</v>
      </c>
      <c r="C12" s="51" t="s">
        <v>108</v>
      </c>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row>
    <row r="13">
      <c r="A13" s="49" t="s">
        <v>109</v>
      </c>
      <c r="B13" s="50" t="s">
        <v>110</v>
      </c>
      <c r="C13" s="51" t="s">
        <v>111</v>
      </c>
      <c r="D13" s="40"/>
      <c r="E13" s="40"/>
      <c r="F13" s="40"/>
      <c r="G13" s="40"/>
      <c r="H13" s="52" t="s">
        <v>112</v>
      </c>
      <c r="I13" s="53"/>
      <c r="J13" s="52" t="s">
        <v>113</v>
      </c>
      <c r="K13" s="40"/>
      <c r="L13" s="40"/>
      <c r="M13" s="40"/>
      <c r="N13" s="40"/>
      <c r="O13" s="40"/>
      <c r="P13" s="40"/>
      <c r="Q13" s="40"/>
      <c r="R13" s="40"/>
      <c r="S13" s="40"/>
      <c r="T13" s="54" t="s">
        <v>114</v>
      </c>
      <c r="U13" s="55">
        <v>88613.0</v>
      </c>
      <c r="V13" s="46" t="s">
        <v>94</v>
      </c>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6" t="s">
        <v>115</v>
      </c>
      <c r="BE13" s="46" t="s">
        <v>116</v>
      </c>
      <c r="BF13" s="46" t="s">
        <v>94</v>
      </c>
    </row>
    <row r="14" ht="42.0" customHeight="1">
      <c r="A14" s="49" t="s">
        <v>9</v>
      </c>
      <c r="B14" s="56" t="s">
        <v>11</v>
      </c>
      <c r="C14" s="51" t="s">
        <v>12</v>
      </c>
      <c r="D14" s="57"/>
      <c r="E14" s="58" t="s">
        <v>117</v>
      </c>
      <c r="F14" s="58" t="s">
        <v>118</v>
      </c>
      <c r="G14" s="57"/>
      <c r="H14" s="44" t="s">
        <v>119</v>
      </c>
      <c r="I14" s="45"/>
      <c r="J14" s="46" t="s">
        <v>94</v>
      </c>
      <c r="K14" s="40"/>
      <c r="L14" s="40"/>
      <c r="M14" s="40"/>
      <c r="N14" s="40"/>
      <c r="O14" s="40"/>
      <c r="P14" s="40"/>
      <c r="Q14" s="40"/>
      <c r="R14" s="40"/>
      <c r="S14" s="40"/>
      <c r="T14" s="46" t="s">
        <v>120</v>
      </c>
      <c r="U14" s="46" t="s">
        <v>121</v>
      </c>
      <c r="V14" s="46" t="s">
        <v>94</v>
      </c>
      <c r="W14" s="40"/>
      <c r="X14" s="40"/>
      <c r="Y14" s="40"/>
      <c r="Z14" s="59"/>
      <c r="AA14" s="60" t="s">
        <v>122</v>
      </c>
      <c r="AB14" s="61" t="s">
        <v>123</v>
      </c>
      <c r="AC14" s="40"/>
      <c r="AD14" s="40"/>
      <c r="AE14" s="40"/>
      <c r="AF14" s="40"/>
      <c r="AG14" s="40"/>
      <c r="AH14" s="40"/>
      <c r="AI14" s="40"/>
      <c r="AJ14" s="40"/>
      <c r="AK14" s="40"/>
      <c r="AL14" s="40"/>
      <c r="AM14" s="40"/>
      <c r="AN14" s="40"/>
      <c r="AO14" s="40"/>
      <c r="AP14" s="40"/>
      <c r="AQ14" s="40"/>
      <c r="AR14" s="61" t="s">
        <v>124</v>
      </c>
      <c r="AS14" s="61" t="s">
        <v>125</v>
      </c>
      <c r="AT14" s="61" t="s">
        <v>123</v>
      </c>
      <c r="AU14" s="40"/>
      <c r="AV14" s="40"/>
      <c r="AW14" s="40"/>
      <c r="AX14" s="40"/>
      <c r="AY14" s="40"/>
      <c r="AZ14" s="40"/>
      <c r="BA14" s="40"/>
      <c r="BB14" s="40"/>
      <c r="BC14" s="40"/>
      <c r="BD14" s="40"/>
      <c r="BE14" s="40"/>
      <c r="BF14" s="40"/>
    </row>
    <row r="15">
      <c r="A15" s="49" t="s">
        <v>126</v>
      </c>
      <c r="B15" s="50" t="s">
        <v>41</v>
      </c>
      <c r="C15" s="51" t="s">
        <v>127</v>
      </c>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row>
    <row r="16">
      <c r="A16" s="49" t="s">
        <v>128</v>
      </c>
      <c r="B16" s="50" t="s">
        <v>110</v>
      </c>
      <c r="C16" s="51" t="s">
        <v>129</v>
      </c>
      <c r="D16" s="40"/>
      <c r="E16" s="40"/>
      <c r="F16" s="40"/>
      <c r="G16" s="40"/>
      <c r="H16" s="61" t="s">
        <v>130</v>
      </c>
      <c r="I16" s="59"/>
      <c r="J16" s="61" t="s">
        <v>123</v>
      </c>
      <c r="K16" s="40"/>
      <c r="L16" s="40"/>
      <c r="M16" s="40"/>
      <c r="N16" s="40"/>
      <c r="O16" s="40"/>
      <c r="P16" s="40"/>
      <c r="Q16" s="40"/>
      <c r="R16" s="40"/>
      <c r="S16" s="40"/>
      <c r="T16" s="40"/>
      <c r="U16" s="40"/>
      <c r="V16" s="40"/>
      <c r="W16" s="40"/>
      <c r="X16" s="40"/>
      <c r="Y16" s="40"/>
      <c r="Z16" s="62" t="s">
        <v>131</v>
      </c>
      <c r="AA16" s="63" t="s">
        <v>132</v>
      </c>
      <c r="AB16" s="61" t="s">
        <v>123</v>
      </c>
      <c r="AC16" s="40"/>
      <c r="AD16" s="40"/>
      <c r="AE16" s="40"/>
      <c r="AF16" s="61" t="s">
        <v>131</v>
      </c>
      <c r="AG16" s="63" t="s">
        <v>133</v>
      </c>
      <c r="AH16" s="61" t="s">
        <v>123</v>
      </c>
      <c r="AI16" s="40"/>
      <c r="AJ16" s="40"/>
      <c r="AK16" s="40"/>
      <c r="AL16" s="40"/>
      <c r="AM16" s="40"/>
      <c r="AN16" s="40"/>
      <c r="AO16" s="40"/>
      <c r="AP16" s="40"/>
      <c r="AQ16" s="40"/>
      <c r="AR16" s="40"/>
      <c r="AS16" s="40"/>
      <c r="AT16" s="40"/>
      <c r="AU16" s="40"/>
      <c r="AV16" s="40"/>
      <c r="AW16" s="40"/>
      <c r="AX16" s="52" t="s">
        <v>134</v>
      </c>
      <c r="AY16" s="52" t="s">
        <v>135</v>
      </c>
      <c r="AZ16" s="52" t="s">
        <v>113</v>
      </c>
      <c r="BA16" s="61" t="s">
        <v>136</v>
      </c>
      <c r="BB16" s="59"/>
      <c r="BC16" s="61" t="s">
        <v>123</v>
      </c>
      <c r="BD16" s="40"/>
      <c r="BE16" s="40"/>
      <c r="BF16" s="40"/>
    </row>
    <row r="17">
      <c r="A17" s="49" t="s">
        <v>137</v>
      </c>
      <c r="B17" s="56" t="s">
        <v>11</v>
      </c>
      <c r="C17" s="51" t="s">
        <v>138</v>
      </c>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row>
    <row r="18">
      <c r="A18" s="49" t="s">
        <v>139</v>
      </c>
      <c r="B18" s="50" t="s">
        <v>41</v>
      </c>
      <c r="C18" s="51" t="s">
        <v>140</v>
      </c>
      <c r="D18" s="40"/>
      <c r="E18" s="40"/>
      <c r="F18" s="40"/>
      <c r="G18" s="40"/>
      <c r="H18" s="46" t="s">
        <v>141</v>
      </c>
      <c r="I18" s="45"/>
      <c r="J18" s="46" t="s">
        <v>94</v>
      </c>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row>
    <row r="19" ht="29.25" customHeight="1">
      <c r="A19" s="49" t="s">
        <v>142</v>
      </c>
      <c r="B19" s="50" t="s">
        <v>41</v>
      </c>
      <c r="C19" s="51" t="s">
        <v>143</v>
      </c>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row>
    <row r="20">
      <c r="A20" s="49" t="s">
        <v>144</v>
      </c>
      <c r="B20" s="50" t="s">
        <v>41</v>
      </c>
      <c r="C20" s="51" t="s">
        <v>145</v>
      </c>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row>
    <row r="21">
      <c r="A21" s="49" t="s">
        <v>146</v>
      </c>
      <c r="B21" s="56" t="s">
        <v>11</v>
      </c>
      <c r="C21" s="51" t="s">
        <v>147</v>
      </c>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row>
    <row r="22">
      <c r="A22" s="49" t="s">
        <v>148</v>
      </c>
      <c r="B22" s="56" t="s">
        <v>149</v>
      </c>
      <c r="C22" s="51" t="s">
        <v>150</v>
      </c>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row>
    <row r="23">
      <c r="A23" s="49" t="s">
        <v>151</v>
      </c>
      <c r="B23" s="50" t="s">
        <v>152</v>
      </c>
      <c r="C23" s="51" t="s">
        <v>153</v>
      </c>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row>
    <row r="24">
      <c r="A24" s="49" t="s">
        <v>17</v>
      </c>
      <c r="B24" s="50" t="s">
        <v>19</v>
      </c>
      <c r="C24" s="51" t="s">
        <v>20</v>
      </c>
      <c r="D24" s="58" t="s">
        <v>154</v>
      </c>
      <c r="E24" s="58" t="s">
        <v>117</v>
      </c>
      <c r="F24" s="58" t="s">
        <v>118</v>
      </c>
      <c r="G24" s="57"/>
      <c r="H24" s="46" t="s">
        <v>155</v>
      </c>
      <c r="I24" s="45"/>
      <c r="J24" s="46" t="s">
        <v>94</v>
      </c>
      <c r="K24" s="40"/>
      <c r="L24" s="40"/>
      <c r="M24" s="40"/>
      <c r="N24" s="46" t="s">
        <v>156</v>
      </c>
      <c r="O24" s="54" t="s">
        <v>157</v>
      </c>
      <c r="P24" s="46" t="s">
        <v>94</v>
      </c>
      <c r="Q24" s="40"/>
      <c r="R24" s="40"/>
      <c r="S24" s="40"/>
      <c r="T24" s="40"/>
      <c r="U24" s="40"/>
      <c r="V24" s="40"/>
      <c r="W24" s="40"/>
      <c r="X24" s="40"/>
      <c r="Y24" s="40"/>
      <c r="Z24" s="40"/>
      <c r="AA24" s="40"/>
      <c r="AB24" s="40"/>
      <c r="AC24" s="61" t="s">
        <v>158</v>
      </c>
      <c r="AD24" s="64" t="s">
        <v>159</v>
      </c>
      <c r="AE24" s="61" t="s">
        <v>123</v>
      </c>
      <c r="AF24" s="40"/>
      <c r="AG24" s="40"/>
      <c r="AH24" s="40"/>
      <c r="AI24" s="40"/>
      <c r="AJ24" s="40"/>
      <c r="AK24" s="40"/>
      <c r="AL24" s="40"/>
      <c r="AM24" s="40"/>
      <c r="AN24" s="40"/>
      <c r="AO24" s="40"/>
      <c r="AP24" s="40"/>
      <c r="AQ24" s="40"/>
      <c r="AR24" s="40"/>
      <c r="AS24" s="40"/>
      <c r="AT24" s="40"/>
      <c r="AU24" s="46" t="s">
        <v>160</v>
      </c>
      <c r="AV24" s="45"/>
      <c r="AW24" s="46" t="s">
        <v>94</v>
      </c>
      <c r="AX24" s="40"/>
      <c r="AY24" s="40"/>
      <c r="AZ24" s="40"/>
      <c r="BA24" s="40"/>
      <c r="BB24" s="40"/>
      <c r="BC24" s="40"/>
      <c r="BD24" s="40"/>
      <c r="BE24" s="40"/>
      <c r="BF24" s="40"/>
    </row>
    <row r="25">
      <c r="A25" s="49" t="s">
        <v>21</v>
      </c>
      <c r="B25" s="56" t="s">
        <v>11</v>
      </c>
      <c r="C25" s="65" t="s">
        <v>22</v>
      </c>
      <c r="D25" s="58" t="s">
        <v>161</v>
      </c>
      <c r="E25" s="58" t="s">
        <v>117</v>
      </c>
      <c r="F25" s="66" t="s">
        <v>118</v>
      </c>
      <c r="G25" s="57"/>
      <c r="H25" s="46" t="s">
        <v>162</v>
      </c>
      <c r="I25" s="45"/>
      <c r="J25" s="46" t="s">
        <v>94</v>
      </c>
      <c r="K25" s="40"/>
      <c r="L25" s="40"/>
      <c r="M25" s="40"/>
      <c r="N25" s="46" t="s">
        <v>163</v>
      </c>
      <c r="O25" s="46" t="s">
        <v>164</v>
      </c>
      <c r="P25" s="46" t="s">
        <v>94</v>
      </c>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54" t="s">
        <v>165</v>
      </c>
      <c r="AP25" s="46" t="s">
        <v>166</v>
      </c>
      <c r="AQ25" s="46" t="s">
        <v>94</v>
      </c>
      <c r="AR25" s="40"/>
      <c r="AS25" s="40"/>
      <c r="AT25" s="40"/>
      <c r="AU25" s="46" t="s">
        <v>167</v>
      </c>
      <c r="AV25" s="46" t="s">
        <v>168</v>
      </c>
      <c r="AW25" s="46" t="s">
        <v>94</v>
      </c>
      <c r="AX25" s="45"/>
      <c r="AY25" s="67" t="s">
        <v>169</v>
      </c>
      <c r="AZ25" s="46" t="s">
        <v>94</v>
      </c>
      <c r="BA25" s="40"/>
      <c r="BB25" s="40"/>
      <c r="BC25" s="40"/>
      <c r="BD25" s="46" t="s">
        <v>165</v>
      </c>
      <c r="BE25" s="46" t="s">
        <v>170</v>
      </c>
      <c r="BF25" s="46" t="s">
        <v>94</v>
      </c>
    </row>
    <row r="26">
      <c r="A26" s="49" t="s">
        <v>171</v>
      </c>
      <c r="B26" s="50" t="s">
        <v>41</v>
      </c>
      <c r="C26" s="51" t="s">
        <v>172</v>
      </c>
      <c r="D26" s="40"/>
      <c r="E26" s="40"/>
      <c r="F26" s="40"/>
      <c r="G26" s="40"/>
      <c r="H26" s="46" t="s">
        <v>173</v>
      </c>
      <c r="I26" s="45"/>
      <c r="J26" s="46" t="s">
        <v>94</v>
      </c>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row>
    <row r="27">
      <c r="A27" s="49" t="s">
        <v>174</v>
      </c>
      <c r="B27" s="56" t="s">
        <v>11</v>
      </c>
      <c r="C27" s="51" t="s">
        <v>175</v>
      </c>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row>
    <row r="28">
      <c r="A28" s="49" t="s">
        <v>23</v>
      </c>
      <c r="B28" s="50" t="s">
        <v>24</v>
      </c>
      <c r="C28" s="51" t="s">
        <v>26</v>
      </c>
      <c r="D28" s="57"/>
      <c r="E28" s="58" t="s">
        <v>117</v>
      </c>
      <c r="F28" s="58" t="s">
        <v>176</v>
      </c>
      <c r="G28" s="57"/>
      <c r="H28" s="46" t="s">
        <v>177</v>
      </c>
      <c r="I28" s="45"/>
      <c r="J28" s="46" t="s">
        <v>94</v>
      </c>
      <c r="K28" s="46" t="s">
        <v>40</v>
      </c>
      <c r="L28" s="68" t="s">
        <v>178</v>
      </c>
      <c r="M28" s="46" t="s">
        <v>94</v>
      </c>
      <c r="N28" s="46" t="s">
        <v>5</v>
      </c>
      <c r="O28" s="46" t="s">
        <v>179</v>
      </c>
      <c r="P28" s="46" t="s">
        <v>94</v>
      </c>
      <c r="Q28" s="46" t="s">
        <v>40</v>
      </c>
      <c r="R28" s="45"/>
      <c r="S28" s="46" t="s">
        <v>94</v>
      </c>
      <c r="T28" s="46" t="s">
        <v>40</v>
      </c>
      <c r="U28" s="46" t="s">
        <v>180</v>
      </c>
      <c r="V28" s="46" t="s">
        <v>94</v>
      </c>
      <c r="W28" s="46" t="s">
        <v>40</v>
      </c>
      <c r="X28" s="46" t="s">
        <v>181</v>
      </c>
      <c r="Y28" s="46" t="s">
        <v>94</v>
      </c>
      <c r="Z28" s="40"/>
      <c r="AA28" s="40"/>
      <c r="AB28" s="69"/>
      <c r="AC28" s="46" t="s">
        <v>40</v>
      </c>
      <c r="AD28" s="46" t="s">
        <v>182</v>
      </c>
      <c r="AE28" s="46" t="s">
        <v>94</v>
      </c>
      <c r="AF28" s="40"/>
      <c r="AG28" s="40"/>
      <c r="AH28" s="40"/>
      <c r="AI28" s="40"/>
      <c r="AJ28" s="40"/>
      <c r="AK28" s="40"/>
      <c r="AL28" s="40"/>
      <c r="AM28" s="40"/>
      <c r="AN28" s="40"/>
      <c r="AO28" s="46" t="s">
        <v>40</v>
      </c>
      <c r="AP28" s="46" t="s">
        <v>183</v>
      </c>
      <c r="AQ28" s="46" t="s">
        <v>94</v>
      </c>
      <c r="AR28" s="40"/>
      <c r="AS28" s="40"/>
      <c r="AT28" s="40"/>
      <c r="AU28" s="46" t="s">
        <v>184</v>
      </c>
      <c r="AV28" s="46" t="s">
        <v>185</v>
      </c>
      <c r="AW28" s="46" t="s">
        <v>94</v>
      </c>
      <c r="AX28" s="46" t="s">
        <v>5</v>
      </c>
      <c r="AY28" s="46" t="s">
        <v>186</v>
      </c>
      <c r="AZ28" s="46" t="s">
        <v>94</v>
      </c>
      <c r="BA28" s="46" t="s">
        <v>5</v>
      </c>
      <c r="BB28" s="46" t="s">
        <v>187</v>
      </c>
      <c r="BC28" s="46" t="s">
        <v>94</v>
      </c>
      <c r="BD28" s="40"/>
      <c r="BE28" s="40"/>
      <c r="BF28" s="40"/>
    </row>
    <row r="29">
      <c r="A29" s="49" t="s">
        <v>188</v>
      </c>
      <c r="B29" s="50" t="s">
        <v>189</v>
      </c>
      <c r="C29" s="51" t="s">
        <v>190</v>
      </c>
      <c r="D29" s="40"/>
      <c r="E29" s="40"/>
      <c r="F29" s="40"/>
      <c r="G29" s="40"/>
      <c r="H29" s="70" t="s">
        <v>191</v>
      </c>
      <c r="I29" s="59"/>
      <c r="J29" s="61" t="s">
        <v>123</v>
      </c>
      <c r="K29" s="40"/>
      <c r="L29" s="40"/>
      <c r="M29" s="40"/>
      <c r="N29" s="46" t="s">
        <v>192</v>
      </c>
      <c r="O29" s="67" t="s">
        <v>193</v>
      </c>
      <c r="P29" s="46" t="s">
        <v>94</v>
      </c>
      <c r="Q29" s="40"/>
      <c r="R29" s="40"/>
      <c r="S29" s="40"/>
      <c r="T29" s="46" t="s">
        <v>194</v>
      </c>
      <c r="U29" s="67" t="s">
        <v>195</v>
      </c>
      <c r="V29" s="46" t="s">
        <v>94</v>
      </c>
      <c r="W29" s="40"/>
      <c r="X29" s="40"/>
      <c r="Y29" s="40"/>
      <c r="Z29" s="62" t="s">
        <v>196</v>
      </c>
      <c r="AA29" s="63" t="s">
        <v>62</v>
      </c>
      <c r="AB29" s="61" t="s">
        <v>123</v>
      </c>
      <c r="AC29" s="40"/>
      <c r="AD29" s="40"/>
      <c r="AE29" s="40"/>
      <c r="AF29" s="61" t="s">
        <v>196</v>
      </c>
      <c r="AG29" s="63" t="s">
        <v>197</v>
      </c>
      <c r="AH29" s="61" t="s">
        <v>123</v>
      </c>
      <c r="AI29" s="40"/>
      <c r="AJ29" s="40"/>
      <c r="AK29" s="40"/>
      <c r="AL29" s="40"/>
      <c r="AM29" s="40"/>
      <c r="AN29" s="40"/>
      <c r="AO29" s="46" t="s">
        <v>198</v>
      </c>
      <c r="AP29" s="46" t="s">
        <v>199</v>
      </c>
      <c r="AQ29" s="46" t="s">
        <v>94</v>
      </c>
      <c r="AR29" s="40"/>
      <c r="AS29" s="40"/>
      <c r="AT29" s="40"/>
      <c r="AU29" s="46" t="s">
        <v>200</v>
      </c>
      <c r="AV29" s="67" t="s">
        <v>68</v>
      </c>
      <c r="AW29" s="46" t="s">
        <v>94</v>
      </c>
      <c r="AX29" s="40"/>
      <c r="AY29" s="40"/>
      <c r="AZ29" s="40"/>
      <c r="BA29" s="40"/>
      <c r="BB29" s="40"/>
      <c r="BC29" s="40"/>
      <c r="BD29" s="46" t="s">
        <v>200</v>
      </c>
      <c r="BE29" s="67" t="s">
        <v>71</v>
      </c>
      <c r="BF29" s="46" t="s">
        <v>94</v>
      </c>
    </row>
    <row r="30">
      <c r="A30" s="49" t="s">
        <v>201</v>
      </c>
      <c r="B30" s="50" t="s">
        <v>41</v>
      </c>
      <c r="C30" s="51" t="s">
        <v>202</v>
      </c>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row>
    <row r="31">
      <c r="A31" s="49" t="s">
        <v>203</v>
      </c>
      <c r="B31" s="50" t="s">
        <v>41</v>
      </c>
      <c r="C31" s="51" t="s">
        <v>204</v>
      </c>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row>
    <row r="32">
      <c r="A32" s="49" t="s">
        <v>205</v>
      </c>
      <c r="B32" s="50" t="s">
        <v>41</v>
      </c>
      <c r="C32" s="65" t="s">
        <v>206</v>
      </c>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row>
    <row r="33">
      <c r="A33" s="49" t="s">
        <v>207</v>
      </c>
      <c r="B33" s="50" t="s">
        <v>41</v>
      </c>
      <c r="C33" s="65" t="s">
        <v>208</v>
      </c>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row>
    <row r="34">
      <c r="A34" s="49" t="s">
        <v>209</v>
      </c>
      <c r="B34" s="50" t="s">
        <v>41</v>
      </c>
      <c r="C34" s="65" t="s">
        <v>210</v>
      </c>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row>
    <row r="35">
      <c r="A35" s="49" t="s">
        <v>211</v>
      </c>
      <c r="B35" s="50" t="s">
        <v>41</v>
      </c>
      <c r="C35" s="65" t="s">
        <v>212</v>
      </c>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row>
    <row r="36">
      <c r="A36" s="49" t="s">
        <v>213</v>
      </c>
      <c r="B36" s="50" t="s">
        <v>41</v>
      </c>
      <c r="C36" s="51" t="s">
        <v>214</v>
      </c>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row>
    <row r="37">
      <c r="A37" s="49" t="s">
        <v>29</v>
      </c>
      <c r="B37" s="50" t="s">
        <v>30</v>
      </c>
      <c r="C37" s="51" t="s">
        <v>32</v>
      </c>
      <c r="D37" s="57"/>
      <c r="E37" s="58" t="s">
        <v>117</v>
      </c>
      <c r="F37" s="58" t="s">
        <v>176</v>
      </c>
      <c r="G37" s="57"/>
      <c r="H37" s="46" t="s">
        <v>215</v>
      </c>
      <c r="I37" s="45"/>
      <c r="J37" s="46" t="s">
        <v>94</v>
      </c>
      <c r="K37" s="46" t="s">
        <v>46</v>
      </c>
      <c r="L37" s="46" t="s">
        <v>216</v>
      </c>
      <c r="M37" s="46" t="s">
        <v>94</v>
      </c>
      <c r="N37" s="46" t="s">
        <v>87</v>
      </c>
      <c r="O37" s="46" t="s">
        <v>217</v>
      </c>
      <c r="P37" s="46" t="s">
        <v>94</v>
      </c>
      <c r="Q37" s="46" t="s">
        <v>218</v>
      </c>
      <c r="R37" s="46" t="s">
        <v>219</v>
      </c>
      <c r="S37" s="46" t="s">
        <v>94</v>
      </c>
      <c r="T37" s="46" t="s">
        <v>46</v>
      </c>
      <c r="U37" s="46" t="s">
        <v>220</v>
      </c>
      <c r="V37" s="46" t="s">
        <v>94</v>
      </c>
      <c r="W37" s="46" t="s">
        <v>46</v>
      </c>
      <c r="X37" s="46" t="s">
        <v>221</v>
      </c>
      <c r="Y37" s="46" t="s">
        <v>94</v>
      </c>
      <c r="Z37" s="62" t="s">
        <v>222</v>
      </c>
      <c r="AA37" s="61" t="s">
        <v>223</v>
      </c>
      <c r="AB37" s="61" t="s">
        <v>123</v>
      </c>
      <c r="AC37" s="46" t="s">
        <v>224</v>
      </c>
      <c r="AD37" s="46" t="s">
        <v>225</v>
      </c>
      <c r="AE37" s="46" t="s">
        <v>94</v>
      </c>
      <c r="AF37" s="46" t="s">
        <v>226</v>
      </c>
      <c r="AG37" s="46" t="s">
        <v>39</v>
      </c>
      <c r="AH37" s="46" t="s">
        <v>94</v>
      </c>
      <c r="AI37" s="53"/>
      <c r="AJ37" s="53"/>
      <c r="AK37" s="52" t="s">
        <v>113</v>
      </c>
      <c r="AL37" s="53"/>
      <c r="AM37" s="53"/>
      <c r="AN37" s="52" t="s">
        <v>113</v>
      </c>
      <c r="AO37" s="46" t="s">
        <v>87</v>
      </c>
      <c r="AP37" s="46" t="s">
        <v>227</v>
      </c>
      <c r="AQ37" s="46" t="s">
        <v>94</v>
      </c>
      <c r="AR37" s="46" t="s">
        <v>87</v>
      </c>
      <c r="AS37" s="46" t="s">
        <v>228</v>
      </c>
      <c r="AT37" s="46" t="s">
        <v>94</v>
      </c>
      <c r="AU37" s="46" t="s">
        <v>87</v>
      </c>
      <c r="AV37" s="46" t="s">
        <v>49</v>
      </c>
      <c r="AW37" s="46" t="s">
        <v>94</v>
      </c>
      <c r="AX37" s="46" t="s">
        <v>229</v>
      </c>
      <c r="AY37" s="46" t="s">
        <v>230</v>
      </c>
      <c r="AZ37" s="46" t="s">
        <v>94</v>
      </c>
      <c r="BA37" s="46" t="s">
        <v>87</v>
      </c>
      <c r="BB37" s="46" t="s">
        <v>231</v>
      </c>
      <c r="BC37" s="46" t="s">
        <v>94</v>
      </c>
      <c r="BD37" s="46" t="s">
        <v>87</v>
      </c>
      <c r="BE37" s="46" t="s">
        <v>232</v>
      </c>
      <c r="BF37" s="46" t="s">
        <v>94</v>
      </c>
    </row>
    <row r="38">
      <c r="A38" s="49" t="s">
        <v>233</v>
      </c>
      <c r="B38" s="50" t="s">
        <v>234</v>
      </c>
      <c r="C38" s="51" t="s">
        <v>235</v>
      </c>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row>
    <row r="39">
      <c r="A39" s="49" t="s">
        <v>236</v>
      </c>
      <c r="B39" s="50" t="s">
        <v>41</v>
      </c>
      <c r="C39" s="51" t="s">
        <v>237</v>
      </c>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row>
    <row r="40">
      <c r="A40" s="49" t="s">
        <v>238</v>
      </c>
      <c r="B40" s="50" t="s">
        <v>239</v>
      </c>
      <c r="C40" s="51" t="s">
        <v>240</v>
      </c>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row>
    <row r="41">
      <c r="A41" s="49" t="s">
        <v>241</v>
      </c>
      <c r="B41" s="50" t="s">
        <v>242</v>
      </c>
      <c r="C41" s="65" t="s">
        <v>243</v>
      </c>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row>
    <row r="42">
      <c r="A42" s="49" t="s">
        <v>244</v>
      </c>
      <c r="B42" s="50" t="s">
        <v>245</v>
      </c>
      <c r="C42" s="51" t="s">
        <v>246</v>
      </c>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row>
    <row r="43">
      <c r="A43" s="49" t="s">
        <v>247</v>
      </c>
      <c r="B43" s="56" t="s">
        <v>248</v>
      </c>
      <c r="C43" s="51" t="s">
        <v>249</v>
      </c>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row>
    <row r="44">
      <c r="A44" s="49" t="s">
        <v>250</v>
      </c>
      <c r="B44" s="50" t="s">
        <v>41</v>
      </c>
      <c r="C44" s="65" t="s">
        <v>251</v>
      </c>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row>
    <row r="45">
      <c r="A45" s="49" t="s">
        <v>252</v>
      </c>
      <c r="B45" s="50" t="s">
        <v>30</v>
      </c>
      <c r="C45" s="51" t="s">
        <v>253</v>
      </c>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row>
    <row r="46">
      <c r="A46" s="49" t="s">
        <v>34</v>
      </c>
      <c r="B46" s="56" t="s">
        <v>36</v>
      </c>
      <c r="C46" s="51" t="s">
        <v>37</v>
      </c>
      <c r="D46" s="57"/>
      <c r="E46" s="58" t="s">
        <v>117</v>
      </c>
      <c r="F46" s="58" t="s">
        <v>118</v>
      </c>
      <c r="G46" s="57"/>
      <c r="H46" s="71" t="s">
        <v>254</v>
      </c>
      <c r="I46" s="53"/>
      <c r="J46" s="52" t="s">
        <v>113</v>
      </c>
      <c r="K46" s="40"/>
      <c r="L46" s="40"/>
      <c r="M46" s="40"/>
      <c r="N46" s="40"/>
      <c r="O46" s="40"/>
      <c r="P46" s="40"/>
      <c r="Q46" s="40"/>
      <c r="R46" s="40"/>
      <c r="S46" s="40"/>
      <c r="T46" s="40"/>
      <c r="U46" s="40"/>
      <c r="V46" s="40"/>
      <c r="W46" s="40"/>
      <c r="X46" s="40"/>
      <c r="Y46" s="40"/>
      <c r="Z46" s="62" t="s">
        <v>255</v>
      </c>
      <c r="AA46" s="61" t="s">
        <v>256</v>
      </c>
      <c r="AB46" s="61" t="s">
        <v>123</v>
      </c>
      <c r="AC46" s="40"/>
      <c r="AD46" s="40"/>
      <c r="AE46" s="40"/>
      <c r="AF46" s="46" t="s">
        <v>257</v>
      </c>
      <c r="AG46" s="46" t="s">
        <v>258</v>
      </c>
      <c r="AH46" s="46" t="s">
        <v>94</v>
      </c>
      <c r="AI46" s="40"/>
      <c r="AJ46" s="40"/>
      <c r="AK46" s="40"/>
      <c r="AL46" s="40"/>
      <c r="AM46" s="40"/>
      <c r="AN46" s="40"/>
      <c r="AO46" s="40"/>
      <c r="AP46" s="40"/>
      <c r="AQ46" s="40"/>
      <c r="AR46" s="46" t="s">
        <v>259</v>
      </c>
      <c r="AS46" s="45"/>
      <c r="AT46" s="46" t="s">
        <v>94</v>
      </c>
      <c r="AU46" s="46" t="s">
        <v>260</v>
      </c>
      <c r="AV46" s="46" t="s">
        <v>261</v>
      </c>
      <c r="AW46" s="46" t="s">
        <v>94</v>
      </c>
      <c r="AX46" s="52" t="s">
        <v>262</v>
      </c>
      <c r="AY46" s="72">
        <v>820.0</v>
      </c>
      <c r="AZ46" s="52" t="s">
        <v>113</v>
      </c>
      <c r="BA46" s="40"/>
      <c r="BB46" s="40"/>
      <c r="BC46" s="40"/>
      <c r="BD46" s="40"/>
      <c r="BE46" s="40"/>
      <c r="BF46" s="40"/>
    </row>
    <row r="47">
      <c r="A47" s="49" t="s">
        <v>263</v>
      </c>
      <c r="B47" s="50" t="s">
        <v>264</v>
      </c>
      <c r="C47" s="51" t="s">
        <v>265</v>
      </c>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row>
    <row r="48">
      <c r="A48" s="49" t="s">
        <v>266</v>
      </c>
      <c r="B48" s="50" t="s">
        <v>267</v>
      </c>
      <c r="C48" s="51" t="s">
        <v>268</v>
      </c>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row>
    <row r="49">
      <c r="A49" s="49" t="s">
        <v>269</v>
      </c>
      <c r="B49" s="50" t="s">
        <v>270</v>
      </c>
      <c r="C49" s="51" t="s">
        <v>271</v>
      </c>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row>
    <row r="50">
      <c r="A50" s="49" t="s">
        <v>272</v>
      </c>
      <c r="B50" s="50" t="s">
        <v>41</v>
      </c>
      <c r="C50" s="51" t="s">
        <v>273</v>
      </c>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row>
    <row r="51">
      <c r="A51" s="49" t="s">
        <v>274</v>
      </c>
      <c r="B51" s="56" t="s">
        <v>248</v>
      </c>
      <c r="C51" s="51" t="s">
        <v>275</v>
      </c>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row>
    <row r="52">
      <c r="A52" s="49" t="s">
        <v>276</v>
      </c>
      <c r="B52" s="56" t="s">
        <v>248</v>
      </c>
      <c r="C52" s="51" t="s">
        <v>277</v>
      </c>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row>
    <row r="53">
      <c r="A53" s="49" t="s">
        <v>278</v>
      </c>
      <c r="B53" s="50" t="s">
        <v>279</v>
      </c>
      <c r="C53" s="51" t="s">
        <v>280</v>
      </c>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row>
    <row r="54">
      <c r="A54" s="49" t="s">
        <v>281</v>
      </c>
      <c r="B54" s="56" t="s">
        <v>248</v>
      </c>
      <c r="C54" s="51" t="s">
        <v>282</v>
      </c>
      <c r="D54" s="40"/>
      <c r="E54" s="40"/>
      <c r="F54" s="40"/>
      <c r="G54" s="40"/>
      <c r="H54" s="46" t="s">
        <v>283</v>
      </c>
      <c r="I54" s="45"/>
      <c r="J54" s="46" t="s">
        <v>94</v>
      </c>
      <c r="K54" s="40"/>
      <c r="L54" s="40"/>
      <c r="M54" s="40"/>
      <c r="N54" s="46" t="s">
        <v>284</v>
      </c>
      <c r="O54" s="46" t="s">
        <v>285</v>
      </c>
      <c r="P54" s="46" t="s">
        <v>94</v>
      </c>
      <c r="Q54" s="40"/>
      <c r="R54" s="40"/>
      <c r="S54" s="40"/>
      <c r="T54" s="40"/>
      <c r="U54" s="40"/>
      <c r="V54" s="40"/>
      <c r="W54" s="40"/>
      <c r="X54" s="40"/>
      <c r="Y54" s="40"/>
      <c r="Z54" s="40"/>
      <c r="AA54" s="40"/>
      <c r="AB54" s="40"/>
      <c r="AC54" s="40"/>
      <c r="AD54" s="40"/>
      <c r="AE54" s="73"/>
      <c r="AF54" s="74" t="s">
        <v>286</v>
      </c>
      <c r="AG54" s="75" t="s">
        <v>287</v>
      </c>
      <c r="AH54" s="40"/>
      <c r="AI54" s="40"/>
      <c r="AJ54" s="40"/>
      <c r="AK54" s="40"/>
      <c r="AL54" s="40"/>
      <c r="AM54" s="40"/>
      <c r="AN54" s="76"/>
      <c r="AO54" s="77" t="s">
        <v>283</v>
      </c>
      <c r="AP54" s="75" t="s">
        <v>288</v>
      </c>
      <c r="AQ54" s="40"/>
      <c r="AR54" s="40"/>
      <c r="AS54" s="40"/>
      <c r="AT54" s="76"/>
      <c r="AU54" s="78" t="s">
        <v>289</v>
      </c>
      <c r="AV54" s="75" t="s">
        <v>290</v>
      </c>
      <c r="AW54" s="73"/>
      <c r="AX54" s="74" t="s">
        <v>291</v>
      </c>
      <c r="AY54" s="75" t="s">
        <v>292</v>
      </c>
      <c r="AZ54" s="40"/>
      <c r="BA54" s="40"/>
      <c r="BB54" s="40"/>
      <c r="BC54" s="76"/>
      <c r="BD54" s="78" t="s">
        <v>293</v>
      </c>
      <c r="BE54" s="75" t="s">
        <v>294</v>
      </c>
      <c r="BF54" s="40"/>
    </row>
    <row r="55">
      <c r="A55" s="49" t="s">
        <v>295</v>
      </c>
      <c r="B55" s="56" t="s">
        <v>296</v>
      </c>
      <c r="C55" s="51" t="s">
        <v>297</v>
      </c>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row>
    <row r="56">
      <c r="A56" s="49" t="s">
        <v>298</v>
      </c>
      <c r="B56" s="56" t="s">
        <v>296</v>
      </c>
      <c r="C56" s="51" t="s">
        <v>299</v>
      </c>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row>
    <row r="57">
      <c r="A57" s="49" t="s">
        <v>300</v>
      </c>
      <c r="B57" s="50" t="s">
        <v>301</v>
      </c>
      <c r="C57" s="51" t="s">
        <v>302</v>
      </c>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row>
    <row r="58">
      <c r="A58" s="49" t="s">
        <v>303</v>
      </c>
      <c r="B58" s="50" t="s">
        <v>110</v>
      </c>
      <c r="C58" s="51" t="s">
        <v>304</v>
      </c>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row>
    <row r="59">
      <c r="A59" s="49" t="s">
        <v>305</v>
      </c>
      <c r="B59" s="50" t="s">
        <v>30</v>
      </c>
      <c r="C59" s="51" t="s">
        <v>306</v>
      </c>
      <c r="D59" s="40"/>
      <c r="E59" s="40"/>
      <c r="F59" s="40"/>
      <c r="G59" s="40"/>
      <c r="H59" s="46" t="s">
        <v>283</v>
      </c>
      <c r="I59" s="45"/>
      <c r="J59" s="46" t="s">
        <v>94</v>
      </c>
      <c r="K59" s="40"/>
      <c r="L59" s="40"/>
      <c r="M59" s="40"/>
      <c r="N59" s="46" t="s">
        <v>284</v>
      </c>
      <c r="O59" s="46" t="s">
        <v>285</v>
      </c>
      <c r="P59" s="46" t="s">
        <v>94</v>
      </c>
      <c r="Q59" s="40"/>
      <c r="R59" s="40"/>
      <c r="S59" s="40"/>
      <c r="T59" s="40"/>
      <c r="U59" s="40"/>
      <c r="V59" s="40"/>
      <c r="W59" s="40"/>
      <c r="X59" s="40"/>
      <c r="Y59" s="40"/>
      <c r="Z59" s="40"/>
      <c r="AA59" s="40"/>
      <c r="AB59" s="40"/>
      <c r="AC59" s="40"/>
      <c r="AD59" s="40"/>
      <c r="AE59" s="40"/>
      <c r="AF59" s="61" t="s">
        <v>286</v>
      </c>
      <c r="AG59" s="61" t="s">
        <v>287</v>
      </c>
      <c r="AH59" s="61" t="s">
        <v>123</v>
      </c>
      <c r="AI59" s="40"/>
      <c r="AJ59" s="40"/>
      <c r="AK59" s="40"/>
      <c r="AL59" s="40"/>
      <c r="AM59" s="40"/>
      <c r="AN59" s="40"/>
      <c r="AO59" s="54" t="s">
        <v>283</v>
      </c>
      <c r="AP59" s="46" t="s">
        <v>288</v>
      </c>
      <c r="AQ59" s="46" t="s">
        <v>94</v>
      </c>
      <c r="AR59" s="40"/>
      <c r="AS59" s="40"/>
      <c r="AT59" s="40"/>
      <c r="AU59" s="46" t="s">
        <v>289</v>
      </c>
      <c r="AV59" s="46" t="s">
        <v>290</v>
      </c>
      <c r="AW59" s="46" t="s">
        <v>94</v>
      </c>
      <c r="AX59" s="61" t="s">
        <v>291</v>
      </c>
      <c r="AY59" s="61" t="s">
        <v>292</v>
      </c>
      <c r="AZ59" s="61" t="s">
        <v>123</v>
      </c>
      <c r="BA59" s="40"/>
      <c r="BB59" s="40"/>
      <c r="BC59" s="40"/>
      <c r="BD59" s="46" t="s">
        <v>293</v>
      </c>
      <c r="BE59" s="46" t="s">
        <v>294</v>
      </c>
      <c r="BF59" s="46" t="s">
        <v>94</v>
      </c>
    </row>
    <row r="60">
      <c r="A60" s="49" t="s">
        <v>307</v>
      </c>
      <c r="B60" s="50" t="s">
        <v>308</v>
      </c>
      <c r="C60" s="51" t="s">
        <v>309</v>
      </c>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row>
    <row r="61">
      <c r="A61" s="49" t="s">
        <v>310</v>
      </c>
      <c r="B61" s="50" t="s">
        <v>41</v>
      </c>
      <c r="C61" s="51" t="s">
        <v>311</v>
      </c>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row>
    <row r="62">
      <c r="A62" s="49" t="s">
        <v>312</v>
      </c>
      <c r="B62" s="50" t="s">
        <v>239</v>
      </c>
      <c r="C62" s="65" t="s">
        <v>313</v>
      </c>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row>
    <row r="63">
      <c r="A63" s="49" t="s">
        <v>314</v>
      </c>
      <c r="B63" s="50" t="s">
        <v>19</v>
      </c>
      <c r="C63" s="65" t="s">
        <v>315</v>
      </c>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row>
    <row r="64">
      <c r="A64" s="49" t="s">
        <v>316</v>
      </c>
      <c r="B64" s="56" t="s">
        <v>11</v>
      </c>
      <c r="C64" s="65" t="s">
        <v>317</v>
      </c>
      <c r="D64" s="40"/>
      <c r="E64" s="40"/>
      <c r="F64" s="40"/>
      <c r="G64" s="40"/>
      <c r="H64" s="46" t="s">
        <v>318</v>
      </c>
      <c r="I64" s="45"/>
      <c r="J64" s="46" t="s">
        <v>94</v>
      </c>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row>
    <row r="65">
      <c r="A65" s="49" t="s">
        <v>319</v>
      </c>
      <c r="B65" s="56" t="s">
        <v>248</v>
      </c>
      <c r="C65" s="51" t="s">
        <v>320</v>
      </c>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row>
    <row r="66">
      <c r="A66" s="49" t="s">
        <v>321</v>
      </c>
      <c r="B66" s="56" t="s">
        <v>11</v>
      </c>
      <c r="C66" s="51" t="s">
        <v>322</v>
      </c>
      <c r="D66" s="40"/>
      <c r="E66" s="40"/>
      <c r="F66" s="40"/>
      <c r="G66" s="40"/>
      <c r="H66" s="70" t="s">
        <v>93</v>
      </c>
      <c r="I66" s="59"/>
      <c r="J66" s="61" t="s">
        <v>123</v>
      </c>
      <c r="K66" s="40"/>
      <c r="L66" s="40"/>
      <c r="M66" s="40"/>
      <c r="N66" s="46" t="s">
        <v>95</v>
      </c>
      <c r="O66" s="46" t="s">
        <v>96</v>
      </c>
      <c r="P66" s="46" t="s">
        <v>94</v>
      </c>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6" t="s">
        <v>95</v>
      </c>
      <c r="AP66" s="46" t="s">
        <v>97</v>
      </c>
      <c r="AQ66" s="46" t="s">
        <v>94</v>
      </c>
      <c r="AR66" s="40"/>
      <c r="AS66" s="40"/>
      <c r="AT66" s="40"/>
      <c r="AU66" s="46" t="s">
        <v>2</v>
      </c>
      <c r="AV66" s="46" t="s">
        <v>97</v>
      </c>
      <c r="AW66" s="46" t="s">
        <v>94</v>
      </c>
      <c r="AX66" s="40"/>
      <c r="AY66" s="40"/>
      <c r="AZ66" s="40"/>
      <c r="BA66" s="40"/>
      <c r="BB66" s="40"/>
      <c r="BC66" s="40"/>
      <c r="BD66" s="40"/>
      <c r="BE66" s="40"/>
      <c r="BF66" s="40"/>
    </row>
    <row r="67">
      <c r="A67" s="49" t="s">
        <v>323</v>
      </c>
      <c r="B67" s="50" t="s">
        <v>19</v>
      </c>
      <c r="C67" s="65" t="s">
        <v>324</v>
      </c>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row>
    <row r="68">
      <c r="A68" s="49" t="s">
        <v>325</v>
      </c>
      <c r="B68" s="50" t="s">
        <v>41</v>
      </c>
      <c r="C68" s="51" t="s">
        <v>326</v>
      </c>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row>
    <row r="69">
      <c r="A69" s="49" t="s">
        <v>327</v>
      </c>
      <c r="B69" s="56" t="s">
        <v>328</v>
      </c>
      <c r="C69" s="51" t="s">
        <v>329</v>
      </c>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row>
    <row r="70">
      <c r="A70" s="49" t="s">
        <v>330</v>
      </c>
      <c r="B70" s="50" t="s">
        <v>331</v>
      </c>
      <c r="C70" s="65" t="s">
        <v>332</v>
      </c>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row>
    <row r="71">
      <c r="A71" s="49" t="s">
        <v>333</v>
      </c>
      <c r="B71" s="50" t="s">
        <v>41</v>
      </c>
      <c r="C71" s="51" t="s">
        <v>334</v>
      </c>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row>
    <row r="72">
      <c r="A72" s="49" t="s">
        <v>335</v>
      </c>
      <c r="B72" s="50" t="s">
        <v>336</v>
      </c>
      <c r="C72" s="65" t="s">
        <v>337</v>
      </c>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row>
    <row r="73">
      <c r="A73" s="49" t="s">
        <v>338</v>
      </c>
      <c r="B73" s="56" t="s">
        <v>339</v>
      </c>
      <c r="C73" s="65" t="s">
        <v>340</v>
      </c>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row>
    <row r="74">
      <c r="A74" s="49" t="s">
        <v>341</v>
      </c>
      <c r="B74" s="50" t="s">
        <v>336</v>
      </c>
      <c r="C74" s="51" t="s">
        <v>342</v>
      </c>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row>
    <row r="75">
      <c r="A75" s="49" t="s">
        <v>343</v>
      </c>
      <c r="B75" s="50" t="s">
        <v>19</v>
      </c>
      <c r="C75" s="65" t="s">
        <v>344</v>
      </c>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row>
    <row r="76">
      <c r="A76" s="49" t="s">
        <v>345</v>
      </c>
      <c r="B76" s="50" t="s">
        <v>41</v>
      </c>
      <c r="C76" s="51" t="s">
        <v>346</v>
      </c>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row>
    <row r="77">
      <c r="A77" s="49" t="s">
        <v>347</v>
      </c>
      <c r="B77" s="50" t="s">
        <v>41</v>
      </c>
      <c r="C77" s="51" t="s">
        <v>348</v>
      </c>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row>
    <row r="78">
      <c r="A78" s="49" t="s">
        <v>349</v>
      </c>
      <c r="B78" s="56" t="s">
        <v>350</v>
      </c>
      <c r="C78" s="51" t="s">
        <v>351</v>
      </c>
      <c r="D78" s="40"/>
      <c r="E78" s="40"/>
      <c r="F78" s="40"/>
      <c r="G78" s="40"/>
      <c r="H78" s="46" t="s">
        <v>352</v>
      </c>
      <c r="I78" s="45"/>
      <c r="J78" s="46" t="s">
        <v>94</v>
      </c>
      <c r="K78" s="46" t="s">
        <v>353</v>
      </c>
      <c r="L78" s="46" t="s">
        <v>354</v>
      </c>
      <c r="M78" s="46" t="s">
        <v>94</v>
      </c>
      <c r="N78" s="46" t="s">
        <v>355</v>
      </c>
      <c r="O78" s="54" t="s">
        <v>356</v>
      </c>
      <c r="P78" s="46" t="s">
        <v>94</v>
      </c>
      <c r="Q78" s="40"/>
      <c r="R78" s="40"/>
      <c r="S78" s="40"/>
      <c r="T78" s="54" t="s">
        <v>349</v>
      </c>
      <c r="U78" s="46" t="s">
        <v>357</v>
      </c>
      <c r="V78" s="46" t="s">
        <v>94</v>
      </c>
      <c r="W78" s="46" t="s">
        <v>358</v>
      </c>
      <c r="X78" s="46" t="s">
        <v>359</v>
      </c>
      <c r="Y78" s="46" t="s">
        <v>94</v>
      </c>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61" t="s">
        <v>360</v>
      </c>
      <c r="BE78" s="63" t="s">
        <v>361</v>
      </c>
      <c r="BF78" s="61" t="s">
        <v>123</v>
      </c>
    </row>
    <row r="79">
      <c r="A79" s="49" t="s">
        <v>362</v>
      </c>
      <c r="B79" s="50" t="s">
        <v>270</v>
      </c>
      <c r="C79" s="51" t="s">
        <v>363</v>
      </c>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row>
    <row r="80">
      <c r="A80" s="49" t="s">
        <v>364</v>
      </c>
      <c r="B80" s="50" t="s">
        <v>189</v>
      </c>
      <c r="C80" s="65" t="s">
        <v>365</v>
      </c>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row>
    <row r="81">
      <c r="A81" s="49" t="s">
        <v>366</v>
      </c>
      <c r="B81" s="56" t="s">
        <v>367</v>
      </c>
      <c r="C81" s="51" t="s">
        <v>368</v>
      </c>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row>
    <row r="82">
      <c r="A82" s="49" t="s">
        <v>369</v>
      </c>
      <c r="B82" s="50" t="s">
        <v>189</v>
      </c>
      <c r="C82" s="51" t="s">
        <v>370</v>
      </c>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row>
    <row r="83">
      <c r="A83" s="49" t="s">
        <v>371</v>
      </c>
      <c r="B83" s="50" t="s">
        <v>372</v>
      </c>
      <c r="C83" s="51" t="s">
        <v>373</v>
      </c>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row>
    <row r="84">
      <c r="A84" s="49" t="s">
        <v>374</v>
      </c>
      <c r="B84" s="56" t="s">
        <v>375</v>
      </c>
      <c r="C84" s="51" t="s">
        <v>376</v>
      </c>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row>
    <row r="85">
      <c r="A85" s="49" t="s">
        <v>377</v>
      </c>
      <c r="B85" s="56" t="s">
        <v>248</v>
      </c>
      <c r="C85" s="51" t="s">
        <v>378</v>
      </c>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row>
    <row r="86">
      <c r="A86" s="49" t="s">
        <v>379</v>
      </c>
      <c r="B86" s="56" t="s">
        <v>248</v>
      </c>
      <c r="C86" s="65" t="s">
        <v>380</v>
      </c>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row>
    <row r="87">
      <c r="A87" s="49" t="s">
        <v>381</v>
      </c>
      <c r="B87" s="50" t="s">
        <v>382</v>
      </c>
      <c r="C87" s="51" t="s">
        <v>383</v>
      </c>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row>
    <row r="88">
      <c r="A88" s="49" t="s">
        <v>384</v>
      </c>
      <c r="B88" s="56" t="s">
        <v>248</v>
      </c>
      <c r="C88" s="51" t="s">
        <v>385</v>
      </c>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row>
    <row r="89">
      <c r="A89" s="49" t="s">
        <v>386</v>
      </c>
      <c r="B89" s="50" t="s">
        <v>110</v>
      </c>
      <c r="C89" s="51" t="s">
        <v>387</v>
      </c>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row>
    <row r="90">
      <c r="A90" s="49" t="s">
        <v>388</v>
      </c>
      <c r="B90" s="50" t="s">
        <v>389</v>
      </c>
      <c r="C90" s="65" t="s">
        <v>390</v>
      </c>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row>
    <row r="91">
      <c r="A91" s="49" t="s">
        <v>391</v>
      </c>
      <c r="B91" s="50" t="s">
        <v>382</v>
      </c>
      <c r="C91" s="51" t="s">
        <v>392</v>
      </c>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row>
    <row r="92">
      <c r="A92" s="49" t="s">
        <v>393</v>
      </c>
      <c r="B92" s="50" t="s">
        <v>394</v>
      </c>
      <c r="C92" s="65" t="s">
        <v>395</v>
      </c>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row>
    <row r="93">
      <c r="A93" s="49" t="s">
        <v>396</v>
      </c>
      <c r="B93" s="56" t="s">
        <v>11</v>
      </c>
      <c r="C93" s="51" t="s">
        <v>397</v>
      </c>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row>
    <row r="94">
      <c r="A94" s="49" t="s">
        <v>398</v>
      </c>
      <c r="B94" s="50" t="s">
        <v>399</v>
      </c>
      <c r="C94" s="51" t="s">
        <v>400</v>
      </c>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row>
    <row r="95">
      <c r="A95" s="49" t="s">
        <v>401</v>
      </c>
      <c r="B95" s="50" t="s">
        <v>270</v>
      </c>
      <c r="C95" s="65" t="s">
        <v>402</v>
      </c>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row>
    <row r="96">
      <c r="A96" s="49" t="s">
        <v>403</v>
      </c>
      <c r="B96" s="56" t="s">
        <v>248</v>
      </c>
      <c r="C96" s="51" t="s">
        <v>404</v>
      </c>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row>
    <row r="97">
      <c r="A97" s="49" t="s">
        <v>405</v>
      </c>
      <c r="B97" s="56" t="s">
        <v>406</v>
      </c>
      <c r="C97" s="51" t="s">
        <v>407</v>
      </c>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row>
    <row r="98">
      <c r="A98" s="49" t="s">
        <v>408</v>
      </c>
      <c r="B98" s="50" t="s">
        <v>41</v>
      </c>
      <c r="C98" s="51" t="s">
        <v>409</v>
      </c>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row>
    <row r="99">
      <c r="A99" s="49" t="s">
        <v>410</v>
      </c>
      <c r="B99" s="50" t="s">
        <v>110</v>
      </c>
      <c r="C99" s="51" t="s">
        <v>411</v>
      </c>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row>
    <row r="100">
      <c r="A100" s="49" t="s">
        <v>412</v>
      </c>
      <c r="B100" s="50" t="s">
        <v>413</v>
      </c>
      <c r="C100" s="51" t="s">
        <v>414</v>
      </c>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row>
    <row r="101">
      <c r="A101" s="49" t="s">
        <v>415</v>
      </c>
      <c r="B101" s="56" t="s">
        <v>248</v>
      </c>
      <c r="C101" s="51" t="s">
        <v>416</v>
      </c>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row>
    <row r="102">
      <c r="A102" s="49" t="s">
        <v>417</v>
      </c>
      <c r="B102" s="50" t="s">
        <v>41</v>
      </c>
      <c r="C102" s="51" t="s">
        <v>418</v>
      </c>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row>
    <row r="103">
      <c r="A103" s="49" t="s">
        <v>419</v>
      </c>
      <c r="B103" s="56" t="s">
        <v>420</v>
      </c>
      <c r="C103" s="51" t="s">
        <v>421</v>
      </c>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row>
    <row r="104">
      <c r="A104" s="49" t="s">
        <v>422</v>
      </c>
      <c r="B104" s="50" t="s">
        <v>423</v>
      </c>
      <c r="C104" s="51" t="s">
        <v>424</v>
      </c>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row>
    <row r="105">
      <c r="A105" s="49" t="s">
        <v>425</v>
      </c>
      <c r="B105" s="50" t="s">
        <v>19</v>
      </c>
      <c r="C105" s="65" t="s">
        <v>426</v>
      </c>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row>
    <row r="106">
      <c r="A106" s="49" t="s">
        <v>427</v>
      </c>
      <c r="B106" s="50" t="s">
        <v>110</v>
      </c>
      <c r="C106" s="51" t="s">
        <v>428</v>
      </c>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row>
    <row r="107">
      <c r="A107" s="49" t="s">
        <v>429</v>
      </c>
      <c r="B107" s="50" t="s">
        <v>41</v>
      </c>
      <c r="C107" s="51" t="s">
        <v>430</v>
      </c>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row>
    <row r="108">
      <c r="A108" s="49" t="s">
        <v>40</v>
      </c>
      <c r="B108" s="50" t="s">
        <v>41</v>
      </c>
      <c r="C108" s="51" t="s">
        <v>43</v>
      </c>
      <c r="D108" s="57"/>
      <c r="E108" s="58" t="s">
        <v>117</v>
      </c>
      <c r="F108" s="58" t="s">
        <v>118</v>
      </c>
      <c r="G108" s="57"/>
      <c r="H108" s="52" t="s">
        <v>431</v>
      </c>
      <c r="I108" s="53"/>
      <c r="J108" s="52" t="s">
        <v>113</v>
      </c>
      <c r="K108" s="40"/>
      <c r="L108" s="40"/>
      <c r="M108" s="40"/>
      <c r="N108" s="40"/>
      <c r="O108" s="40"/>
      <c r="P108" s="40"/>
      <c r="Q108" s="40"/>
      <c r="R108" s="40"/>
      <c r="S108" s="40"/>
      <c r="T108" s="40"/>
      <c r="U108" s="40"/>
      <c r="V108" s="40"/>
      <c r="W108" s="40"/>
      <c r="X108" s="40"/>
      <c r="Y108" s="40"/>
      <c r="Z108" s="62" t="s">
        <v>432</v>
      </c>
      <c r="AA108" s="61" t="s">
        <v>256</v>
      </c>
      <c r="AB108" s="61" t="s">
        <v>123</v>
      </c>
      <c r="AC108" s="40"/>
      <c r="AD108" s="40"/>
      <c r="AE108" s="40"/>
      <c r="AF108" s="46" t="s">
        <v>433</v>
      </c>
      <c r="AG108" s="46" t="s">
        <v>434</v>
      </c>
      <c r="AH108" s="46" t="s">
        <v>94</v>
      </c>
      <c r="AI108" s="40"/>
      <c r="AJ108" s="40"/>
      <c r="AK108" s="40"/>
      <c r="AL108" s="40"/>
      <c r="AM108" s="40"/>
      <c r="AN108" s="40"/>
      <c r="AO108" s="40"/>
      <c r="AP108" s="40"/>
      <c r="AQ108" s="40"/>
      <c r="AR108" s="46" t="s">
        <v>435</v>
      </c>
      <c r="AS108" s="45"/>
      <c r="AT108" s="46" t="s">
        <v>94</v>
      </c>
      <c r="AU108" s="46" t="s">
        <v>436</v>
      </c>
      <c r="AV108" s="46" t="s">
        <v>437</v>
      </c>
      <c r="AW108" s="46" t="s">
        <v>94</v>
      </c>
      <c r="AX108" s="40"/>
      <c r="AY108" s="40"/>
      <c r="AZ108" s="40"/>
      <c r="BA108" s="40"/>
      <c r="BB108" s="40"/>
      <c r="BC108" s="40"/>
      <c r="BD108" s="40"/>
      <c r="BE108" s="40"/>
      <c r="BF108" s="40"/>
    </row>
    <row r="109">
      <c r="A109" s="49" t="s">
        <v>438</v>
      </c>
      <c r="B109" s="50" t="s">
        <v>41</v>
      </c>
      <c r="C109" s="51" t="s">
        <v>439</v>
      </c>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row>
    <row r="110">
      <c r="A110" s="49" t="s">
        <v>440</v>
      </c>
      <c r="B110" s="56" t="s">
        <v>441</v>
      </c>
      <c r="C110" s="51" t="s">
        <v>442</v>
      </c>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row>
    <row r="111">
      <c r="A111" s="49" t="s">
        <v>443</v>
      </c>
      <c r="B111" s="56" t="s">
        <v>149</v>
      </c>
      <c r="C111" s="51" t="s">
        <v>444</v>
      </c>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row>
    <row r="112">
      <c r="A112" s="49" t="s">
        <v>445</v>
      </c>
      <c r="B112" s="56" t="s">
        <v>350</v>
      </c>
      <c r="C112" s="51" t="s">
        <v>446</v>
      </c>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row>
    <row r="113">
      <c r="A113" s="49" t="s">
        <v>46</v>
      </c>
      <c r="B113" s="50" t="s">
        <v>41</v>
      </c>
      <c r="C113" s="51" t="s">
        <v>48</v>
      </c>
      <c r="D113" s="79"/>
      <c r="E113" s="80" t="s">
        <v>447</v>
      </c>
      <c r="F113" s="80" t="s">
        <v>118</v>
      </c>
      <c r="G113" s="79"/>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row>
    <row r="114">
      <c r="A114" s="49" t="s">
        <v>448</v>
      </c>
      <c r="B114" s="50" t="s">
        <v>449</v>
      </c>
      <c r="C114" s="51" t="s">
        <v>450</v>
      </c>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row>
    <row r="115">
      <c r="A115" s="49" t="s">
        <v>451</v>
      </c>
      <c r="B115" s="50" t="s">
        <v>110</v>
      </c>
      <c r="C115" s="51" t="s">
        <v>452</v>
      </c>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row>
    <row r="116">
      <c r="A116" s="49" t="s">
        <v>194</v>
      </c>
      <c r="B116" s="50" t="s">
        <v>110</v>
      </c>
      <c r="C116" s="51" t="s">
        <v>453</v>
      </c>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row>
    <row r="117">
      <c r="A117" s="15" t="s">
        <v>381</v>
      </c>
      <c r="B117" s="15" t="s">
        <v>382</v>
      </c>
      <c r="C117" s="15" t="s">
        <v>454</v>
      </c>
      <c r="D117" s="81" t="s">
        <v>455</v>
      </c>
      <c r="E117" s="81" t="s">
        <v>456</v>
      </c>
      <c r="F117" s="81" t="s">
        <v>118</v>
      </c>
      <c r="G117" s="82"/>
      <c r="H117" s="61" t="s">
        <v>457</v>
      </c>
      <c r="I117" s="59"/>
      <c r="J117" s="61" t="s">
        <v>123</v>
      </c>
      <c r="K117" s="40"/>
      <c r="L117" s="40"/>
      <c r="M117" s="40"/>
      <c r="N117" s="60" t="s">
        <v>458</v>
      </c>
      <c r="O117" s="62" t="s">
        <v>356</v>
      </c>
      <c r="P117" s="61" t="s">
        <v>123</v>
      </c>
      <c r="Q117" s="61" t="s">
        <v>34</v>
      </c>
      <c r="R117" s="61" t="s">
        <v>459</v>
      </c>
      <c r="S117" s="61" t="s">
        <v>123</v>
      </c>
      <c r="T117" s="40"/>
      <c r="U117" s="40"/>
      <c r="V117" s="40"/>
      <c r="W117" s="40"/>
      <c r="X117" s="40"/>
      <c r="Y117" s="40"/>
      <c r="Z117" s="40"/>
      <c r="AA117" s="40"/>
      <c r="AB117" s="40"/>
      <c r="AC117" s="40"/>
      <c r="AD117" s="40"/>
      <c r="AE117" s="40"/>
      <c r="AF117" s="61" t="s">
        <v>286</v>
      </c>
      <c r="AG117" s="61" t="s">
        <v>287</v>
      </c>
      <c r="AH117" s="61" t="s">
        <v>123</v>
      </c>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row>
    <row r="118">
      <c r="A118" s="15"/>
      <c r="B118" s="15"/>
      <c r="C118" s="18"/>
      <c r="D118" s="40"/>
      <c r="E118" s="40"/>
      <c r="F118" s="40"/>
      <c r="G118" s="40"/>
      <c r="H118" s="71"/>
      <c r="I118" s="53"/>
      <c r="J118" s="52"/>
      <c r="K118" s="40"/>
      <c r="L118" s="40"/>
      <c r="M118" s="40"/>
      <c r="N118" s="40"/>
      <c r="O118" s="40"/>
      <c r="P118" s="40"/>
      <c r="Q118" s="62"/>
      <c r="R118" s="59"/>
      <c r="S118" s="61"/>
      <c r="T118" s="40"/>
      <c r="U118" s="40"/>
      <c r="V118" s="40"/>
      <c r="W118" s="40"/>
      <c r="X118" s="40"/>
      <c r="Y118" s="40"/>
      <c r="Z118" s="40"/>
      <c r="AA118" s="40"/>
      <c r="AB118" s="40"/>
      <c r="AC118" s="40"/>
      <c r="AD118" s="40"/>
      <c r="AE118" s="40"/>
      <c r="AF118" s="46"/>
      <c r="AG118" s="46"/>
      <c r="AH118" s="46"/>
      <c r="AI118" s="40"/>
      <c r="AJ118" s="40"/>
      <c r="AK118" s="40"/>
      <c r="AL118" s="40"/>
      <c r="AM118" s="40"/>
      <c r="AN118" s="40"/>
      <c r="AO118" s="40"/>
      <c r="AP118" s="40"/>
      <c r="AQ118" s="40"/>
      <c r="AR118" s="46"/>
      <c r="AS118" s="45"/>
      <c r="AT118" s="46"/>
      <c r="AU118" s="46"/>
      <c r="AV118" s="46"/>
      <c r="AW118" s="46"/>
      <c r="AX118" s="40"/>
      <c r="AY118" s="40"/>
      <c r="AZ118" s="40"/>
      <c r="BA118" s="40"/>
      <c r="BB118" s="40"/>
      <c r="BC118" s="40"/>
      <c r="BD118" s="40"/>
      <c r="BE118" s="40"/>
      <c r="BF118" s="40"/>
    </row>
    <row r="119">
      <c r="A119" s="18"/>
      <c r="B119" s="18"/>
      <c r="C119" s="18"/>
      <c r="D119" s="40"/>
      <c r="E119" s="40"/>
      <c r="F119" s="40"/>
      <c r="G119" s="40"/>
      <c r="H119" s="52" t="s">
        <v>460</v>
      </c>
      <c r="I119" s="53"/>
      <c r="J119" s="52" t="s">
        <v>113</v>
      </c>
      <c r="K119" s="40"/>
      <c r="L119" s="40"/>
      <c r="M119" s="40"/>
      <c r="N119" s="40"/>
      <c r="O119" s="40"/>
      <c r="P119" s="40"/>
      <c r="Q119" s="54" t="s">
        <v>461</v>
      </c>
      <c r="R119" s="46" t="s">
        <v>462</v>
      </c>
      <c r="S119" s="46" t="s">
        <v>94</v>
      </c>
      <c r="T119" s="40"/>
      <c r="U119" s="40"/>
      <c r="V119" s="40"/>
      <c r="W119" s="40"/>
      <c r="X119" s="40"/>
      <c r="Y119" s="40"/>
      <c r="Z119" s="40"/>
      <c r="AA119" s="40"/>
      <c r="AB119" s="40"/>
      <c r="AC119" s="40"/>
      <c r="AD119" s="40"/>
      <c r="AE119" s="40"/>
      <c r="AF119" s="46" t="s">
        <v>433</v>
      </c>
      <c r="AG119" s="46" t="s">
        <v>434</v>
      </c>
      <c r="AH119" s="46" t="s">
        <v>94</v>
      </c>
      <c r="AI119" s="40"/>
      <c r="AJ119" s="40"/>
      <c r="AK119" s="40"/>
      <c r="AL119" s="40"/>
      <c r="AM119" s="40"/>
      <c r="AN119" s="40"/>
      <c r="AO119" s="40"/>
      <c r="AP119" s="40"/>
      <c r="AQ119" s="40"/>
      <c r="AR119" s="46" t="s">
        <v>463</v>
      </c>
      <c r="AS119" s="45"/>
      <c r="AT119" s="46" t="s">
        <v>94</v>
      </c>
      <c r="AU119" s="40"/>
      <c r="AV119" s="40"/>
      <c r="AW119" s="40"/>
      <c r="AX119" s="40"/>
      <c r="AY119" s="40"/>
      <c r="AZ119" s="40"/>
      <c r="BA119" s="40"/>
      <c r="BB119" s="40"/>
      <c r="BC119" s="40"/>
      <c r="BD119" s="40"/>
      <c r="BE119" s="40"/>
      <c r="BF119" s="40"/>
    </row>
    <row r="120">
      <c r="A120" s="18"/>
      <c r="B120" s="18"/>
      <c r="C120" s="18"/>
      <c r="D120" s="40"/>
      <c r="E120" s="40"/>
      <c r="F120" s="40"/>
      <c r="G120" s="40"/>
      <c r="H120" s="52" t="s">
        <v>464</v>
      </c>
      <c r="I120" s="53"/>
      <c r="J120" s="52" t="s">
        <v>113</v>
      </c>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83" t="s">
        <v>465</v>
      </c>
      <c r="AP120" s="52" t="s">
        <v>466</v>
      </c>
      <c r="AQ120" s="52" t="s">
        <v>113</v>
      </c>
      <c r="AR120" s="40"/>
      <c r="AS120" s="40"/>
      <c r="AT120" s="40"/>
      <c r="AU120" s="40"/>
      <c r="AV120" s="40"/>
      <c r="AW120" s="40"/>
      <c r="AX120" s="40"/>
      <c r="AY120" s="40"/>
      <c r="AZ120" s="40"/>
      <c r="BA120" s="40"/>
      <c r="BB120" s="40"/>
      <c r="BC120" s="40"/>
      <c r="BD120" s="40"/>
      <c r="BE120" s="40"/>
      <c r="BF120" s="40"/>
    </row>
    <row r="121">
      <c r="A121" s="18"/>
      <c r="B121" s="18"/>
      <c r="C121" s="18"/>
      <c r="D121" s="40"/>
      <c r="E121" s="40"/>
      <c r="F121" s="40"/>
      <c r="G121" s="40"/>
      <c r="H121" s="52" t="s">
        <v>467</v>
      </c>
      <c r="I121" s="53"/>
      <c r="J121" s="52" t="s">
        <v>113</v>
      </c>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row>
    <row r="122">
      <c r="A122" s="18"/>
      <c r="B122" s="18"/>
      <c r="C122" s="18"/>
      <c r="D122" s="40"/>
      <c r="E122" s="40"/>
      <c r="F122" s="40"/>
      <c r="G122" s="40"/>
      <c r="H122" s="52" t="s">
        <v>468</v>
      </c>
      <c r="I122" s="53"/>
      <c r="J122" s="52" t="s">
        <v>113</v>
      </c>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row>
    <row r="123">
      <c r="A123" s="18"/>
      <c r="B123" s="18"/>
      <c r="C123" s="18"/>
      <c r="D123" s="40"/>
      <c r="E123" s="40"/>
      <c r="F123" s="40"/>
      <c r="G123" s="40"/>
      <c r="H123" s="52" t="s">
        <v>469</v>
      </c>
      <c r="I123" s="53"/>
      <c r="J123" s="52" t="s">
        <v>113</v>
      </c>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54" t="s">
        <v>470</v>
      </c>
      <c r="AP123" s="55">
        <v>2759.0</v>
      </c>
      <c r="AQ123" s="46" t="s">
        <v>94</v>
      </c>
      <c r="AR123" s="40"/>
      <c r="AS123" s="40"/>
      <c r="AT123" s="40"/>
      <c r="AU123" s="40"/>
      <c r="AV123" s="40"/>
      <c r="AW123" s="40"/>
      <c r="AX123" s="40"/>
      <c r="AY123" s="40"/>
      <c r="AZ123" s="40"/>
      <c r="BA123" s="40"/>
      <c r="BB123" s="40"/>
      <c r="BC123" s="40"/>
      <c r="BD123" s="40"/>
      <c r="BE123" s="40"/>
      <c r="BF123" s="40"/>
    </row>
    <row r="124">
      <c r="A124" s="18"/>
      <c r="B124" s="18"/>
      <c r="C124" s="18"/>
      <c r="D124" s="40"/>
      <c r="E124" s="40"/>
      <c r="F124" s="40"/>
      <c r="G124" s="40"/>
      <c r="H124" s="52" t="s">
        <v>471</v>
      </c>
      <c r="I124" s="53"/>
      <c r="J124" s="52" t="s">
        <v>113</v>
      </c>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row>
    <row r="125">
      <c r="A125" s="18"/>
      <c r="B125" s="18"/>
      <c r="C125" s="18"/>
      <c r="D125" s="40"/>
      <c r="E125" s="40"/>
      <c r="F125" s="40"/>
      <c r="G125" s="40"/>
      <c r="H125" s="52" t="s">
        <v>472</v>
      </c>
      <c r="I125" s="53"/>
      <c r="J125" s="52" t="s">
        <v>113</v>
      </c>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54" t="s">
        <v>473</v>
      </c>
      <c r="AP125" s="46" t="s">
        <v>474</v>
      </c>
      <c r="AQ125" s="46" t="s">
        <v>94</v>
      </c>
      <c r="AR125" s="40"/>
      <c r="AS125" s="40"/>
      <c r="AT125" s="40"/>
      <c r="AU125" s="40"/>
      <c r="AV125" s="40"/>
      <c r="AW125" s="40"/>
      <c r="AX125" s="40"/>
      <c r="AY125" s="40"/>
      <c r="AZ125" s="40"/>
      <c r="BA125" s="40"/>
      <c r="BB125" s="40"/>
      <c r="BC125" s="40"/>
      <c r="BD125" s="46" t="s">
        <v>475</v>
      </c>
      <c r="BE125" s="46" t="s">
        <v>476</v>
      </c>
      <c r="BF125" s="46" t="s">
        <v>94</v>
      </c>
    </row>
    <row r="126">
      <c r="A126" s="18"/>
      <c r="B126" s="18"/>
      <c r="C126" s="18"/>
      <c r="D126" s="40"/>
      <c r="E126" s="40"/>
      <c r="F126" s="40"/>
      <c r="G126" s="40"/>
      <c r="H126" s="71" t="s">
        <v>477</v>
      </c>
      <c r="I126" s="53"/>
      <c r="J126" s="52" t="s">
        <v>113</v>
      </c>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row>
    <row r="127">
      <c r="A127" s="18"/>
      <c r="B127" s="18"/>
      <c r="C127" s="18"/>
      <c r="D127" s="40"/>
      <c r="E127" s="40"/>
      <c r="F127" s="40"/>
      <c r="G127" s="40"/>
      <c r="H127" s="71" t="s">
        <v>478</v>
      </c>
      <c r="I127" s="53"/>
      <c r="J127" s="52" t="s">
        <v>113</v>
      </c>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row>
    <row r="128">
      <c r="A128" s="18"/>
      <c r="B128" s="18"/>
      <c r="C128" s="18"/>
      <c r="D128" s="40"/>
      <c r="E128" s="40"/>
      <c r="F128" s="40"/>
      <c r="G128" s="40"/>
      <c r="H128" s="52" t="s">
        <v>443</v>
      </c>
      <c r="I128" s="53"/>
      <c r="J128" s="52" t="s">
        <v>113</v>
      </c>
      <c r="K128" s="61" t="s">
        <v>479</v>
      </c>
      <c r="L128" s="63" t="s">
        <v>480</v>
      </c>
      <c r="M128" s="61" t="s">
        <v>123</v>
      </c>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6" t="s">
        <v>479</v>
      </c>
      <c r="AS128" s="45"/>
      <c r="AT128" s="46" t="s">
        <v>94</v>
      </c>
      <c r="AU128" s="46" t="s">
        <v>479</v>
      </c>
      <c r="AV128" s="45"/>
      <c r="AW128" s="46" t="s">
        <v>94</v>
      </c>
      <c r="AX128" s="40"/>
      <c r="AY128" s="40"/>
      <c r="AZ128" s="40"/>
      <c r="BA128" s="40"/>
      <c r="BB128" s="40"/>
      <c r="BC128" s="40"/>
      <c r="BD128" s="40"/>
      <c r="BE128" s="40"/>
      <c r="BF128" s="40"/>
    </row>
    <row r="129">
      <c r="A129" s="18"/>
      <c r="B129" s="18"/>
      <c r="C129" s="18"/>
      <c r="D129" s="40"/>
      <c r="E129" s="40"/>
      <c r="F129" s="40"/>
      <c r="G129" s="40"/>
      <c r="H129" s="71" t="s">
        <v>481</v>
      </c>
      <c r="I129" s="53"/>
      <c r="J129" s="52" t="s">
        <v>113</v>
      </c>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6" t="s">
        <v>482</v>
      </c>
      <c r="AS129" s="67" t="s">
        <v>483</v>
      </c>
      <c r="AT129" s="46" t="s">
        <v>94</v>
      </c>
      <c r="AU129" s="46" t="s">
        <v>482</v>
      </c>
      <c r="AV129" s="67" t="s">
        <v>484</v>
      </c>
      <c r="AW129" s="46" t="s">
        <v>94</v>
      </c>
      <c r="AX129" s="46" t="s">
        <v>482</v>
      </c>
      <c r="AY129" s="67" t="s">
        <v>485</v>
      </c>
      <c r="AZ129" s="46" t="s">
        <v>94</v>
      </c>
      <c r="BA129" s="40"/>
      <c r="BB129" s="40"/>
      <c r="BC129" s="40"/>
      <c r="BD129" s="40"/>
      <c r="BE129" s="40"/>
      <c r="BF129" s="40"/>
    </row>
    <row r="130">
      <c r="A130" s="18"/>
      <c r="B130" s="18"/>
      <c r="C130" s="18"/>
      <c r="D130" s="40"/>
      <c r="E130" s="40"/>
      <c r="F130" s="40"/>
      <c r="G130" s="40"/>
      <c r="H130" s="52" t="s">
        <v>486</v>
      </c>
      <c r="I130" s="53"/>
      <c r="J130" s="52" t="s">
        <v>113</v>
      </c>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row>
    <row r="131">
      <c r="A131" s="18"/>
      <c r="B131" s="18"/>
      <c r="C131" s="18"/>
      <c r="D131" s="40"/>
      <c r="E131" s="40"/>
      <c r="F131" s="40"/>
      <c r="G131" s="40"/>
      <c r="H131" s="52" t="s">
        <v>487</v>
      </c>
      <c r="I131" s="53"/>
      <c r="J131" s="52" t="s">
        <v>113</v>
      </c>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row>
    <row r="132">
      <c r="A132" s="18"/>
      <c r="B132" s="18"/>
      <c r="C132" s="18"/>
      <c r="D132" s="40"/>
      <c r="E132" s="40"/>
      <c r="F132" s="40"/>
      <c r="G132" s="40"/>
      <c r="H132" s="52" t="s">
        <v>488</v>
      </c>
      <c r="I132" s="53"/>
      <c r="J132" s="52" t="s">
        <v>113</v>
      </c>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54" t="s">
        <v>489</v>
      </c>
      <c r="AP132" s="55">
        <v>1.988038E7</v>
      </c>
      <c r="AQ132" s="46" t="s">
        <v>94</v>
      </c>
      <c r="AR132" s="46" t="s">
        <v>489</v>
      </c>
      <c r="AS132" s="55">
        <v>1.8927105E7</v>
      </c>
      <c r="AT132" s="46" t="s">
        <v>94</v>
      </c>
      <c r="AU132" s="40"/>
      <c r="AV132" s="40"/>
      <c r="AW132" s="40"/>
      <c r="AX132" s="40"/>
      <c r="AY132" s="40"/>
      <c r="AZ132" s="40"/>
      <c r="BA132" s="40"/>
      <c r="BB132" s="40"/>
      <c r="BC132" s="40"/>
      <c r="BD132" s="40"/>
      <c r="BE132" s="40"/>
      <c r="BF132" s="40"/>
    </row>
    <row r="133">
      <c r="A133" s="18"/>
      <c r="B133" s="18"/>
      <c r="C133" s="18"/>
      <c r="D133" s="40"/>
      <c r="E133" s="40"/>
      <c r="F133" s="40"/>
      <c r="G133" s="40"/>
      <c r="H133" s="52" t="s">
        <v>490</v>
      </c>
      <c r="I133" s="53"/>
      <c r="J133" s="52" t="s">
        <v>113</v>
      </c>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54" t="s">
        <v>491</v>
      </c>
      <c r="AP133" s="46" t="s">
        <v>492</v>
      </c>
      <c r="AQ133" s="46" t="s">
        <v>94</v>
      </c>
      <c r="AR133" s="40"/>
      <c r="AS133" s="40"/>
      <c r="AT133" s="40"/>
      <c r="AU133" s="40"/>
      <c r="AV133" s="40"/>
      <c r="AW133" s="40"/>
      <c r="AX133" s="40"/>
      <c r="AY133" s="40"/>
      <c r="AZ133" s="40"/>
      <c r="BA133" s="40"/>
      <c r="BB133" s="40"/>
      <c r="BC133" s="40"/>
      <c r="BD133" s="40"/>
      <c r="BE133" s="40"/>
      <c r="BF133" s="40"/>
    </row>
    <row r="134">
      <c r="A134" s="18"/>
      <c r="B134" s="18"/>
      <c r="C134" s="18"/>
      <c r="D134" s="40"/>
      <c r="E134" s="40"/>
      <c r="F134" s="40"/>
      <c r="G134" s="40"/>
      <c r="H134" s="52" t="s">
        <v>493</v>
      </c>
      <c r="I134" s="53"/>
      <c r="J134" s="52" t="s">
        <v>113</v>
      </c>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row>
    <row r="135">
      <c r="A135" s="18"/>
      <c r="B135" s="18"/>
      <c r="C135" s="18"/>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row>
    <row r="136">
      <c r="A136" s="18"/>
      <c r="B136" s="18"/>
      <c r="C136" s="18"/>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row>
    <row r="137">
      <c r="A137" s="18"/>
      <c r="B137" s="18"/>
      <c r="C137" s="18"/>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row>
    <row r="138">
      <c r="A138" s="18"/>
      <c r="B138" s="18"/>
      <c r="C138" s="18"/>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row>
    <row r="139">
      <c r="A139" s="18"/>
      <c r="B139" s="18"/>
      <c r="C139" s="18"/>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row>
    <row r="140">
      <c r="A140" s="18"/>
      <c r="B140" s="18"/>
      <c r="C140" s="18"/>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row>
    <row r="141">
      <c r="A141" s="18"/>
      <c r="B141" s="18"/>
      <c r="C141" s="18"/>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row>
    <row r="142">
      <c r="A142" s="18"/>
      <c r="B142" s="18"/>
      <c r="C142" s="18"/>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
      <c r="BE142" s="40"/>
      <c r="BF142" s="40"/>
    </row>
    <row r="143">
      <c r="A143" s="18"/>
      <c r="B143" s="18"/>
      <c r="C143" s="18"/>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row>
    <row r="144">
      <c r="A144" s="18"/>
      <c r="B144" s="18"/>
      <c r="C144" s="18"/>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row>
    <row r="145">
      <c r="A145" s="18"/>
      <c r="B145" s="18"/>
      <c r="C145" s="18"/>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
      <c r="BE145" s="40"/>
      <c r="BF145" s="40"/>
    </row>
    <row r="146">
      <c r="A146" s="18"/>
      <c r="B146" s="18"/>
      <c r="C146" s="18"/>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row>
    <row r="147">
      <c r="A147" s="18"/>
      <c r="B147" s="18"/>
      <c r="C147" s="18"/>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row>
    <row r="148">
      <c r="A148" s="18"/>
      <c r="B148" s="18"/>
      <c r="C148" s="18"/>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row>
    <row r="149">
      <c r="A149" s="18"/>
      <c r="B149" s="18"/>
      <c r="C149" s="18"/>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row>
    <row r="150">
      <c r="A150" s="18"/>
      <c r="B150" s="18"/>
      <c r="C150" s="18"/>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row>
    <row r="151">
      <c r="A151" s="18"/>
      <c r="B151" s="18"/>
      <c r="C151" s="18"/>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row>
    <row r="152">
      <c r="A152" s="18"/>
      <c r="B152" s="18"/>
      <c r="C152" s="18"/>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row>
    <row r="153">
      <c r="A153" s="18"/>
      <c r="B153" s="18"/>
      <c r="C153" s="18"/>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row>
    <row r="154">
      <c r="A154" s="18"/>
      <c r="B154" s="18"/>
      <c r="C154" s="18"/>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row>
    <row r="155">
      <c r="A155" s="18"/>
      <c r="B155" s="18"/>
      <c r="C155" s="18"/>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
      <c r="BE155" s="40"/>
      <c r="BF155" s="40"/>
    </row>
    <row r="156">
      <c r="A156" s="18"/>
      <c r="B156" s="18"/>
      <c r="C156" s="18"/>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row>
    <row r="157">
      <c r="A157" s="18"/>
      <c r="B157" s="18"/>
      <c r="C157" s="18"/>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
      <c r="BE157" s="40"/>
      <c r="BF157" s="40"/>
    </row>
    <row r="158">
      <c r="A158" s="18"/>
      <c r="B158" s="18"/>
      <c r="C158" s="18"/>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row>
    <row r="159">
      <c r="A159" s="18"/>
      <c r="B159" s="18"/>
      <c r="C159" s="18"/>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row>
    <row r="160">
      <c r="A160" s="18"/>
      <c r="B160" s="18"/>
      <c r="C160" s="18"/>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0"/>
      <c r="BE160" s="40"/>
      <c r="BF160" s="40"/>
    </row>
    <row r="161">
      <c r="A161" s="18"/>
      <c r="B161" s="18"/>
      <c r="C161" s="18"/>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0"/>
      <c r="BE161" s="40"/>
      <c r="BF161" s="40"/>
    </row>
    <row r="162">
      <c r="A162" s="18"/>
      <c r="B162" s="18"/>
      <c r="C162" s="18"/>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row>
    <row r="163">
      <c r="A163" s="18"/>
      <c r="B163" s="18"/>
      <c r="C163" s="18"/>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row>
    <row r="164">
      <c r="A164" s="18"/>
      <c r="B164" s="18"/>
      <c r="C164" s="18"/>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0"/>
      <c r="BE164" s="40"/>
      <c r="BF164" s="40"/>
    </row>
    <row r="165">
      <c r="A165" s="18"/>
      <c r="B165" s="18"/>
      <c r="C165" s="18"/>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row>
    <row r="166">
      <c r="A166" s="18"/>
      <c r="B166" s="18"/>
      <c r="C166" s="18"/>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
      <c r="BE166" s="40"/>
      <c r="BF166" s="40"/>
    </row>
    <row r="167">
      <c r="A167" s="18"/>
      <c r="B167" s="18"/>
      <c r="C167" s="18"/>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0"/>
      <c r="BE167" s="40"/>
      <c r="BF167" s="40"/>
    </row>
    <row r="168">
      <c r="A168" s="18"/>
      <c r="B168" s="18"/>
      <c r="C168" s="18"/>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0"/>
      <c r="BE168" s="40"/>
      <c r="BF168" s="40"/>
    </row>
    <row r="169">
      <c r="A169" s="18"/>
      <c r="B169" s="18"/>
      <c r="C169" s="18"/>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
      <c r="BE169" s="40"/>
      <c r="BF169" s="40"/>
    </row>
    <row r="170">
      <c r="A170" s="18"/>
      <c r="B170" s="18"/>
      <c r="C170" s="18"/>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row>
    <row r="171">
      <c r="A171" s="18"/>
      <c r="B171" s="18"/>
      <c r="C171" s="18"/>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
      <c r="BE171" s="40"/>
      <c r="BF171" s="40"/>
    </row>
    <row r="172">
      <c r="A172" s="18"/>
      <c r="B172" s="18"/>
      <c r="C172" s="18"/>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row>
    <row r="173">
      <c r="A173" s="18"/>
      <c r="B173" s="18"/>
      <c r="C173" s="18"/>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
      <c r="BE173" s="40"/>
      <c r="BF173" s="40"/>
    </row>
    <row r="174">
      <c r="A174" s="18"/>
      <c r="B174" s="18"/>
      <c r="C174" s="18"/>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
      <c r="BE174" s="40"/>
      <c r="BF174" s="40"/>
    </row>
    <row r="175">
      <c r="A175" s="18"/>
      <c r="B175" s="18"/>
      <c r="C175" s="18"/>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row>
    <row r="176">
      <c r="A176" s="18"/>
      <c r="B176" s="18"/>
      <c r="C176" s="18"/>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
      <c r="BE176" s="40"/>
      <c r="BF176" s="40"/>
    </row>
    <row r="177">
      <c r="A177" s="18"/>
      <c r="B177" s="18"/>
      <c r="C177" s="18"/>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row>
    <row r="178">
      <c r="A178" s="18"/>
      <c r="B178" s="18"/>
      <c r="C178" s="18"/>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row>
    <row r="179">
      <c r="A179" s="18"/>
      <c r="B179" s="18"/>
      <c r="C179" s="18"/>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row>
    <row r="180">
      <c r="A180" s="18"/>
      <c r="B180" s="18"/>
      <c r="C180" s="18"/>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0"/>
      <c r="BE180" s="40"/>
      <c r="BF180" s="40"/>
    </row>
    <row r="181">
      <c r="A181" s="18"/>
      <c r="B181" s="18"/>
      <c r="C181" s="18"/>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row>
    <row r="182">
      <c r="A182" s="18"/>
      <c r="B182" s="18"/>
      <c r="C182" s="18"/>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row>
    <row r="183">
      <c r="A183" s="18"/>
      <c r="B183" s="18"/>
      <c r="C183" s="18"/>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
      <c r="BE183" s="40"/>
      <c r="BF183" s="40"/>
    </row>
    <row r="184">
      <c r="A184" s="18"/>
      <c r="B184" s="18"/>
      <c r="C184" s="18"/>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row>
    <row r="185">
      <c r="A185" s="18"/>
      <c r="B185" s="18"/>
      <c r="C185" s="18"/>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0"/>
      <c r="BE185" s="40"/>
      <c r="BF185" s="40"/>
    </row>
    <row r="186">
      <c r="A186" s="18"/>
      <c r="B186" s="18"/>
      <c r="C186" s="18"/>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row>
    <row r="187">
      <c r="A187" s="18"/>
      <c r="B187" s="18"/>
      <c r="C187" s="18"/>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row>
    <row r="188">
      <c r="A188" s="18"/>
      <c r="B188" s="18"/>
      <c r="C188" s="18"/>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row>
    <row r="189">
      <c r="A189" s="18"/>
      <c r="B189" s="18"/>
      <c r="C189" s="18"/>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0"/>
      <c r="BE189" s="40"/>
      <c r="BF189" s="40"/>
    </row>
    <row r="190">
      <c r="A190" s="18"/>
      <c r="B190" s="18"/>
      <c r="C190" s="18"/>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
      <c r="BE190" s="40"/>
      <c r="BF190" s="40"/>
    </row>
    <row r="191">
      <c r="A191" s="18"/>
      <c r="B191" s="18"/>
      <c r="C191" s="18"/>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
      <c r="BE191" s="40"/>
      <c r="BF191" s="40"/>
    </row>
    <row r="192">
      <c r="A192" s="18"/>
      <c r="B192" s="18"/>
      <c r="C192" s="18"/>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
      <c r="BE192" s="40"/>
      <c r="BF192" s="40"/>
    </row>
    <row r="193">
      <c r="A193" s="18"/>
      <c r="B193" s="18"/>
      <c r="C193" s="18"/>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0"/>
      <c r="BE193" s="40"/>
      <c r="BF193" s="40"/>
    </row>
    <row r="194">
      <c r="A194" s="18"/>
      <c r="B194" s="18"/>
      <c r="C194" s="18"/>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
      <c r="BE194" s="40"/>
      <c r="BF194" s="40"/>
    </row>
    <row r="195">
      <c r="A195" s="18"/>
      <c r="B195" s="18"/>
      <c r="C195" s="18"/>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
      <c r="BE195" s="40"/>
      <c r="BF195" s="40"/>
    </row>
    <row r="196">
      <c r="A196" s="18"/>
      <c r="B196" s="18"/>
      <c r="C196" s="18"/>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
      <c r="BE196" s="40"/>
      <c r="BF196" s="40"/>
    </row>
    <row r="197">
      <c r="A197" s="18"/>
      <c r="B197" s="18"/>
      <c r="C197" s="18"/>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
      <c r="BE197" s="40"/>
      <c r="BF197" s="40"/>
    </row>
    <row r="198">
      <c r="A198" s="18"/>
      <c r="B198" s="18"/>
      <c r="C198" s="18"/>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
      <c r="BE198" s="40"/>
      <c r="BF198" s="40"/>
    </row>
    <row r="199">
      <c r="A199" s="18"/>
      <c r="B199" s="18"/>
      <c r="C199" s="18"/>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row>
    <row r="200">
      <c r="A200" s="18"/>
      <c r="B200" s="18"/>
      <c r="C200" s="18"/>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row>
    <row r="201">
      <c r="A201" s="18"/>
      <c r="B201" s="18"/>
      <c r="C201" s="18"/>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row>
    <row r="202">
      <c r="A202" s="18"/>
      <c r="B202" s="18"/>
      <c r="C202" s="18"/>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row>
    <row r="203">
      <c r="A203" s="18"/>
      <c r="B203" s="18"/>
      <c r="C203" s="18"/>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row>
    <row r="204">
      <c r="A204" s="18"/>
      <c r="B204" s="18"/>
      <c r="C204" s="18"/>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row>
    <row r="205">
      <c r="A205" s="18"/>
      <c r="B205" s="18"/>
      <c r="C205" s="18"/>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row>
    <row r="206">
      <c r="A206" s="18"/>
      <c r="B206" s="18"/>
      <c r="C206" s="18"/>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row>
    <row r="207">
      <c r="A207" s="18"/>
      <c r="B207" s="18"/>
      <c r="C207" s="18"/>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
      <c r="BE207" s="40"/>
      <c r="BF207" s="40"/>
    </row>
    <row r="208">
      <c r="A208" s="18"/>
      <c r="B208" s="18"/>
      <c r="C208" s="18"/>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0"/>
      <c r="BE208" s="40"/>
      <c r="BF208" s="40"/>
    </row>
    <row r="209">
      <c r="A209" s="18"/>
      <c r="B209" s="18"/>
      <c r="C209" s="18"/>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row>
    <row r="210">
      <c r="A210" s="18"/>
      <c r="B210" s="18"/>
      <c r="C210" s="18"/>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0"/>
      <c r="BE210" s="40"/>
      <c r="BF210" s="40"/>
    </row>
    <row r="211">
      <c r="A211" s="18"/>
      <c r="B211" s="18"/>
      <c r="C211" s="18"/>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
      <c r="BE211" s="40"/>
      <c r="BF211" s="40"/>
    </row>
    <row r="212">
      <c r="A212" s="18"/>
      <c r="B212" s="18"/>
      <c r="C212" s="18"/>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row>
    <row r="213">
      <c r="A213" s="18"/>
      <c r="B213" s="18"/>
      <c r="C213" s="18"/>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row>
    <row r="214">
      <c r="A214" s="18"/>
      <c r="B214" s="18"/>
      <c r="C214" s="18"/>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
      <c r="BE214" s="40"/>
      <c r="BF214" s="40"/>
    </row>
    <row r="215">
      <c r="A215" s="18"/>
      <c r="B215" s="18"/>
      <c r="C215" s="18"/>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
      <c r="BE215" s="40"/>
      <c r="BF215" s="40"/>
    </row>
    <row r="216">
      <c r="A216" s="18"/>
      <c r="B216" s="18"/>
      <c r="C216" s="18"/>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
      <c r="BE216" s="40"/>
      <c r="BF216" s="40"/>
    </row>
    <row r="217">
      <c r="A217" s="18"/>
      <c r="B217" s="18"/>
      <c r="C217" s="18"/>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row>
    <row r="218">
      <c r="A218" s="18"/>
      <c r="B218" s="18"/>
      <c r="C218" s="18"/>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row>
    <row r="219">
      <c r="A219" s="18"/>
      <c r="B219" s="18"/>
      <c r="C219" s="18"/>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
      <c r="BE219" s="40"/>
      <c r="BF219" s="40"/>
    </row>
    <row r="220">
      <c r="A220" s="18"/>
      <c r="B220" s="18"/>
      <c r="C220" s="18"/>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row>
    <row r="221">
      <c r="A221" s="18"/>
      <c r="B221" s="18"/>
      <c r="C221" s="18"/>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row>
    <row r="222">
      <c r="A222" s="18"/>
      <c r="B222" s="18"/>
      <c r="C222" s="18"/>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row>
    <row r="223">
      <c r="A223" s="18"/>
      <c r="B223" s="18"/>
      <c r="C223" s="18"/>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row>
    <row r="224">
      <c r="A224" s="18"/>
      <c r="B224" s="18"/>
      <c r="C224" s="18"/>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
      <c r="BE224" s="40"/>
      <c r="BF224" s="40"/>
    </row>
    <row r="225">
      <c r="A225" s="18"/>
      <c r="B225" s="18"/>
      <c r="C225" s="18"/>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
      <c r="BE225" s="40"/>
      <c r="BF225" s="40"/>
    </row>
    <row r="226">
      <c r="A226" s="18"/>
      <c r="B226" s="18"/>
      <c r="C226" s="18"/>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
      <c r="BE226" s="40"/>
      <c r="BF226" s="40"/>
    </row>
    <row r="227">
      <c r="A227" s="18"/>
      <c r="B227" s="18"/>
      <c r="C227" s="18"/>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
      <c r="BE227" s="40"/>
      <c r="BF227" s="40"/>
    </row>
    <row r="228">
      <c r="A228" s="18"/>
      <c r="B228" s="18"/>
      <c r="C228" s="18"/>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row>
    <row r="229">
      <c r="A229" s="18"/>
      <c r="B229" s="18"/>
      <c r="C229" s="18"/>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row>
    <row r="230">
      <c r="A230" s="18"/>
      <c r="B230" s="18"/>
      <c r="C230" s="18"/>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row>
    <row r="231">
      <c r="A231" s="18"/>
      <c r="B231" s="18"/>
      <c r="C231" s="18"/>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
      <c r="BE231" s="40"/>
      <c r="BF231" s="40"/>
    </row>
    <row r="232">
      <c r="A232" s="18"/>
      <c r="B232" s="18"/>
      <c r="C232" s="18"/>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
      <c r="BE232" s="40"/>
      <c r="BF232" s="40"/>
    </row>
    <row r="233">
      <c r="A233" s="18"/>
      <c r="B233" s="18"/>
      <c r="C233" s="18"/>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
      <c r="BE233" s="40"/>
      <c r="BF233" s="40"/>
    </row>
    <row r="234">
      <c r="A234" s="18"/>
      <c r="B234" s="18"/>
      <c r="C234" s="18"/>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row>
    <row r="235">
      <c r="A235" s="18"/>
      <c r="B235" s="18"/>
      <c r="C235" s="18"/>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row>
    <row r="236">
      <c r="A236" s="18"/>
      <c r="B236" s="18"/>
      <c r="C236" s="18"/>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row>
    <row r="237">
      <c r="A237" s="18"/>
      <c r="B237" s="18"/>
      <c r="C237" s="18"/>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row>
    <row r="238">
      <c r="A238" s="18"/>
      <c r="B238" s="18"/>
      <c r="C238" s="18"/>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row>
    <row r="239">
      <c r="A239" s="18"/>
      <c r="B239" s="18"/>
      <c r="C239" s="18"/>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row>
    <row r="240">
      <c r="A240" s="18"/>
      <c r="B240" s="18"/>
      <c r="C240" s="18"/>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row>
    <row r="241">
      <c r="A241" s="18"/>
      <c r="B241" s="18"/>
      <c r="C241" s="18"/>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
      <c r="BE241" s="40"/>
      <c r="BF241" s="40"/>
    </row>
    <row r="242">
      <c r="A242" s="18"/>
      <c r="B242" s="18"/>
      <c r="C242" s="18"/>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
      <c r="BE242" s="40"/>
      <c r="BF242" s="40"/>
    </row>
    <row r="243">
      <c r="A243" s="18"/>
      <c r="B243" s="18"/>
      <c r="C243" s="18"/>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row>
    <row r="244">
      <c r="A244" s="18"/>
      <c r="B244" s="18"/>
      <c r="C244" s="18"/>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row>
    <row r="245">
      <c r="A245" s="18"/>
      <c r="B245" s="18"/>
      <c r="C245" s="18"/>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
      <c r="BE245" s="40"/>
      <c r="BF245" s="40"/>
    </row>
    <row r="246">
      <c r="A246" s="18"/>
      <c r="B246" s="18"/>
      <c r="C246" s="18"/>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c r="BA246" s="40"/>
      <c r="BB246" s="40"/>
      <c r="BC246" s="40"/>
      <c r="BD246" s="40"/>
      <c r="BE246" s="40"/>
      <c r="BF246" s="40"/>
    </row>
    <row r="247">
      <c r="A247" s="18"/>
      <c r="B247" s="18"/>
      <c r="C247" s="18"/>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c r="BA247" s="40"/>
      <c r="BB247" s="40"/>
      <c r="BC247" s="40"/>
      <c r="BD247" s="40"/>
      <c r="BE247" s="40"/>
      <c r="BF247" s="40"/>
    </row>
    <row r="248">
      <c r="A248" s="18"/>
      <c r="B248" s="18"/>
      <c r="C248" s="18"/>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c r="BA248" s="40"/>
      <c r="BB248" s="40"/>
      <c r="BC248" s="40"/>
      <c r="BD248" s="40"/>
      <c r="BE248" s="40"/>
      <c r="BF248" s="40"/>
    </row>
    <row r="249">
      <c r="A249" s="18"/>
      <c r="B249" s="18"/>
      <c r="C249" s="18"/>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row>
    <row r="250">
      <c r="A250" s="18"/>
      <c r="B250" s="18"/>
      <c r="C250" s="18"/>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row>
    <row r="251">
      <c r="A251" s="18"/>
      <c r="B251" s="18"/>
      <c r="C251" s="18"/>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row>
    <row r="252">
      <c r="A252" s="18"/>
      <c r="B252" s="18"/>
      <c r="C252" s="18"/>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c r="BA252" s="40"/>
      <c r="BB252" s="40"/>
      <c r="BC252" s="40"/>
      <c r="BD252" s="40"/>
      <c r="BE252" s="40"/>
      <c r="BF252" s="40"/>
    </row>
    <row r="253">
      <c r="A253" s="18"/>
      <c r="B253" s="18"/>
      <c r="C253" s="18"/>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c r="BA253" s="40"/>
      <c r="BB253" s="40"/>
      <c r="BC253" s="40"/>
      <c r="BD253" s="40"/>
      <c r="BE253" s="40"/>
      <c r="BF253" s="40"/>
    </row>
    <row r="254">
      <c r="A254" s="18"/>
      <c r="B254" s="18"/>
      <c r="C254" s="18"/>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c r="BA254" s="40"/>
      <c r="BB254" s="40"/>
      <c r="BC254" s="40"/>
      <c r="BD254" s="40"/>
      <c r="BE254" s="40"/>
      <c r="BF254" s="40"/>
    </row>
    <row r="255">
      <c r="A255" s="18"/>
      <c r="B255" s="18"/>
      <c r="C255" s="18"/>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c r="BA255" s="40"/>
      <c r="BB255" s="40"/>
      <c r="BC255" s="40"/>
      <c r="BD255" s="40"/>
      <c r="BE255" s="40"/>
      <c r="BF255" s="40"/>
    </row>
    <row r="256">
      <c r="A256" s="18"/>
      <c r="B256" s="18"/>
      <c r="C256" s="18"/>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c r="BA256" s="40"/>
      <c r="BB256" s="40"/>
      <c r="BC256" s="40"/>
      <c r="BD256" s="40"/>
      <c r="BE256" s="40"/>
      <c r="BF256" s="40"/>
    </row>
    <row r="257">
      <c r="A257" s="18"/>
      <c r="B257" s="18"/>
      <c r="C257" s="18"/>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c r="BA257" s="40"/>
      <c r="BB257" s="40"/>
      <c r="BC257" s="40"/>
      <c r="BD257" s="40"/>
      <c r="BE257" s="40"/>
      <c r="BF257" s="40"/>
    </row>
    <row r="258">
      <c r="A258" s="18"/>
      <c r="B258" s="18"/>
      <c r="C258" s="18"/>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c r="BA258" s="40"/>
      <c r="BB258" s="40"/>
      <c r="BC258" s="40"/>
      <c r="BD258" s="40"/>
      <c r="BE258" s="40"/>
      <c r="BF258" s="40"/>
    </row>
    <row r="259">
      <c r="A259" s="18"/>
      <c r="B259" s="18"/>
      <c r="C259" s="18"/>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c r="BA259" s="40"/>
      <c r="BB259" s="40"/>
      <c r="BC259" s="40"/>
      <c r="BD259" s="40"/>
      <c r="BE259" s="40"/>
      <c r="BF259" s="40"/>
    </row>
    <row r="260">
      <c r="A260" s="18"/>
      <c r="B260" s="18"/>
      <c r="C260" s="18"/>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c r="BA260" s="40"/>
      <c r="BB260" s="40"/>
      <c r="BC260" s="40"/>
      <c r="BD260" s="40"/>
      <c r="BE260" s="40"/>
      <c r="BF260" s="40"/>
    </row>
    <row r="261">
      <c r="A261" s="18"/>
      <c r="B261" s="18"/>
      <c r="C261" s="18"/>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c r="BA261" s="40"/>
      <c r="BB261" s="40"/>
      <c r="BC261" s="40"/>
      <c r="BD261" s="40"/>
      <c r="BE261" s="40"/>
      <c r="BF261" s="40"/>
    </row>
    <row r="262">
      <c r="A262" s="18"/>
      <c r="B262" s="18"/>
      <c r="C262" s="18"/>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c r="BA262" s="40"/>
      <c r="BB262" s="40"/>
      <c r="BC262" s="40"/>
      <c r="BD262" s="40"/>
      <c r="BE262" s="40"/>
      <c r="BF262" s="40"/>
    </row>
    <row r="263">
      <c r="A263" s="18"/>
      <c r="B263" s="18"/>
      <c r="C263" s="18"/>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c r="BA263" s="40"/>
      <c r="BB263" s="40"/>
      <c r="BC263" s="40"/>
      <c r="BD263" s="40"/>
      <c r="BE263" s="40"/>
      <c r="BF263" s="40"/>
    </row>
    <row r="264">
      <c r="A264" s="18"/>
      <c r="B264" s="18"/>
      <c r="C264" s="18"/>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c r="BD264" s="40"/>
      <c r="BE264" s="40"/>
      <c r="BF264" s="40"/>
    </row>
    <row r="265">
      <c r="A265" s="18"/>
      <c r="B265" s="18"/>
      <c r="C265" s="18"/>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c r="BD265" s="40"/>
      <c r="BE265" s="40"/>
      <c r="BF265" s="40"/>
    </row>
    <row r="266">
      <c r="A266" s="18"/>
      <c r="B266" s="18"/>
      <c r="C266" s="18"/>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c r="BD266" s="40"/>
      <c r="BE266" s="40"/>
      <c r="BF266" s="40"/>
    </row>
    <row r="267">
      <c r="A267" s="18"/>
      <c r="B267" s="18"/>
      <c r="C267" s="18"/>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c r="BD267" s="40"/>
      <c r="BE267" s="40"/>
      <c r="BF267" s="40"/>
    </row>
    <row r="268">
      <c r="A268" s="18"/>
      <c r="B268" s="18"/>
      <c r="C268" s="18"/>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c r="BD268" s="40"/>
      <c r="BE268" s="40"/>
      <c r="BF268" s="40"/>
    </row>
    <row r="269">
      <c r="A269" s="18"/>
      <c r="B269" s="18"/>
      <c r="C269" s="18"/>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c r="BD269" s="40"/>
      <c r="BE269" s="40"/>
      <c r="BF269" s="40"/>
    </row>
    <row r="270">
      <c r="A270" s="18"/>
      <c r="B270" s="18"/>
      <c r="C270" s="18"/>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c r="BA270" s="40"/>
      <c r="BB270" s="40"/>
      <c r="BC270" s="40"/>
      <c r="BD270" s="40"/>
      <c r="BE270" s="40"/>
      <c r="BF270" s="40"/>
    </row>
    <row r="271">
      <c r="A271" s="18"/>
      <c r="B271" s="18"/>
      <c r="C271" s="18"/>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c r="BD271" s="40"/>
      <c r="BE271" s="40"/>
      <c r="BF271" s="40"/>
    </row>
    <row r="272">
      <c r="A272" s="18"/>
      <c r="B272" s="18"/>
      <c r="C272" s="18"/>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c r="BA272" s="40"/>
      <c r="BB272" s="40"/>
      <c r="BC272" s="40"/>
      <c r="BD272" s="40"/>
      <c r="BE272" s="40"/>
      <c r="BF272" s="40"/>
    </row>
    <row r="273">
      <c r="A273" s="18"/>
      <c r="B273" s="18"/>
      <c r="C273" s="18"/>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c r="BD273" s="40"/>
      <c r="BE273" s="40"/>
      <c r="BF273" s="40"/>
    </row>
    <row r="274">
      <c r="A274" s="18"/>
      <c r="B274" s="18"/>
      <c r="C274" s="18"/>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c r="BA274" s="40"/>
      <c r="BB274" s="40"/>
      <c r="BC274" s="40"/>
      <c r="BD274" s="40"/>
      <c r="BE274" s="40"/>
      <c r="BF274" s="40"/>
    </row>
    <row r="275">
      <c r="A275" s="18"/>
      <c r="B275" s="18"/>
      <c r="C275" s="18"/>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c r="BD275" s="40"/>
      <c r="BE275" s="40"/>
      <c r="BF275" s="40"/>
    </row>
    <row r="276">
      <c r="A276" s="18"/>
      <c r="B276" s="18"/>
      <c r="C276" s="18"/>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c r="BA276" s="40"/>
      <c r="BB276" s="40"/>
      <c r="BC276" s="40"/>
      <c r="BD276" s="40"/>
      <c r="BE276" s="40"/>
      <c r="BF276" s="40"/>
    </row>
    <row r="277">
      <c r="A277" s="18"/>
      <c r="B277" s="18"/>
      <c r="C277" s="18"/>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c r="BD277" s="40"/>
      <c r="BE277" s="40"/>
      <c r="BF277" s="40"/>
    </row>
    <row r="278">
      <c r="A278" s="18"/>
      <c r="B278" s="18"/>
      <c r="C278" s="18"/>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c r="BD278" s="40"/>
      <c r="BE278" s="40"/>
      <c r="BF278" s="40"/>
    </row>
    <row r="279">
      <c r="A279" s="18"/>
      <c r="B279" s="18"/>
      <c r="C279" s="18"/>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c r="BA279" s="40"/>
      <c r="BB279" s="40"/>
      <c r="BC279" s="40"/>
      <c r="BD279" s="40"/>
      <c r="BE279" s="40"/>
      <c r="BF279" s="40"/>
    </row>
    <row r="280">
      <c r="A280" s="18"/>
      <c r="B280" s="18"/>
      <c r="C280" s="18"/>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c r="BA280" s="40"/>
      <c r="BB280" s="40"/>
      <c r="BC280" s="40"/>
      <c r="BD280" s="40"/>
      <c r="BE280" s="40"/>
      <c r="BF280" s="40"/>
    </row>
    <row r="281">
      <c r="A281" s="18"/>
      <c r="B281" s="18"/>
      <c r="C281" s="18"/>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c r="BA281" s="40"/>
      <c r="BB281" s="40"/>
      <c r="BC281" s="40"/>
      <c r="BD281" s="40"/>
      <c r="BE281" s="40"/>
      <c r="BF281" s="40"/>
    </row>
    <row r="282">
      <c r="A282" s="18"/>
      <c r="B282" s="18"/>
      <c r="C282" s="18"/>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c r="BA282" s="40"/>
      <c r="BB282" s="40"/>
      <c r="BC282" s="40"/>
      <c r="BD282" s="40"/>
      <c r="BE282" s="40"/>
      <c r="BF282" s="40"/>
    </row>
    <row r="283">
      <c r="A283" s="18"/>
      <c r="B283" s="18"/>
      <c r="C283" s="18"/>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c r="BA283" s="40"/>
      <c r="BB283" s="40"/>
      <c r="BC283" s="40"/>
      <c r="BD283" s="40"/>
      <c r="BE283" s="40"/>
      <c r="BF283" s="40"/>
    </row>
    <row r="284">
      <c r="A284" s="18"/>
      <c r="B284" s="18"/>
      <c r="C284" s="18"/>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c r="BA284" s="40"/>
      <c r="BB284" s="40"/>
      <c r="BC284" s="40"/>
      <c r="BD284" s="40"/>
      <c r="BE284" s="40"/>
      <c r="BF284" s="40"/>
    </row>
    <row r="285">
      <c r="A285" s="18"/>
      <c r="B285" s="18"/>
      <c r="C285" s="18"/>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T285" s="40"/>
      <c r="AU285" s="40"/>
      <c r="AV285" s="40"/>
      <c r="AW285" s="40"/>
      <c r="AX285" s="40"/>
      <c r="AY285" s="40"/>
      <c r="AZ285" s="40"/>
      <c r="BA285" s="40"/>
      <c r="BB285" s="40"/>
      <c r="BC285" s="40"/>
      <c r="BD285" s="40"/>
      <c r="BE285" s="40"/>
      <c r="BF285" s="40"/>
    </row>
    <row r="286">
      <c r="A286" s="18"/>
      <c r="B286" s="18"/>
      <c r="C286" s="18"/>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T286" s="40"/>
      <c r="AU286" s="40"/>
      <c r="AV286" s="40"/>
      <c r="AW286" s="40"/>
      <c r="AX286" s="40"/>
      <c r="AY286" s="40"/>
      <c r="AZ286" s="40"/>
      <c r="BA286" s="40"/>
      <c r="BB286" s="40"/>
      <c r="BC286" s="40"/>
      <c r="BD286" s="40"/>
      <c r="BE286" s="40"/>
      <c r="BF286" s="40"/>
    </row>
    <row r="287">
      <c r="A287" s="18"/>
      <c r="B287" s="18"/>
      <c r="C287" s="18"/>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T287" s="40"/>
      <c r="AU287" s="40"/>
      <c r="AV287" s="40"/>
      <c r="AW287" s="40"/>
      <c r="AX287" s="40"/>
      <c r="AY287" s="40"/>
      <c r="AZ287" s="40"/>
      <c r="BA287" s="40"/>
      <c r="BB287" s="40"/>
      <c r="BC287" s="40"/>
      <c r="BD287" s="40"/>
      <c r="BE287" s="40"/>
      <c r="BF287" s="40"/>
    </row>
    <row r="288">
      <c r="A288" s="18"/>
      <c r="B288" s="18"/>
      <c r="C288" s="18"/>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T288" s="40"/>
      <c r="AU288" s="40"/>
      <c r="AV288" s="40"/>
      <c r="AW288" s="40"/>
      <c r="AX288" s="40"/>
      <c r="AY288" s="40"/>
      <c r="AZ288" s="40"/>
      <c r="BA288" s="40"/>
      <c r="BB288" s="40"/>
      <c r="BC288" s="40"/>
      <c r="BD288" s="40"/>
      <c r="BE288" s="40"/>
      <c r="BF288" s="40"/>
    </row>
    <row r="289">
      <c r="A289" s="18"/>
      <c r="B289" s="18"/>
      <c r="C289" s="18"/>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T289" s="40"/>
      <c r="AU289" s="40"/>
      <c r="AV289" s="40"/>
      <c r="AW289" s="40"/>
      <c r="AX289" s="40"/>
      <c r="AY289" s="40"/>
      <c r="AZ289" s="40"/>
      <c r="BA289" s="40"/>
      <c r="BB289" s="40"/>
      <c r="BC289" s="40"/>
      <c r="BD289" s="40"/>
      <c r="BE289" s="40"/>
      <c r="BF289" s="40"/>
    </row>
    <row r="290">
      <c r="A290" s="18"/>
      <c r="B290" s="18"/>
      <c r="C290" s="18"/>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T290" s="40"/>
      <c r="AU290" s="40"/>
      <c r="AV290" s="40"/>
      <c r="AW290" s="40"/>
      <c r="AX290" s="40"/>
      <c r="AY290" s="40"/>
      <c r="AZ290" s="40"/>
      <c r="BA290" s="40"/>
      <c r="BB290" s="40"/>
      <c r="BC290" s="40"/>
      <c r="BD290" s="40"/>
      <c r="BE290" s="40"/>
      <c r="BF290" s="40"/>
    </row>
    <row r="291">
      <c r="A291" s="18"/>
      <c r="B291" s="18"/>
      <c r="C291" s="18"/>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T291" s="40"/>
      <c r="AU291" s="40"/>
      <c r="AV291" s="40"/>
      <c r="AW291" s="40"/>
      <c r="AX291" s="40"/>
      <c r="AY291" s="40"/>
      <c r="AZ291" s="40"/>
      <c r="BA291" s="40"/>
      <c r="BB291" s="40"/>
      <c r="BC291" s="40"/>
      <c r="BD291" s="40"/>
      <c r="BE291" s="40"/>
      <c r="BF291" s="40"/>
    </row>
    <row r="292">
      <c r="A292" s="18"/>
      <c r="B292" s="18"/>
      <c r="C292" s="18"/>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c r="BD292" s="40"/>
      <c r="BE292" s="40"/>
      <c r="BF292" s="40"/>
    </row>
    <row r="293">
      <c r="A293" s="18"/>
      <c r="B293" s="18"/>
      <c r="C293" s="18"/>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T293" s="40"/>
      <c r="AU293" s="40"/>
      <c r="AV293" s="40"/>
      <c r="AW293" s="40"/>
      <c r="AX293" s="40"/>
      <c r="AY293" s="40"/>
      <c r="AZ293" s="40"/>
      <c r="BA293" s="40"/>
      <c r="BB293" s="40"/>
      <c r="BC293" s="40"/>
      <c r="BD293" s="40"/>
      <c r="BE293" s="40"/>
      <c r="BF293" s="40"/>
    </row>
    <row r="294">
      <c r="A294" s="18"/>
      <c r="B294" s="18"/>
      <c r="C294" s="18"/>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T294" s="40"/>
      <c r="AU294" s="40"/>
      <c r="AV294" s="40"/>
      <c r="AW294" s="40"/>
      <c r="AX294" s="40"/>
      <c r="AY294" s="40"/>
      <c r="AZ294" s="40"/>
      <c r="BA294" s="40"/>
      <c r="BB294" s="40"/>
      <c r="BC294" s="40"/>
      <c r="BD294" s="40"/>
      <c r="BE294" s="40"/>
      <c r="BF294" s="40"/>
    </row>
    <row r="295">
      <c r="A295" s="18"/>
      <c r="B295" s="18"/>
      <c r="C295" s="18"/>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T295" s="40"/>
      <c r="AU295" s="40"/>
      <c r="AV295" s="40"/>
      <c r="AW295" s="40"/>
      <c r="AX295" s="40"/>
      <c r="AY295" s="40"/>
      <c r="AZ295" s="40"/>
      <c r="BA295" s="40"/>
      <c r="BB295" s="40"/>
      <c r="BC295" s="40"/>
      <c r="BD295" s="40"/>
      <c r="BE295" s="40"/>
      <c r="BF295" s="40"/>
    </row>
    <row r="296">
      <c r="A296" s="18"/>
      <c r="B296" s="18"/>
      <c r="C296" s="18"/>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T296" s="40"/>
      <c r="AU296" s="40"/>
      <c r="AV296" s="40"/>
      <c r="AW296" s="40"/>
      <c r="AX296" s="40"/>
      <c r="AY296" s="40"/>
      <c r="AZ296" s="40"/>
      <c r="BA296" s="40"/>
      <c r="BB296" s="40"/>
      <c r="BC296" s="40"/>
      <c r="BD296" s="40"/>
      <c r="BE296" s="40"/>
      <c r="BF296" s="40"/>
    </row>
    <row r="297">
      <c r="A297" s="18"/>
      <c r="B297" s="18"/>
      <c r="C297" s="18"/>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T297" s="40"/>
      <c r="AU297" s="40"/>
      <c r="AV297" s="40"/>
      <c r="AW297" s="40"/>
      <c r="AX297" s="40"/>
      <c r="AY297" s="40"/>
      <c r="AZ297" s="40"/>
      <c r="BA297" s="40"/>
      <c r="BB297" s="40"/>
      <c r="BC297" s="40"/>
      <c r="BD297" s="40"/>
      <c r="BE297" s="40"/>
      <c r="BF297" s="40"/>
    </row>
    <row r="298">
      <c r="A298" s="18"/>
      <c r="B298" s="18"/>
      <c r="C298" s="18"/>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T298" s="40"/>
      <c r="AU298" s="40"/>
      <c r="AV298" s="40"/>
      <c r="AW298" s="40"/>
      <c r="AX298" s="40"/>
      <c r="AY298" s="40"/>
      <c r="AZ298" s="40"/>
      <c r="BA298" s="40"/>
      <c r="BB298" s="40"/>
      <c r="BC298" s="40"/>
      <c r="BD298" s="40"/>
      <c r="BE298" s="40"/>
      <c r="BF298" s="40"/>
    </row>
    <row r="299">
      <c r="A299" s="18"/>
      <c r="B299" s="18"/>
      <c r="C299" s="18"/>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T299" s="40"/>
      <c r="AU299" s="40"/>
      <c r="AV299" s="40"/>
      <c r="AW299" s="40"/>
      <c r="AX299" s="40"/>
      <c r="AY299" s="40"/>
      <c r="AZ299" s="40"/>
      <c r="BA299" s="40"/>
      <c r="BB299" s="40"/>
      <c r="BC299" s="40"/>
      <c r="BD299" s="40"/>
      <c r="BE299" s="40"/>
      <c r="BF299" s="40"/>
    </row>
    <row r="300">
      <c r="A300" s="18"/>
      <c r="B300" s="18"/>
      <c r="C300" s="18"/>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T300" s="40"/>
      <c r="AU300" s="40"/>
      <c r="AV300" s="40"/>
      <c r="AW300" s="40"/>
      <c r="AX300" s="40"/>
      <c r="AY300" s="40"/>
      <c r="AZ300" s="40"/>
      <c r="BA300" s="40"/>
      <c r="BB300" s="40"/>
      <c r="BC300" s="40"/>
      <c r="BD300" s="40"/>
      <c r="BE300" s="40"/>
      <c r="BF300" s="40"/>
    </row>
    <row r="301">
      <c r="A301" s="18"/>
      <c r="B301" s="18"/>
      <c r="C301" s="18"/>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T301" s="40"/>
      <c r="AU301" s="40"/>
      <c r="AV301" s="40"/>
      <c r="AW301" s="40"/>
      <c r="AX301" s="40"/>
      <c r="AY301" s="40"/>
      <c r="AZ301" s="40"/>
      <c r="BA301" s="40"/>
      <c r="BB301" s="40"/>
      <c r="BC301" s="40"/>
      <c r="BD301" s="40"/>
      <c r="BE301" s="40"/>
      <c r="BF301" s="40"/>
    </row>
    <row r="302">
      <c r="A302" s="18"/>
      <c r="B302" s="18"/>
      <c r="C302" s="18"/>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T302" s="40"/>
      <c r="AU302" s="40"/>
      <c r="AV302" s="40"/>
      <c r="AW302" s="40"/>
      <c r="AX302" s="40"/>
      <c r="AY302" s="40"/>
      <c r="AZ302" s="40"/>
      <c r="BA302" s="40"/>
      <c r="BB302" s="40"/>
      <c r="BC302" s="40"/>
      <c r="BD302" s="40"/>
      <c r="BE302" s="40"/>
      <c r="BF302" s="40"/>
    </row>
    <row r="303">
      <c r="A303" s="18"/>
      <c r="B303" s="18"/>
      <c r="C303" s="18"/>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T303" s="40"/>
      <c r="AU303" s="40"/>
      <c r="AV303" s="40"/>
      <c r="AW303" s="40"/>
      <c r="AX303" s="40"/>
      <c r="AY303" s="40"/>
      <c r="AZ303" s="40"/>
      <c r="BA303" s="40"/>
      <c r="BB303" s="40"/>
      <c r="BC303" s="40"/>
      <c r="BD303" s="40"/>
      <c r="BE303" s="40"/>
      <c r="BF303" s="40"/>
    </row>
    <row r="304">
      <c r="A304" s="18"/>
      <c r="B304" s="18"/>
      <c r="C304" s="18"/>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T304" s="40"/>
      <c r="AU304" s="40"/>
      <c r="AV304" s="40"/>
      <c r="AW304" s="40"/>
      <c r="AX304" s="40"/>
      <c r="AY304" s="40"/>
      <c r="AZ304" s="40"/>
      <c r="BA304" s="40"/>
      <c r="BB304" s="40"/>
      <c r="BC304" s="40"/>
      <c r="BD304" s="40"/>
      <c r="BE304" s="40"/>
      <c r="BF304" s="40"/>
    </row>
    <row r="305">
      <c r="A305" s="18"/>
      <c r="B305" s="18"/>
      <c r="C305" s="18"/>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T305" s="40"/>
      <c r="AU305" s="40"/>
      <c r="AV305" s="40"/>
      <c r="AW305" s="40"/>
      <c r="AX305" s="40"/>
      <c r="AY305" s="40"/>
      <c r="AZ305" s="40"/>
      <c r="BA305" s="40"/>
      <c r="BB305" s="40"/>
      <c r="BC305" s="40"/>
      <c r="BD305" s="40"/>
      <c r="BE305" s="40"/>
      <c r="BF305" s="40"/>
    </row>
    <row r="306">
      <c r="A306" s="18"/>
      <c r="B306" s="18"/>
      <c r="C306" s="18"/>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T306" s="40"/>
      <c r="AU306" s="40"/>
      <c r="AV306" s="40"/>
      <c r="AW306" s="40"/>
      <c r="AX306" s="40"/>
      <c r="AY306" s="40"/>
      <c r="AZ306" s="40"/>
      <c r="BA306" s="40"/>
      <c r="BB306" s="40"/>
      <c r="BC306" s="40"/>
      <c r="BD306" s="40"/>
      <c r="BE306" s="40"/>
      <c r="BF306" s="40"/>
    </row>
    <row r="307">
      <c r="A307" s="18"/>
      <c r="B307" s="18"/>
      <c r="C307" s="18"/>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c r="AM307" s="40"/>
      <c r="AN307" s="40"/>
      <c r="AO307" s="40"/>
      <c r="AP307" s="40"/>
      <c r="AQ307" s="40"/>
      <c r="AR307" s="40"/>
      <c r="AS307" s="40"/>
      <c r="AT307" s="40"/>
      <c r="AU307" s="40"/>
      <c r="AV307" s="40"/>
      <c r="AW307" s="40"/>
      <c r="AX307" s="40"/>
      <c r="AY307" s="40"/>
      <c r="AZ307" s="40"/>
      <c r="BA307" s="40"/>
      <c r="BB307" s="40"/>
      <c r="BC307" s="40"/>
      <c r="BD307" s="40"/>
      <c r="BE307" s="40"/>
      <c r="BF307" s="40"/>
    </row>
    <row r="308">
      <c r="A308" s="18"/>
      <c r="B308" s="18"/>
      <c r="C308" s="18"/>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T308" s="40"/>
      <c r="AU308" s="40"/>
      <c r="AV308" s="40"/>
      <c r="AW308" s="40"/>
      <c r="AX308" s="40"/>
      <c r="AY308" s="40"/>
      <c r="AZ308" s="40"/>
      <c r="BA308" s="40"/>
      <c r="BB308" s="40"/>
      <c r="BC308" s="40"/>
      <c r="BD308" s="40"/>
      <c r="BE308" s="40"/>
      <c r="BF308" s="40"/>
    </row>
    <row r="309">
      <c r="A309" s="18"/>
      <c r="B309" s="18"/>
      <c r="C309" s="18"/>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T309" s="40"/>
      <c r="AU309" s="40"/>
      <c r="AV309" s="40"/>
      <c r="AW309" s="40"/>
      <c r="AX309" s="40"/>
      <c r="AY309" s="40"/>
      <c r="AZ309" s="40"/>
      <c r="BA309" s="40"/>
      <c r="BB309" s="40"/>
      <c r="BC309" s="40"/>
      <c r="BD309" s="40"/>
      <c r="BE309" s="40"/>
      <c r="BF309" s="40"/>
    </row>
    <row r="310">
      <c r="A310" s="18"/>
      <c r="B310" s="18"/>
      <c r="C310" s="18"/>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T310" s="40"/>
      <c r="AU310" s="40"/>
      <c r="AV310" s="40"/>
      <c r="AW310" s="40"/>
      <c r="AX310" s="40"/>
      <c r="AY310" s="40"/>
      <c r="AZ310" s="40"/>
      <c r="BA310" s="40"/>
      <c r="BB310" s="40"/>
      <c r="BC310" s="40"/>
      <c r="BD310" s="40"/>
      <c r="BE310" s="40"/>
      <c r="BF310" s="40"/>
    </row>
    <row r="311">
      <c r="A311" s="18"/>
      <c r="B311" s="18"/>
      <c r="C311" s="18"/>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T311" s="40"/>
      <c r="AU311" s="40"/>
      <c r="AV311" s="40"/>
      <c r="AW311" s="40"/>
      <c r="AX311" s="40"/>
      <c r="AY311" s="40"/>
      <c r="AZ311" s="40"/>
      <c r="BA311" s="40"/>
      <c r="BB311" s="40"/>
      <c r="BC311" s="40"/>
      <c r="BD311" s="40"/>
      <c r="BE311" s="40"/>
      <c r="BF311" s="40"/>
    </row>
    <row r="312">
      <c r="A312" s="18"/>
      <c r="B312" s="18"/>
      <c r="C312" s="18"/>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c r="AM312" s="40"/>
      <c r="AN312" s="40"/>
      <c r="AO312" s="40"/>
      <c r="AP312" s="40"/>
      <c r="AQ312" s="40"/>
      <c r="AR312" s="40"/>
      <c r="AS312" s="40"/>
      <c r="AT312" s="40"/>
      <c r="AU312" s="40"/>
      <c r="AV312" s="40"/>
      <c r="AW312" s="40"/>
      <c r="AX312" s="40"/>
      <c r="AY312" s="40"/>
      <c r="AZ312" s="40"/>
      <c r="BA312" s="40"/>
      <c r="BB312" s="40"/>
      <c r="BC312" s="40"/>
      <c r="BD312" s="40"/>
      <c r="BE312" s="40"/>
      <c r="BF312" s="40"/>
    </row>
    <row r="313">
      <c r="A313" s="18"/>
      <c r="B313" s="18"/>
      <c r="C313" s="18"/>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c r="AM313" s="40"/>
      <c r="AN313" s="40"/>
      <c r="AO313" s="40"/>
      <c r="AP313" s="40"/>
      <c r="AQ313" s="40"/>
      <c r="AR313" s="40"/>
      <c r="AS313" s="40"/>
      <c r="AT313" s="40"/>
      <c r="AU313" s="40"/>
      <c r="AV313" s="40"/>
      <c r="AW313" s="40"/>
      <c r="AX313" s="40"/>
      <c r="AY313" s="40"/>
      <c r="AZ313" s="40"/>
      <c r="BA313" s="40"/>
      <c r="BB313" s="40"/>
      <c r="BC313" s="40"/>
      <c r="BD313" s="40"/>
      <c r="BE313" s="40"/>
      <c r="BF313" s="40"/>
    </row>
    <row r="314">
      <c r="A314" s="18"/>
      <c r="B314" s="18"/>
      <c r="C314" s="18"/>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T314" s="40"/>
      <c r="AU314" s="40"/>
      <c r="AV314" s="40"/>
      <c r="AW314" s="40"/>
      <c r="AX314" s="40"/>
      <c r="AY314" s="40"/>
      <c r="AZ314" s="40"/>
      <c r="BA314" s="40"/>
      <c r="BB314" s="40"/>
      <c r="BC314" s="40"/>
      <c r="BD314" s="40"/>
      <c r="BE314" s="40"/>
      <c r="BF314" s="40"/>
    </row>
    <row r="315">
      <c r="A315" s="18"/>
      <c r="B315" s="18"/>
      <c r="C315" s="18"/>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T315" s="40"/>
      <c r="AU315" s="40"/>
      <c r="AV315" s="40"/>
      <c r="AW315" s="40"/>
      <c r="AX315" s="40"/>
      <c r="AY315" s="40"/>
      <c r="AZ315" s="40"/>
      <c r="BA315" s="40"/>
      <c r="BB315" s="40"/>
      <c r="BC315" s="40"/>
      <c r="BD315" s="40"/>
      <c r="BE315" s="40"/>
      <c r="BF315" s="40"/>
    </row>
    <row r="316">
      <c r="A316" s="18"/>
      <c r="B316" s="18"/>
      <c r="C316" s="18"/>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T316" s="40"/>
      <c r="AU316" s="40"/>
      <c r="AV316" s="40"/>
      <c r="AW316" s="40"/>
      <c r="AX316" s="40"/>
      <c r="AY316" s="40"/>
      <c r="AZ316" s="40"/>
      <c r="BA316" s="40"/>
      <c r="BB316" s="40"/>
      <c r="BC316" s="40"/>
      <c r="BD316" s="40"/>
      <c r="BE316" s="40"/>
      <c r="BF316" s="40"/>
    </row>
    <row r="317">
      <c r="A317" s="18"/>
      <c r="B317" s="18"/>
      <c r="C317" s="18"/>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T317" s="40"/>
      <c r="AU317" s="40"/>
      <c r="AV317" s="40"/>
      <c r="AW317" s="40"/>
      <c r="AX317" s="40"/>
      <c r="AY317" s="40"/>
      <c r="AZ317" s="40"/>
      <c r="BA317" s="40"/>
      <c r="BB317" s="40"/>
      <c r="BC317" s="40"/>
      <c r="BD317" s="40"/>
      <c r="BE317" s="40"/>
      <c r="BF317" s="40"/>
    </row>
    <row r="318">
      <c r="A318" s="18"/>
      <c r="B318" s="18"/>
      <c r="C318" s="18"/>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c r="AM318" s="40"/>
      <c r="AN318" s="40"/>
      <c r="AO318" s="40"/>
      <c r="AP318" s="40"/>
      <c r="AQ318" s="40"/>
      <c r="AR318" s="40"/>
      <c r="AS318" s="40"/>
      <c r="AT318" s="40"/>
      <c r="AU318" s="40"/>
      <c r="AV318" s="40"/>
      <c r="AW318" s="40"/>
      <c r="AX318" s="40"/>
      <c r="AY318" s="40"/>
      <c r="AZ318" s="40"/>
      <c r="BA318" s="40"/>
      <c r="BB318" s="40"/>
      <c r="BC318" s="40"/>
      <c r="BD318" s="40"/>
      <c r="BE318" s="40"/>
      <c r="BF318" s="40"/>
    </row>
    <row r="319">
      <c r="A319" s="18"/>
      <c r="B319" s="18"/>
      <c r="C319" s="18"/>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c r="AM319" s="40"/>
      <c r="AN319" s="40"/>
      <c r="AO319" s="40"/>
      <c r="AP319" s="40"/>
      <c r="AQ319" s="40"/>
      <c r="AR319" s="40"/>
      <c r="AS319" s="40"/>
      <c r="AT319" s="40"/>
      <c r="AU319" s="40"/>
      <c r="AV319" s="40"/>
      <c r="AW319" s="40"/>
      <c r="AX319" s="40"/>
      <c r="AY319" s="40"/>
      <c r="AZ319" s="40"/>
      <c r="BA319" s="40"/>
      <c r="BB319" s="40"/>
      <c r="BC319" s="40"/>
      <c r="BD319" s="40"/>
      <c r="BE319" s="40"/>
      <c r="BF319" s="40"/>
    </row>
    <row r="320">
      <c r="A320" s="18"/>
      <c r="B320" s="18"/>
      <c r="C320" s="18"/>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c r="AM320" s="40"/>
      <c r="AN320" s="40"/>
      <c r="AO320" s="40"/>
      <c r="AP320" s="40"/>
      <c r="AQ320" s="40"/>
      <c r="AR320" s="40"/>
      <c r="AS320" s="40"/>
      <c r="AT320" s="40"/>
      <c r="AU320" s="40"/>
      <c r="AV320" s="40"/>
      <c r="AW320" s="40"/>
      <c r="AX320" s="40"/>
      <c r="AY320" s="40"/>
      <c r="AZ320" s="40"/>
      <c r="BA320" s="40"/>
      <c r="BB320" s="40"/>
      <c r="BC320" s="40"/>
      <c r="BD320" s="40"/>
      <c r="BE320" s="40"/>
      <c r="BF320" s="40"/>
    </row>
    <row r="321">
      <c r="A321" s="18"/>
      <c r="B321" s="18"/>
      <c r="C321" s="18"/>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T321" s="40"/>
      <c r="AU321" s="40"/>
      <c r="AV321" s="40"/>
      <c r="AW321" s="40"/>
      <c r="AX321" s="40"/>
      <c r="AY321" s="40"/>
      <c r="AZ321" s="40"/>
      <c r="BA321" s="40"/>
      <c r="BB321" s="40"/>
      <c r="BC321" s="40"/>
      <c r="BD321" s="40"/>
      <c r="BE321" s="40"/>
      <c r="BF321" s="40"/>
    </row>
    <row r="322">
      <c r="A322" s="18"/>
      <c r="B322" s="18"/>
      <c r="C322" s="18"/>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T322" s="40"/>
      <c r="AU322" s="40"/>
      <c r="AV322" s="40"/>
      <c r="AW322" s="40"/>
      <c r="AX322" s="40"/>
      <c r="AY322" s="40"/>
      <c r="AZ322" s="40"/>
      <c r="BA322" s="40"/>
      <c r="BB322" s="40"/>
      <c r="BC322" s="40"/>
      <c r="BD322" s="40"/>
      <c r="BE322" s="40"/>
      <c r="BF322" s="40"/>
    </row>
    <row r="323">
      <c r="A323" s="18"/>
      <c r="B323" s="18"/>
      <c r="C323" s="18"/>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T323" s="40"/>
      <c r="AU323" s="40"/>
      <c r="AV323" s="40"/>
      <c r="AW323" s="40"/>
      <c r="AX323" s="40"/>
      <c r="AY323" s="40"/>
      <c r="AZ323" s="40"/>
      <c r="BA323" s="40"/>
      <c r="BB323" s="40"/>
      <c r="BC323" s="40"/>
      <c r="BD323" s="40"/>
      <c r="BE323" s="40"/>
      <c r="BF323" s="40"/>
    </row>
    <row r="324">
      <c r="A324" s="18"/>
      <c r="B324" s="18"/>
      <c r="C324" s="18"/>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T324" s="40"/>
      <c r="AU324" s="40"/>
      <c r="AV324" s="40"/>
      <c r="AW324" s="40"/>
      <c r="AX324" s="40"/>
      <c r="AY324" s="40"/>
      <c r="AZ324" s="40"/>
      <c r="BA324" s="40"/>
      <c r="BB324" s="40"/>
      <c r="BC324" s="40"/>
      <c r="BD324" s="40"/>
      <c r="BE324" s="40"/>
      <c r="BF324" s="40"/>
    </row>
    <row r="325">
      <c r="A325" s="18"/>
      <c r="B325" s="18"/>
      <c r="C325" s="18"/>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c r="AM325" s="40"/>
      <c r="AN325" s="40"/>
      <c r="AO325" s="40"/>
      <c r="AP325" s="40"/>
      <c r="AQ325" s="40"/>
      <c r="AR325" s="40"/>
      <c r="AS325" s="40"/>
      <c r="AT325" s="40"/>
      <c r="AU325" s="40"/>
      <c r="AV325" s="40"/>
      <c r="AW325" s="40"/>
      <c r="AX325" s="40"/>
      <c r="AY325" s="40"/>
      <c r="AZ325" s="40"/>
      <c r="BA325" s="40"/>
      <c r="BB325" s="40"/>
      <c r="BC325" s="40"/>
      <c r="BD325" s="40"/>
      <c r="BE325" s="40"/>
      <c r="BF325" s="40"/>
    </row>
    <row r="326">
      <c r="A326" s="18"/>
      <c r="B326" s="18"/>
      <c r="C326" s="18"/>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c r="AM326" s="40"/>
      <c r="AN326" s="40"/>
      <c r="AO326" s="40"/>
      <c r="AP326" s="40"/>
      <c r="AQ326" s="40"/>
      <c r="AR326" s="40"/>
      <c r="AS326" s="40"/>
      <c r="AT326" s="40"/>
      <c r="AU326" s="40"/>
      <c r="AV326" s="40"/>
      <c r="AW326" s="40"/>
      <c r="AX326" s="40"/>
      <c r="AY326" s="40"/>
      <c r="AZ326" s="40"/>
      <c r="BA326" s="40"/>
      <c r="BB326" s="40"/>
      <c r="BC326" s="40"/>
      <c r="BD326" s="40"/>
      <c r="BE326" s="40"/>
      <c r="BF326" s="40"/>
    </row>
    <row r="327">
      <c r="A327" s="18"/>
      <c r="B327" s="18"/>
      <c r="C327" s="18"/>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T327" s="40"/>
      <c r="AU327" s="40"/>
      <c r="AV327" s="40"/>
      <c r="AW327" s="40"/>
      <c r="AX327" s="40"/>
      <c r="AY327" s="40"/>
      <c r="AZ327" s="40"/>
      <c r="BA327" s="40"/>
      <c r="BB327" s="40"/>
      <c r="BC327" s="40"/>
      <c r="BD327" s="40"/>
      <c r="BE327" s="40"/>
      <c r="BF327" s="40"/>
    </row>
    <row r="328">
      <c r="A328" s="18"/>
      <c r="B328" s="18"/>
      <c r="C328" s="18"/>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T328" s="40"/>
      <c r="AU328" s="40"/>
      <c r="AV328" s="40"/>
      <c r="AW328" s="40"/>
      <c r="AX328" s="40"/>
      <c r="AY328" s="40"/>
      <c r="AZ328" s="40"/>
      <c r="BA328" s="40"/>
      <c r="BB328" s="40"/>
      <c r="BC328" s="40"/>
      <c r="BD328" s="40"/>
      <c r="BE328" s="40"/>
      <c r="BF328" s="40"/>
    </row>
    <row r="329">
      <c r="A329" s="18"/>
      <c r="B329" s="18"/>
      <c r="C329" s="18"/>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T329" s="40"/>
      <c r="AU329" s="40"/>
      <c r="AV329" s="40"/>
      <c r="AW329" s="40"/>
      <c r="AX329" s="40"/>
      <c r="AY329" s="40"/>
      <c r="AZ329" s="40"/>
      <c r="BA329" s="40"/>
      <c r="BB329" s="40"/>
      <c r="BC329" s="40"/>
      <c r="BD329" s="40"/>
      <c r="BE329" s="40"/>
      <c r="BF329" s="40"/>
    </row>
    <row r="330">
      <c r="A330" s="18"/>
      <c r="B330" s="18"/>
      <c r="C330" s="18"/>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c r="AM330" s="40"/>
      <c r="AN330" s="40"/>
      <c r="AO330" s="40"/>
      <c r="AP330" s="40"/>
      <c r="AQ330" s="40"/>
      <c r="AR330" s="40"/>
      <c r="AS330" s="40"/>
      <c r="AT330" s="40"/>
      <c r="AU330" s="40"/>
      <c r="AV330" s="40"/>
      <c r="AW330" s="40"/>
      <c r="AX330" s="40"/>
      <c r="AY330" s="40"/>
      <c r="AZ330" s="40"/>
      <c r="BA330" s="40"/>
      <c r="BB330" s="40"/>
      <c r="BC330" s="40"/>
      <c r="BD330" s="40"/>
      <c r="BE330" s="40"/>
      <c r="BF330" s="40"/>
    </row>
    <row r="331">
      <c r="A331" s="18"/>
      <c r="B331" s="18"/>
      <c r="C331" s="18"/>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c r="AM331" s="40"/>
      <c r="AN331" s="40"/>
      <c r="AO331" s="40"/>
      <c r="AP331" s="40"/>
      <c r="AQ331" s="40"/>
      <c r="AR331" s="40"/>
      <c r="AS331" s="40"/>
      <c r="AT331" s="40"/>
      <c r="AU331" s="40"/>
      <c r="AV331" s="40"/>
      <c r="AW331" s="40"/>
      <c r="AX331" s="40"/>
      <c r="AY331" s="40"/>
      <c r="AZ331" s="40"/>
      <c r="BA331" s="40"/>
      <c r="BB331" s="40"/>
      <c r="BC331" s="40"/>
      <c r="BD331" s="40"/>
      <c r="BE331" s="40"/>
      <c r="BF331" s="40"/>
    </row>
    <row r="332">
      <c r="A332" s="18"/>
      <c r="B332" s="18"/>
      <c r="C332" s="18"/>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T332" s="40"/>
      <c r="AU332" s="40"/>
      <c r="AV332" s="40"/>
      <c r="AW332" s="40"/>
      <c r="AX332" s="40"/>
      <c r="AY332" s="40"/>
      <c r="AZ332" s="40"/>
      <c r="BA332" s="40"/>
      <c r="BB332" s="40"/>
      <c r="BC332" s="40"/>
      <c r="BD332" s="40"/>
      <c r="BE332" s="40"/>
      <c r="BF332" s="40"/>
    </row>
    <row r="333">
      <c r="A333" s="18"/>
      <c r="B333" s="18"/>
      <c r="C333" s="18"/>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T333" s="40"/>
      <c r="AU333" s="40"/>
      <c r="AV333" s="40"/>
      <c r="AW333" s="40"/>
      <c r="AX333" s="40"/>
      <c r="AY333" s="40"/>
      <c r="AZ333" s="40"/>
      <c r="BA333" s="40"/>
      <c r="BB333" s="40"/>
      <c r="BC333" s="40"/>
      <c r="BD333" s="40"/>
      <c r="BE333" s="40"/>
      <c r="BF333" s="40"/>
    </row>
    <row r="334">
      <c r="A334" s="18"/>
      <c r="B334" s="18"/>
      <c r="C334" s="18"/>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T334" s="40"/>
      <c r="AU334" s="40"/>
      <c r="AV334" s="40"/>
      <c r="AW334" s="40"/>
      <c r="AX334" s="40"/>
      <c r="AY334" s="40"/>
      <c r="AZ334" s="40"/>
      <c r="BA334" s="40"/>
      <c r="BB334" s="40"/>
      <c r="BC334" s="40"/>
      <c r="BD334" s="40"/>
      <c r="BE334" s="40"/>
      <c r="BF334" s="40"/>
    </row>
    <row r="335">
      <c r="A335" s="18"/>
      <c r="B335" s="18"/>
      <c r="C335" s="18"/>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c r="AM335" s="40"/>
      <c r="AN335" s="40"/>
      <c r="AO335" s="40"/>
      <c r="AP335" s="40"/>
      <c r="AQ335" s="40"/>
      <c r="AR335" s="40"/>
      <c r="AS335" s="40"/>
      <c r="AT335" s="40"/>
      <c r="AU335" s="40"/>
      <c r="AV335" s="40"/>
      <c r="AW335" s="40"/>
      <c r="AX335" s="40"/>
      <c r="AY335" s="40"/>
      <c r="AZ335" s="40"/>
      <c r="BA335" s="40"/>
      <c r="BB335" s="40"/>
      <c r="BC335" s="40"/>
      <c r="BD335" s="40"/>
      <c r="BE335" s="40"/>
      <c r="BF335" s="40"/>
    </row>
    <row r="336">
      <c r="A336" s="18"/>
      <c r="B336" s="18"/>
      <c r="C336" s="18"/>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c r="AM336" s="40"/>
      <c r="AN336" s="40"/>
      <c r="AO336" s="40"/>
      <c r="AP336" s="40"/>
      <c r="AQ336" s="40"/>
      <c r="AR336" s="40"/>
      <c r="AS336" s="40"/>
      <c r="AT336" s="40"/>
      <c r="AU336" s="40"/>
      <c r="AV336" s="40"/>
      <c r="AW336" s="40"/>
      <c r="AX336" s="40"/>
      <c r="AY336" s="40"/>
      <c r="AZ336" s="40"/>
      <c r="BA336" s="40"/>
      <c r="BB336" s="40"/>
      <c r="BC336" s="40"/>
      <c r="BD336" s="40"/>
      <c r="BE336" s="40"/>
      <c r="BF336" s="40"/>
    </row>
    <row r="337">
      <c r="A337" s="18"/>
      <c r="B337" s="18"/>
      <c r="C337" s="18"/>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T337" s="40"/>
      <c r="AU337" s="40"/>
      <c r="AV337" s="40"/>
      <c r="AW337" s="40"/>
      <c r="AX337" s="40"/>
      <c r="AY337" s="40"/>
      <c r="AZ337" s="40"/>
      <c r="BA337" s="40"/>
      <c r="BB337" s="40"/>
      <c r="BC337" s="40"/>
      <c r="BD337" s="40"/>
      <c r="BE337" s="40"/>
      <c r="BF337" s="40"/>
    </row>
    <row r="338">
      <c r="A338" s="18"/>
      <c r="B338" s="18"/>
      <c r="C338" s="18"/>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T338" s="40"/>
      <c r="AU338" s="40"/>
      <c r="AV338" s="40"/>
      <c r="AW338" s="40"/>
      <c r="AX338" s="40"/>
      <c r="AY338" s="40"/>
      <c r="AZ338" s="40"/>
      <c r="BA338" s="40"/>
      <c r="BB338" s="40"/>
      <c r="BC338" s="40"/>
      <c r="BD338" s="40"/>
      <c r="BE338" s="40"/>
      <c r="BF338" s="40"/>
    </row>
    <row r="339">
      <c r="A339" s="18"/>
      <c r="B339" s="18"/>
      <c r="C339" s="18"/>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T339" s="40"/>
      <c r="AU339" s="40"/>
      <c r="AV339" s="40"/>
      <c r="AW339" s="40"/>
      <c r="AX339" s="40"/>
      <c r="AY339" s="40"/>
      <c r="AZ339" s="40"/>
      <c r="BA339" s="40"/>
      <c r="BB339" s="40"/>
      <c r="BC339" s="40"/>
      <c r="BD339" s="40"/>
      <c r="BE339" s="40"/>
      <c r="BF339" s="40"/>
    </row>
    <row r="340">
      <c r="A340" s="18"/>
      <c r="B340" s="18"/>
      <c r="C340" s="18"/>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T340" s="40"/>
      <c r="AU340" s="40"/>
      <c r="AV340" s="40"/>
      <c r="AW340" s="40"/>
      <c r="AX340" s="40"/>
      <c r="AY340" s="40"/>
      <c r="AZ340" s="40"/>
      <c r="BA340" s="40"/>
      <c r="BB340" s="40"/>
      <c r="BC340" s="40"/>
      <c r="BD340" s="40"/>
      <c r="BE340" s="40"/>
      <c r="BF340" s="40"/>
    </row>
    <row r="341">
      <c r="A341" s="18"/>
      <c r="B341" s="18"/>
      <c r="C341" s="18"/>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T341" s="40"/>
      <c r="AU341" s="40"/>
      <c r="AV341" s="40"/>
      <c r="AW341" s="40"/>
      <c r="AX341" s="40"/>
      <c r="AY341" s="40"/>
      <c r="AZ341" s="40"/>
      <c r="BA341" s="40"/>
      <c r="BB341" s="40"/>
      <c r="BC341" s="40"/>
      <c r="BD341" s="40"/>
      <c r="BE341" s="40"/>
      <c r="BF341" s="40"/>
    </row>
    <row r="342">
      <c r="A342" s="18"/>
      <c r="B342" s="18"/>
      <c r="C342" s="18"/>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T342" s="40"/>
      <c r="AU342" s="40"/>
      <c r="AV342" s="40"/>
      <c r="AW342" s="40"/>
      <c r="AX342" s="40"/>
      <c r="AY342" s="40"/>
      <c r="AZ342" s="40"/>
      <c r="BA342" s="40"/>
      <c r="BB342" s="40"/>
      <c r="BC342" s="40"/>
      <c r="BD342" s="40"/>
      <c r="BE342" s="40"/>
      <c r="BF342" s="40"/>
    </row>
    <row r="343">
      <c r="A343" s="18"/>
      <c r="B343" s="18"/>
      <c r="C343" s="18"/>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c r="AM343" s="40"/>
      <c r="AN343" s="40"/>
      <c r="AO343" s="40"/>
      <c r="AP343" s="40"/>
      <c r="AQ343" s="40"/>
      <c r="AR343" s="40"/>
      <c r="AS343" s="40"/>
      <c r="AT343" s="40"/>
      <c r="AU343" s="40"/>
      <c r="AV343" s="40"/>
      <c r="AW343" s="40"/>
      <c r="AX343" s="40"/>
      <c r="AY343" s="40"/>
      <c r="AZ343" s="40"/>
      <c r="BA343" s="40"/>
      <c r="BB343" s="40"/>
      <c r="BC343" s="40"/>
      <c r="BD343" s="40"/>
      <c r="BE343" s="40"/>
      <c r="BF343" s="40"/>
    </row>
    <row r="344">
      <c r="A344" s="18"/>
      <c r="B344" s="18"/>
      <c r="C344" s="18"/>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T344" s="40"/>
      <c r="AU344" s="40"/>
      <c r="AV344" s="40"/>
      <c r="AW344" s="40"/>
      <c r="AX344" s="40"/>
      <c r="AY344" s="40"/>
      <c r="AZ344" s="40"/>
      <c r="BA344" s="40"/>
      <c r="BB344" s="40"/>
      <c r="BC344" s="40"/>
      <c r="BD344" s="40"/>
      <c r="BE344" s="40"/>
      <c r="BF344" s="40"/>
    </row>
    <row r="345">
      <c r="A345" s="18"/>
      <c r="B345" s="18"/>
      <c r="C345" s="18"/>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T345" s="40"/>
      <c r="AU345" s="40"/>
      <c r="AV345" s="40"/>
      <c r="AW345" s="40"/>
      <c r="AX345" s="40"/>
      <c r="AY345" s="40"/>
      <c r="AZ345" s="40"/>
      <c r="BA345" s="40"/>
      <c r="BB345" s="40"/>
      <c r="BC345" s="40"/>
      <c r="BD345" s="40"/>
      <c r="BE345" s="40"/>
      <c r="BF345" s="40"/>
    </row>
    <row r="346">
      <c r="A346" s="18"/>
      <c r="B346" s="18"/>
      <c r="C346" s="18"/>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T346" s="40"/>
      <c r="AU346" s="40"/>
      <c r="AV346" s="40"/>
      <c r="AW346" s="40"/>
      <c r="AX346" s="40"/>
      <c r="AY346" s="40"/>
      <c r="AZ346" s="40"/>
      <c r="BA346" s="40"/>
      <c r="BB346" s="40"/>
      <c r="BC346" s="40"/>
      <c r="BD346" s="40"/>
      <c r="BE346" s="40"/>
      <c r="BF346" s="40"/>
    </row>
    <row r="347">
      <c r="A347" s="18"/>
      <c r="B347" s="18"/>
      <c r="C347" s="18"/>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T347" s="40"/>
      <c r="AU347" s="40"/>
      <c r="AV347" s="40"/>
      <c r="AW347" s="40"/>
      <c r="AX347" s="40"/>
      <c r="AY347" s="40"/>
      <c r="AZ347" s="40"/>
      <c r="BA347" s="40"/>
      <c r="BB347" s="40"/>
      <c r="BC347" s="40"/>
      <c r="BD347" s="40"/>
      <c r="BE347" s="40"/>
      <c r="BF347" s="40"/>
    </row>
    <row r="348">
      <c r="A348" s="18"/>
      <c r="B348" s="18"/>
      <c r="C348" s="18"/>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c r="AM348" s="40"/>
      <c r="AN348" s="40"/>
      <c r="AO348" s="40"/>
      <c r="AP348" s="40"/>
      <c r="AQ348" s="40"/>
      <c r="AR348" s="40"/>
      <c r="AS348" s="40"/>
      <c r="AT348" s="40"/>
      <c r="AU348" s="40"/>
      <c r="AV348" s="40"/>
      <c r="AW348" s="40"/>
      <c r="AX348" s="40"/>
      <c r="AY348" s="40"/>
      <c r="AZ348" s="40"/>
      <c r="BA348" s="40"/>
      <c r="BB348" s="40"/>
      <c r="BC348" s="40"/>
      <c r="BD348" s="40"/>
      <c r="BE348" s="40"/>
      <c r="BF348" s="40"/>
    </row>
    <row r="349">
      <c r="A349" s="18"/>
      <c r="B349" s="18"/>
      <c r="C349" s="18"/>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c r="AM349" s="40"/>
      <c r="AN349" s="40"/>
      <c r="AO349" s="40"/>
      <c r="AP349" s="40"/>
      <c r="AQ349" s="40"/>
      <c r="AR349" s="40"/>
      <c r="AS349" s="40"/>
      <c r="AT349" s="40"/>
      <c r="AU349" s="40"/>
      <c r="AV349" s="40"/>
      <c r="AW349" s="40"/>
      <c r="AX349" s="40"/>
      <c r="AY349" s="40"/>
      <c r="AZ349" s="40"/>
      <c r="BA349" s="40"/>
      <c r="BB349" s="40"/>
      <c r="BC349" s="40"/>
      <c r="BD349" s="40"/>
      <c r="BE349" s="40"/>
      <c r="BF349" s="40"/>
    </row>
    <row r="350">
      <c r="A350" s="18"/>
      <c r="B350" s="18"/>
      <c r="C350" s="18"/>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T350" s="40"/>
      <c r="AU350" s="40"/>
      <c r="AV350" s="40"/>
      <c r="AW350" s="40"/>
      <c r="AX350" s="40"/>
      <c r="AY350" s="40"/>
      <c r="AZ350" s="40"/>
      <c r="BA350" s="40"/>
      <c r="BB350" s="40"/>
      <c r="BC350" s="40"/>
      <c r="BD350" s="40"/>
      <c r="BE350" s="40"/>
      <c r="BF350" s="40"/>
    </row>
    <row r="351">
      <c r="A351" s="18"/>
      <c r="B351" s="18"/>
      <c r="C351" s="18"/>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T351" s="40"/>
      <c r="AU351" s="40"/>
      <c r="AV351" s="40"/>
      <c r="AW351" s="40"/>
      <c r="AX351" s="40"/>
      <c r="AY351" s="40"/>
      <c r="AZ351" s="40"/>
      <c r="BA351" s="40"/>
      <c r="BB351" s="40"/>
      <c r="BC351" s="40"/>
      <c r="BD351" s="40"/>
      <c r="BE351" s="40"/>
      <c r="BF351" s="40"/>
    </row>
    <row r="352">
      <c r="A352" s="18"/>
      <c r="B352" s="18"/>
      <c r="C352" s="18"/>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T352" s="40"/>
      <c r="AU352" s="40"/>
      <c r="AV352" s="40"/>
      <c r="AW352" s="40"/>
      <c r="AX352" s="40"/>
      <c r="AY352" s="40"/>
      <c r="AZ352" s="40"/>
      <c r="BA352" s="40"/>
      <c r="BB352" s="40"/>
      <c r="BC352" s="40"/>
      <c r="BD352" s="40"/>
      <c r="BE352" s="40"/>
      <c r="BF352" s="40"/>
    </row>
    <row r="353">
      <c r="A353" s="18"/>
      <c r="B353" s="18"/>
      <c r="C353" s="18"/>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c r="AM353" s="40"/>
      <c r="AN353" s="40"/>
      <c r="AO353" s="40"/>
      <c r="AP353" s="40"/>
      <c r="AQ353" s="40"/>
      <c r="AR353" s="40"/>
      <c r="AS353" s="40"/>
      <c r="AT353" s="40"/>
      <c r="AU353" s="40"/>
      <c r="AV353" s="40"/>
      <c r="AW353" s="40"/>
      <c r="AX353" s="40"/>
      <c r="AY353" s="40"/>
      <c r="AZ353" s="40"/>
      <c r="BA353" s="40"/>
      <c r="BB353" s="40"/>
      <c r="BC353" s="40"/>
      <c r="BD353" s="40"/>
      <c r="BE353" s="40"/>
      <c r="BF353" s="40"/>
    </row>
    <row r="354">
      <c r="A354" s="18"/>
      <c r="B354" s="18"/>
      <c r="C354" s="18"/>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c r="AM354" s="40"/>
      <c r="AN354" s="40"/>
      <c r="AO354" s="40"/>
      <c r="AP354" s="40"/>
      <c r="AQ354" s="40"/>
      <c r="AR354" s="40"/>
      <c r="AS354" s="40"/>
      <c r="AT354" s="40"/>
      <c r="AU354" s="40"/>
      <c r="AV354" s="40"/>
      <c r="AW354" s="40"/>
      <c r="AX354" s="40"/>
      <c r="AY354" s="40"/>
      <c r="AZ354" s="40"/>
      <c r="BA354" s="40"/>
      <c r="BB354" s="40"/>
      <c r="BC354" s="40"/>
      <c r="BD354" s="40"/>
      <c r="BE354" s="40"/>
      <c r="BF354" s="40"/>
    </row>
    <row r="355">
      <c r="A355" s="18"/>
      <c r="B355" s="18"/>
      <c r="C355" s="18"/>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T355" s="40"/>
      <c r="AU355" s="40"/>
      <c r="AV355" s="40"/>
      <c r="AW355" s="40"/>
      <c r="AX355" s="40"/>
      <c r="AY355" s="40"/>
      <c r="AZ355" s="40"/>
      <c r="BA355" s="40"/>
      <c r="BB355" s="40"/>
      <c r="BC355" s="40"/>
      <c r="BD355" s="40"/>
      <c r="BE355" s="40"/>
      <c r="BF355" s="40"/>
    </row>
    <row r="356">
      <c r="A356" s="18"/>
      <c r="B356" s="18"/>
      <c r="C356" s="18"/>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T356" s="40"/>
      <c r="AU356" s="40"/>
      <c r="AV356" s="40"/>
      <c r="AW356" s="40"/>
      <c r="AX356" s="40"/>
      <c r="AY356" s="40"/>
      <c r="AZ356" s="40"/>
      <c r="BA356" s="40"/>
      <c r="BB356" s="40"/>
      <c r="BC356" s="40"/>
      <c r="BD356" s="40"/>
      <c r="BE356" s="40"/>
      <c r="BF356" s="40"/>
    </row>
    <row r="357">
      <c r="A357" s="18"/>
      <c r="B357" s="18"/>
      <c r="C357" s="18"/>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T357" s="40"/>
      <c r="AU357" s="40"/>
      <c r="AV357" s="40"/>
      <c r="AW357" s="40"/>
      <c r="AX357" s="40"/>
      <c r="AY357" s="40"/>
      <c r="AZ357" s="40"/>
      <c r="BA357" s="40"/>
      <c r="BB357" s="40"/>
      <c r="BC357" s="40"/>
      <c r="BD357" s="40"/>
      <c r="BE357" s="40"/>
      <c r="BF357" s="40"/>
    </row>
    <row r="358">
      <c r="A358" s="18"/>
      <c r="B358" s="18"/>
      <c r="C358" s="18"/>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c r="AM358" s="40"/>
      <c r="AN358" s="40"/>
      <c r="AO358" s="40"/>
      <c r="AP358" s="40"/>
      <c r="AQ358" s="40"/>
      <c r="AR358" s="40"/>
      <c r="AS358" s="40"/>
      <c r="AT358" s="40"/>
      <c r="AU358" s="40"/>
      <c r="AV358" s="40"/>
      <c r="AW358" s="40"/>
      <c r="AX358" s="40"/>
      <c r="AY358" s="40"/>
      <c r="AZ358" s="40"/>
      <c r="BA358" s="40"/>
      <c r="BB358" s="40"/>
      <c r="BC358" s="40"/>
      <c r="BD358" s="40"/>
      <c r="BE358" s="40"/>
      <c r="BF358" s="40"/>
    </row>
    <row r="359">
      <c r="A359" s="18"/>
      <c r="B359" s="18"/>
      <c r="C359" s="18"/>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c r="AM359" s="40"/>
      <c r="AN359" s="40"/>
      <c r="AO359" s="40"/>
      <c r="AP359" s="40"/>
      <c r="AQ359" s="40"/>
      <c r="AR359" s="40"/>
      <c r="AS359" s="40"/>
      <c r="AT359" s="40"/>
      <c r="AU359" s="40"/>
      <c r="AV359" s="40"/>
      <c r="AW359" s="40"/>
      <c r="AX359" s="40"/>
      <c r="AY359" s="40"/>
      <c r="AZ359" s="40"/>
      <c r="BA359" s="40"/>
      <c r="BB359" s="40"/>
      <c r="BC359" s="40"/>
      <c r="BD359" s="40"/>
      <c r="BE359" s="40"/>
      <c r="BF359" s="40"/>
    </row>
    <row r="360">
      <c r="A360" s="18"/>
      <c r="B360" s="18"/>
      <c r="C360" s="18"/>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T360" s="40"/>
      <c r="AU360" s="40"/>
      <c r="AV360" s="40"/>
      <c r="AW360" s="40"/>
      <c r="AX360" s="40"/>
      <c r="AY360" s="40"/>
      <c r="AZ360" s="40"/>
      <c r="BA360" s="40"/>
      <c r="BB360" s="40"/>
      <c r="BC360" s="40"/>
      <c r="BD360" s="40"/>
      <c r="BE360" s="40"/>
      <c r="BF360" s="40"/>
    </row>
    <row r="361">
      <c r="A361" s="18"/>
      <c r="B361" s="18"/>
      <c r="C361" s="18"/>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T361" s="40"/>
      <c r="AU361" s="40"/>
      <c r="AV361" s="40"/>
      <c r="AW361" s="40"/>
      <c r="AX361" s="40"/>
      <c r="AY361" s="40"/>
      <c r="AZ361" s="40"/>
      <c r="BA361" s="40"/>
      <c r="BB361" s="40"/>
      <c r="BC361" s="40"/>
      <c r="BD361" s="40"/>
      <c r="BE361" s="40"/>
      <c r="BF361" s="40"/>
    </row>
    <row r="362">
      <c r="A362" s="18"/>
      <c r="B362" s="18"/>
      <c r="C362" s="18"/>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T362" s="40"/>
      <c r="AU362" s="40"/>
      <c r="AV362" s="40"/>
      <c r="AW362" s="40"/>
      <c r="AX362" s="40"/>
      <c r="AY362" s="40"/>
      <c r="AZ362" s="40"/>
      <c r="BA362" s="40"/>
      <c r="BB362" s="40"/>
      <c r="BC362" s="40"/>
      <c r="BD362" s="40"/>
      <c r="BE362" s="40"/>
      <c r="BF362" s="40"/>
    </row>
    <row r="363">
      <c r="A363" s="18"/>
      <c r="B363" s="18"/>
      <c r="C363" s="18"/>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T363" s="40"/>
      <c r="AU363" s="40"/>
      <c r="AV363" s="40"/>
      <c r="AW363" s="40"/>
      <c r="AX363" s="40"/>
      <c r="AY363" s="40"/>
      <c r="AZ363" s="40"/>
      <c r="BA363" s="40"/>
      <c r="BB363" s="40"/>
      <c r="BC363" s="40"/>
      <c r="BD363" s="40"/>
      <c r="BE363" s="40"/>
      <c r="BF363" s="40"/>
    </row>
    <row r="364">
      <c r="A364" s="18"/>
      <c r="B364" s="18"/>
      <c r="C364" s="18"/>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T364" s="40"/>
      <c r="AU364" s="40"/>
      <c r="AV364" s="40"/>
      <c r="AW364" s="40"/>
      <c r="AX364" s="40"/>
      <c r="AY364" s="40"/>
      <c r="AZ364" s="40"/>
      <c r="BA364" s="40"/>
      <c r="BB364" s="40"/>
      <c r="BC364" s="40"/>
      <c r="BD364" s="40"/>
      <c r="BE364" s="40"/>
      <c r="BF364" s="40"/>
    </row>
    <row r="365">
      <c r="A365" s="18"/>
      <c r="B365" s="18"/>
      <c r="C365" s="18"/>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T365" s="40"/>
      <c r="AU365" s="40"/>
      <c r="AV365" s="40"/>
      <c r="AW365" s="40"/>
      <c r="AX365" s="40"/>
      <c r="AY365" s="40"/>
      <c r="AZ365" s="40"/>
      <c r="BA365" s="40"/>
      <c r="BB365" s="40"/>
      <c r="BC365" s="40"/>
      <c r="BD365" s="40"/>
      <c r="BE365" s="40"/>
      <c r="BF365" s="40"/>
    </row>
    <row r="366">
      <c r="A366" s="18"/>
      <c r="B366" s="18"/>
      <c r="C366" s="18"/>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T366" s="40"/>
      <c r="AU366" s="40"/>
      <c r="AV366" s="40"/>
      <c r="AW366" s="40"/>
      <c r="AX366" s="40"/>
      <c r="AY366" s="40"/>
      <c r="AZ366" s="40"/>
      <c r="BA366" s="40"/>
      <c r="BB366" s="40"/>
      <c r="BC366" s="40"/>
      <c r="BD366" s="40"/>
      <c r="BE366" s="40"/>
      <c r="BF366" s="40"/>
    </row>
    <row r="367">
      <c r="A367" s="18"/>
      <c r="B367" s="18"/>
      <c r="C367" s="18"/>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T367" s="40"/>
      <c r="AU367" s="40"/>
      <c r="AV367" s="40"/>
      <c r="AW367" s="40"/>
      <c r="AX367" s="40"/>
      <c r="AY367" s="40"/>
      <c r="AZ367" s="40"/>
      <c r="BA367" s="40"/>
      <c r="BB367" s="40"/>
      <c r="BC367" s="40"/>
      <c r="BD367" s="40"/>
      <c r="BE367" s="40"/>
      <c r="BF367" s="40"/>
    </row>
    <row r="368">
      <c r="A368" s="18"/>
      <c r="B368" s="18"/>
      <c r="C368" s="18"/>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T368" s="40"/>
      <c r="AU368" s="40"/>
      <c r="AV368" s="40"/>
      <c r="AW368" s="40"/>
      <c r="AX368" s="40"/>
      <c r="AY368" s="40"/>
      <c r="AZ368" s="40"/>
      <c r="BA368" s="40"/>
      <c r="BB368" s="40"/>
      <c r="BC368" s="40"/>
      <c r="BD368" s="40"/>
      <c r="BE368" s="40"/>
      <c r="BF368" s="40"/>
    </row>
    <row r="369">
      <c r="A369" s="18"/>
      <c r="B369" s="18"/>
      <c r="C369" s="18"/>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T369" s="40"/>
      <c r="AU369" s="40"/>
      <c r="AV369" s="40"/>
      <c r="AW369" s="40"/>
      <c r="AX369" s="40"/>
      <c r="AY369" s="40"/>
      <c r="AZ369" s="40"/>
      <c r="BA369" s="40"/>
      <c r="BB369" s="40"/>
      <c r="BC369" s="40"/>
      <c r="BD369" s="40"/>
      <c r="BE369" s="40"/>
      <c r="BF369" s="40"/>
    </row>
    <row r="370">
      <c r="A370" s="18"/>
      <c r="B370" s="18"/>
      <c r="C370" s="18"/>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T370" s="40"/>
      <c r="AU370" s="40"/>
      <c r="AV370" s="40"/>
      <c r="AW370" s="40"/>
      <c r="AX370" s="40"/>
      <c r="AY370" s="40"/>
      <c r="AZ370" s="40"/>
      <c r="BA370" s="40"/>
      <c r="BB370" s="40"/>
      <c r="BC370" s="40"/>
      <c r="BD370" s="40"/>
      <c r="BE370" s="40"/>
      <c r="BF370" s="40"/>
    </row>
    <row r="371">
      <c r="A371" s="18"/>
      <c r="B371" s="18"/>
      <c r="C371" s="18"/>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c r="BD371" s="40"/>
      <c r="BE371" s="40"/>
      <c r="BF371" s="40"/>
    </row>
    <row r="372">
      <c r="A372" s="18"/>
      <c r="B372" s="18"/>
      <c r="C372" s="18"/>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T372" s="40"/>
      <c r="AU372" s="40"/>
      <c r="AV372" s="40"/>
      <c r="AW372" s="40"/>
      <c r="AX372" s="40"/>
      <c r="AY372" s="40"/>
      <c r="AZ372" s="40"/>
      <c r="BA372" s="40"/>
      <c r="BB372" s="40"/>
      <c r="BC372" s="40"/>
      <c r="BD372" s="40"/>
      <c r="BE372" s="40"/>
      <c r="BF372" s="40"/>
    </row>
    <row r="373">
      <c r="A373" s="18"/>
      <c r="B373" s="18"/>
      <c r="C373" s="18"/>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T373" s="40"/>
      <c r="AU373" s="40"/>
      <c r="AV373" s="40"/>
      <c r="AW373" s="40"/>
      <c r="AX373" s="40"/>
      <c r="AY373" s="40"/>
      <c r="AZ373" s="40"/>
      <c r="BA373" s="40"/>
      <c r="BB373" s="40"/>
      <c r="BC373" s="40"/>
      <c r="BD373" s="40"/>
      <c r="BE373" s="40"/>
      <c r="BF373" s="40"/>
    </row>
    <row r="374">
      <c r="A374" s="18"/>
      <c r="B374" s="18"/>
      <c r="C374" s="18"/>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T374" s="40"/>
      <c r="AU374" s="40"/>
      <c r="AV374" s="40"/>
      <c r="AW374" s="40"/>
      <c r="AX374" s="40"/>
      <c r="AY374" s="40"/>
      <c r="AZ374" s="40"/>
      <c r="BA374" s="40"/>
      <c r="BB374" s="40"/>
      <c r="BC374" s="40"/>
      <c r="BD374" s="40"/>
      <c r="BE374" s="40"/>
      <c r="BF374" s="40"/>
    </row>
    <row r="375">
      <c r="A375" s="18"/>
      <c r="B375" s="18"/>
      <c r="C375" s="18"/>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T375" s="40"/>
      <c r="AU375" s="40"/>
      <c r="AV375" s="40"/>
      <c r="AW375" s="40"/>
      <c r="AX375" s="40"/>
      <c r="AY375" s="40"/>
      <c r="AZ375" s="40"/>
      <c r="BA375" s="40"/>
      <c r="BB375" s="40"/>
      <c r="BC375" s="40"/>
      <c r="BD375" s="40"/>
      <c r="BE375" s="40"/>
      <c r="BF375" s="40"/>
    </row>
    <row r="376">
      <c r="A376" s="18"/>
      <c r="B376" s="18"/>
      <c r="C376" s="18"/>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40"/>
      <c r="AK376" s="40"/>
      <c r="AL376" s="40"/>
      <c r="AM376" s="40"/>
      <c r="AN376" s="40"/>
      <c r="AO376" s="40"/>
      <c r="AP376" s="40"/>
      <c r="AQ376" s="40"/>
      <c r="AR376" s="40"/>
      <c r="AS376" s="40"/>
      <c r="AT376" s="40"/>
      <c r="AU376" s="40"/>
      <c r="AV376" s="40"/>
      <c r="AW376" s="40"/>
      <c r="AX376" s="40"/>
      <c r="AY376" s="40"/>
      <c r="AZ376" s="40"/>
      <c r="BA376" s="40"/>
      <c r="BB376" s="40"/>
      <c r="BC376" s="40"/>
      <c r="BD376" s="40"/>
      <c r="BE376" s="40"/>
      <c r="BF376" s="40"/>
    </row>
    <row r="377">
      <c r="A377" s="18"/>
      <c r="B377" s="18"/>
      <c r="C377" s="18"/>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0"/>
      <c r="AM377" s="40"/>
      <c r="AN377" s="40"/>
      <c r="AO377" s="40"/>
      <c r="AP377" s="40"/>
      <c r="AQ377" s="40"/>
      <c r="AR377" s="40"/>
      <c r="AS377" s="40"/>
      <c r="AT377" s="40"/>
      <c r="AU377" s="40"/>
      <c r="AV377" s="40"/>
      <c r="AW377" s="40"/>
      <c r="AX377" s="40"/>
      <c r="AY377" s="40"/>
      <c r="AZ377" s="40"/>
      <c r="BA377" s="40"/>
      <c r="BB377" s="40"/>
      <c r="BC377" s="40"/>
      <c r="BD377" s="40"/>
      <c r="BE377" s="40"/>
      <c r="BF377" s="40"/>
    </row>
    <row r="378">
      <c r="A378" s="18"/>
      <c r="B378" s="18"/>
      <c r="C378" s="18"/>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c r="BD378" s="40"/>
      <c r="BE378" s="40"/>
      <c r="BF378" s="40"/>
    </row>
    <row r="379">
      <c r="A379" s="18"/>
      <c r="B379" s="18"/>
      <c r="C379" s="18"/>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c r="BD379" s="40"/>
      <c r="BE379" s="40"/>
      <c r="BF379" s="40"/>
    </row>
    <row r="380">
      <c r="A380" s="18"/>
      <c r="B380" s="18"/>
      <c r="C380" s="18"/>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c r="BD380" s="40"/>
      <c r="BE380" s="40"/>
      <c r="BF380" s="40"/>
    </row>
    <row r="381">
      <c r="A381" s="18"/>
      <c r="B381" s="18"/>
      <c r="C381" s="18"/>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c r="BD381" s="40"/>
      <c r="BE381" s="40"/>
      <c r="BF381" s="40"/>
    </row>
    <row r="382">
      <c r="A382" s="18"/>
      <c r="B382" s="18"/>
      <c r="C382" s="18"/>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c r="BD382" s="40"/>
      <c r="BE382" s="40"/>
      <c r="BF382" s="40"/>
    </row>
    <row r="383">
      <c r="A383" s="18"/>
      <c r="B383" s="18"/>
      <c r="C383" s="18"/>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c r="BD383" s="40"/>
      <c r="BE383" s="40"/>
      <c r="BF383" s="40"/>
    </row>
    <row r="384">
      <c r="A384" s="18"/>
      <c r="B384" s="18"/>
      <c r="C384" s="18"/>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row>
    <row r="385">
      <c r="A385" s="18"/>
      <c r="B385" s="18"/>
      <c r="C385" s="18"/>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c r="BD385" s="40"/>
      <c r="BE385" s="40"/>
      <c r="BF385" s="40"/>
    </row>
    <row r="386">
      <c r="A386" s="18"/>
      <c r="B386" s="18"/>
      <c r="C386" s="18"/>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row>
    <row r="387">
      <c r="A387" s="18"/>
      <c r="B387" s="18"/>
      <c r="C387" s="18"/>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c r="BD387" s="40"/>
      <c r="BE387" s="40"/>
      <c r="BF387" s="40"/>
    </row>
    <row r="388">
      <c r="A388" s="18"/>
      <c r="B388" s="18"/>
      <c r="C388" s="18"/>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row>
    <row r="389">
      <c r="A389" s="18"/>
      <c r="B389" s="18"/>
      <c r="C389" s="18"/>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row>
    <row r="390">
      <c r="A390" s="18"/>
      <c r="B390" s="18"/>
      <c r="C390" s="18"/>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c r="BD390" s="40"/>
      <c r="BE390" s="40"/>
      <c r="BF390" s="40"/>
    </row>
    <row r="391">
      <c r="A391" s="18"/>
      <c r="B391" s="18"/>
      <c r="C391" s="18"/>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row>
    <row r="392">
      <c r="A392" s="18"/>
      <c r="B392" s="18"/>
      <c r="C392" s="18"/>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row>
    <row r="393">
      <c r="A393" s="18"/>
      <c r="B393" s="18"/>
      <c r="C393" s="18"/>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row>
    <row r="394">
      <c r="A394" s="18"/>
      <c r="B394" s="18"/>
      <c r="C394" s="18"/>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row>
    <row r="395">
      <c r="A395" s="18"/>
      <c r="B395" s="18"/>
      <c r="C395" s="18"/>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row>
    <row r="396">
      <c r="A396" s="18"/>
      <c r="B396" s="18"/>
      <c r="C396" s="18"/>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row>
    <row r="397">
      <c r="A397" s="18"/>
      <c r="B397" s="18"/>
      <c r="C397" s="18"/>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row>
    <row r="398">
      <c r="A398" s="18"/>
      <c r="B398" s="18"/>
      <c r="C398" s="18"/>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row>
    <row r="399">
      <c r="A399" s="18"/>
      <c r="B399" s="18"/>
      <c r="C399" s="18"/>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row>
    <row r="400">
      <c r="A400" s="18"/>
      <c r="B400" s="18"/>
      <c r="C400" s="18"/>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row>
    <row r="401">
      <c r="A401" s="18"/>
      <c r="B401" s="18"/>
      <c r="C401" s="18"/>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row>
    <row r="402">
      <c r="A402" s="18"/>
      <c r="B402" s="18"/>
      <c r="C402" s="18"/>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row>
    <row r="403">
      <c r="A403" s="18"/>
      <c r="B403" s="18"/>
      <c r="C403" s="18"/>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row>
    <row r="404">
      <c r="A404" s="18"/>
      <c r="B404" s="18"/>
      <c r="C404" s="18"/>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row>
    <row r="405">
      <c r="A405" s="18"/>
      <c r="B405" s="18"/>
      <c r="C405" s="18"/>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row>
    <row r="406">
      <c r="A406" s="18"/>
      <c r="B406" s="18"/>
      <c r="C406" s="18"/>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row>
    <row r="407">
      <c r="A407" s="18"/>
      <c r="B407" s="18"/>
      <c r="C407" s="18"/>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row>
    <row r="408">
      <c r="A408" s="18"/>
      <c r="B408" s="18"/>
      <c r="C408" s="18"/>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row>
    <row r="409">
      <c r="A409" s="18"/>
      <c r="B409" s="18"/>
      <c r="C409" s="18"/>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row>
    <row r="410">
      <c r="A410" s="18"/>
      <c r="B410" s="18"/>
      <c r="C410" s="18"/>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row>
    <row r="411">
      <c r="A411" s="18"/>
      <c r="B411" s="18"/>
      <c r="C411" s="18"/>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row>
    <row r="412">
      <c r="A412" s="18"/>
      <c r="B412" s="18"/>
      <c r="C412" s="18"/>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row>
    <row r="413">
      <c r="A413" s="18"/>
      <c r="B413" s="18"/>
      <c r="C413" s="18"/>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row>
    <row r="414">
      <c r="A414" s="18"/>
      <c r="B414" s="18"/>
      <c r="C414" s="18"/>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row>
    <row r="415">
      <c r="A415" s="18"/>
      <c r="B415" s="18"/>
      <c r="C415" s="18"/>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row>
    <row r="416">
      <c r="A416" s="18"/>
      <c r="B416" s="18"/>
      <c r="C416" s="18"/>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c r="AM416" s="40"/>
      <c r="AN416" s="40"/>
      <c r="AO416" s="40"/>
      <c r="AP416" s="40"/>
      <c r="AQ416" s="40"/>
      <c r="AR416" s="40"/>
      <c r="AS416" s="40"/>
      <c r="AT416" s="40"/>
      <c r="AU416" s="40"/>
      <c r="AV416" s="40"/>
      <c r="AW416" s="40"/>
      <c r="AX416" s="40"/>
      <c r="AY416" s="40"/>
      <c r="AZ416" s="40"/>
      <c r="BA416" s="40"/>
      <c r="BB416" s="40"/>
      <c r="BC416" s="40"/>
      <c r="BD416" s="40"/>
      <c r="BE416" s="40"/>
      <c r="BF416" s="40"/>
    </row>
    <row r="417">
      <c r="A417" s="18"/>
      <c r="B417" s="18"/>
      <c r="C417" s="18"/>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c r="AI417" s="40"/>
      <c r="AJ417" s="40"/>
      <c r="AK417" s="40"/>
      <c r="AL417" s="40"/>
      <c r="AM417" s="40"/>
      <c r="AN417" s="40"/>
      <c r="AO417" s="40"/>
      <c r="AP417" s="40"/>
      <c r="AQ417" s="40"/>
      <c r="AR417" s="40"/>
      <c r="AS417" s="40"/>
      <c r="AT417" s="40"/>
      <c r="AU417" s="40"/>
      <c r="AV417" s="40"/>
      <c r="AW417" s="40"/>
      <c r="AX417" s="40"/>
      <c r="AY417" s="40"/>
      <c r="AZ417" s="40"/>
      <c r="BA417" s="40"/>
      <c r="BB417" s="40"/>
      <c r="BC417" s="40"/>
      <c r="BD417" s="40"/>
      <c r="BE417" s="40"/>
      <c r="BF417" s="40"/>
    </row>
    <row r="418">
      <c r="A418" s="18"/>
      <c r="B418" s="18"/>
      <c r="C418" s="18"/>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row>
    <row r="419">
      <c r="A419" s="18"/>
      <c r="B419" s="18"/>
      <c r="C419" s="18"/>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row>
    <row r="420">
      <c r="A420" s="18"/>
      <c r="B420" s="18"/>
      <c r="C420" s="18"/>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c r="AI420" s="40"/>
      <c r="AJ420" s="40"/>
      <c r="AK420" s="40"/>
      <c r="AL420" s="40"/>
      <c r="AM420" s="40"/>
      <c r="AN420" s="40"/>
      <c r="AO420" s="40"/>
      <c r="AP420" s="40"/>
      <c r="AQ420" s="40"/>
      <c r="AR420" s="40"/>
      <c r="AS420" s="40"/>
      <c r="AT420" s="40"/>
      <c r="AU420" s="40"/>
      <c r="AV420" s="40"/>
      <c r="AW420" s="40"/>
      <c r="AX420" s="40"/>
      <c r="AY420" s="40"/>
      <c r="AZ420" s="40"/>
      <c r="BA420" s="40"/>
      <c r="BB420" s="40"/>
      <c r="BC420" s="40"/>
      <c r="BD420" s="40"/>
      <c r="BE420" s="40"/>
      <c r="BF420" s="40"/>
    </row>
    <row r="421">
      <c r="A421" s="18"/>
      <c r="B421" s="18"/>
      <c r="C421" s="18"/>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c r="AI421" s="40"/>
      <c r="AJ421" s="40"/>
      <c r="AK421" s="40"/>
      <c r="AL421" s="40"/>
      <c r="AM421" s="40"/>
      <c r="AN421" s="40"/>
      <c r="AO421" s="40"/>
      <c r="AP421" s="40"/>
      <c r="AQ421" s="40"/>
      <c r="AR421" s="40"/>
      <c r="AS421" s="40"/>
      <c r="AT421" s="40"/>
      <c r="AU421" s="40"/>
      <c r="AV421" s="40"/>
      <c r="AW421" s="40"/>
      <c r="AX421" s="40"/>
      <c r="AY421" s="40"/>
      <c r="AZ421" s="40"/>
      <c r="BA421" s="40"/>
      <c r="BB421" s="40"/>
      <c r="BC421" s="40"/>
      <c r="BD421" s="40"/>
      <c r="BE421" s="40"/>
      <c r="BF421" s="40"/>
    </row>
    <row r="422">
      <c r="A422" s="18"/>
      <c r="B422" s="18"/>
      <c r="C422" s="18"/>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row>
    <row r="423">
      <c r="A423" s="18"/>
      <c r="B423" s="18"/>
      <c r="C423" s="18"/>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c r="AI423" s="40"/>
      <c r="AJ423" s="40"/>
      <c r="AK423" s="40"/>
      <c r="AL423" s="40"/>
      <c r="AM423" s="40"/>
      <c r="AN423" s="40"/>
      <c r="AO423" s="40"/>
      <c r="AP423" s="40"/>
      <c r="AQ423" s="40"/>
      <c r="AR423" s="40"/>
      <c r="AS423" s="40"/>
      <c r="AT423" s="40"/>
      <c r="AU423" s="40"/>
      <c r="AV423" s="40"/>
      <c r="AW423" s="40"/>
      <c r="AX423" s="40"/>
      <c r="AY423" s="40"/>
      <c r="AZ423" s="40"/>
      <c r="BA423" s="40"/>
      <c r="BB423" s="40"/>
      <c r="BC423" s="40"/>
      <c r="BD423" s="40"/>
      <c r="BE423" s="40"/>
      <c r="BF423" s="40"/>
    </row>
    <row r="424">
      <c r="A424" s="18"/>
      <c r="B424" s="18"/>
      <c r="C424" s="18"/>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c r="AI424" s="40"/>
      <c r="AJ424" s="40"/>
      <c r="AK424" s="40"/>
      <c r="AL424" s="40"/>
      <c r="AM424" s="40"/>
      <c r="AN424" s="40"/>
      <c r="AO424" s="40"/>
      <c r="AP424" s="40"/>
      <c r="AQ424" s="40"/>
      <c r="AR424" s="40"/>
      <c r="AS424" s="40"/>
      <c r="AT424" s="40"/>
      <c r="AU424" s="40"/>
      <c r="AV424" s="40"/>
      <c r="AW424" s="40"/>
      <c r="AX424" s="40"/>
      <c r="AY424" s="40"/>
      <c r="AZ424" s="40"/>
      <c r="BA424" s="40"/>
      <c r="BB424" s="40"/>
      <c r="BC424" s="40"/>
      <c r="BD424" s="40"/>
      <c r="BE424" s="40"/>
      <c r="BF424" s="40"/>
    </row>
    <row r="425">
      <c r="A425" s="18"/>
      <c r="B425" s="18"/>
      <c r="C425" s="18"/>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c r="AI425" s="40"/>
      <c r="AJ425" s="40"/>
      <c r="AK425" s="40"/>
      <c r="AL425" s="40"/>
      <c r="AM425" s="40"/>
      <c r="AN425" s="40"/>
      <c r="AO425" s="40"/>
      <c r="AP425" s="40"/>
      <c r="AQ425" s="40"/>
      <c r="AR425" s="40"/>
      <c r="AS425" s="40"/>
      <c r="AT425" s="40"/>
      <c r="AU425" s="40"/>
      <c r="AV425" s="40"/>
      <c r="AW425" s="40"/>
      <c r="AX425" s="40"/>
      <c r="AY425" s="40"/>
      <c r="AZ425" s="40"/>
      <c r="BA425" s="40"/>
      <c r="BB425" s="40"/>
      <c r="BC425" s="40"/>
      <c r="BD425" s="40"/>
      <c r="BE425" s="40"/>
      <c r="BF425" s="40"/>
    </row>
    <row r="426">
      <c r="A426" s="18"/>
      <c r="B426" s="18"/>
      <c r="C426" s="18"/>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c r="AI426" s="40"/>
      <c r="AJ426" s="40"/>
      <c r="AK426" s="40"/>
      <c r="AL426" s="40"/>
      <c r="AM426" s="40"/>
      <c r="AN426" s="40"/>
      <c r="AO426" s="40"/>
      <c r="AP426" s="40"/>
      <c r="AQ426" s="40"/>
      <c r="AR426" s="40"/>
      <c r="AS426" s="40"/>
      <c r="AT426" s="40"/>
      <c r="AU426" s="40"/>
      <c r="AV426" s="40"/>
      <c r="AW426" s="40"/>
      <c r="AX426" s="40"/>
      <c r="AY426" s="40"/>
      <c r="AZ426" s="40"/>
      <c r="BA426" s="40"/>
      <c r="BB426" s="40"/>
      <c r="BC426" s="40"/>
      <c r="BD426" s="40"/>
      <c r="BE426" s="40"/>
      <c r="BF426" s="40"/>
    </row>
    <row r="427">
      <c r="A427" s="18"/>
      <c r="B427" s="18"/>
      <c r="C427" s="18"/>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c r="AI427" s="40"/>
      <c r="AJ427" s="40"/>
      <c r="AK427" s="40"/>
      <c r="AL427" s="40"/>
      <c r="AM427" s="40"/>
      <c r="AN427" s="40"/>
      <c r="AO427" s="40"/>
      <c r="AP427" s="40"/>
      <c r="AQ427" s="40"/>
      <c r="AR427" s="40"/>
      <c r="AS427" s="40"/>
      <c r="AT427" s="40"/>
      <c r="AU427" s="40"/>
      <c r="AV427" s="40"/>
      <c r="AW427" s="40"/>
      <c r="AX427" s="40"/>
      <c r="AY427" s="40"/>
      <c r="AZ427" s="40"/>
      <c r="BA427" s="40"/>
      <c r="BB427" s="40"/>
      <c r="BC427" s="40"/>
      <c r="BD427" s="40"/>
      <c r="BE427" s="40"/>
      <c r="BF427" s="40"/>
    </row>
    <row r="428">
      <c r="A428" s="18"/>
      <c r="B428" s="18"/>
      <c r="C428" s="18"/>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c r="BD428" s="40"/>
      <c r="BE428" s="40"/>
      <c r="BF428" s="40"/>
    </row>
    <row r="429">
      <c r="A429" s="18"/>
      <c r="B429" s="18"/>
      <c r="C429" s="18"/>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c r="AI429" s="40"/>
      <c r="AJ429" s="40"/>
      <c r="AK429" s="40"/>
      <c r="AL429" s="40"/>
      <c r="AM429" s="40"/>
      <c r="AN429" s="40"/>
      <c r="AO429" s="40"/>
      <c r="AP429" s="40"/>
      <c r="AQ429" s="40"/>
      <c r="AR429" s="40"/>
      <c r="AS429" s="40"/>
      <c r="AT429" s="40"/>
      <c r="AU429" s="40"/>
      <c r="AV429" s="40"/>
      <c r="AW429" s="40"/>
      <c r="AX429" s="40"/>
      <c r="AY429" s="40"/>
      <c r="AZ429" s="40"/>
      <c r="BA429" s="40"/>
      <c r="BB429" s="40"/>
      <c r="BC429" s="40"/>
      <c r="BD429" s="40"/>
      <c r="BE429" s="40"/>
      <c r="BF429" s="40"/>
    </row>
    <row r="430">
      <c r="A430" s="18"/>
      <c r="B430" s="18"/>
      <c r="C430" s="18"/>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c r="AI430" s="40"/>
      <c r="AJ430" s="40"/>
      <c r="AK430" s="40"/>
      <c r="AL430" s="40"/>
      <c r="AM430" s="40"/>
      <c r="AN430" s="40"/>
      <c r="AO430" s="40"/>
      <c r="AP430" s="40"/>
      <c r="AQ430" s="40"/>
      <c r="AR430" s="40"/>
      <c r="AS430" s="40"/>
      <c r="AT430" s="40"/>
      <c r="AU430" s="40"/>
      <c r="AV430" s="40"/>
      <c r="AW430" s="40"/>
      <c r="AX430" s="40"/>
      <c r="AY430" s="40"/>
      <c r="AZ430" s="40"/>
      <c r="BA430" s="40"/>
      <c r="BB430" s="40"/>
      <c r="BC430" s="40"/>
      <c r="BD430" s="40"/>
      <c r="BE430" s="40"/>
      <c r="BF430" s="40"/>
    </row>
    <row r="431">
      <c r="A431" s="18"/>
      <c r="B431" s="18"/>
      <c r="C431" s="18"/>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0"/>
      <c r="AM431" s="40"/>
      <c r="AN431" s="40"/>
      <c r="AO431" s="40"/>
      <c r="AP431" s="40"/>
      <c r="AQ431" s="40"/>
      <c r="AR431" s="40"/>
      <c r="AS431" s="40"/>
      <c r="AT431" s="40"/>
      <c r="AU431" s="40"/>
      <c r="AV431" s="40"/>
      <c r="AW431" s="40"/>
      <c r="AX431" s="40"/>
      <c r="AY431" s="40"/>
      <c r="AZ431" s="40"/>
      <c r="BA431" s="40"/>
      <c r="BB431" s="40"/>
      <c r="BC431" s="40"/>
      <c r="BD431" s="40"/>
      <c r="BE431" s="40"/>
      <c r="BF431" s="40"/>
    </row>
    <row r="432">
      <c r="A432" s="18"/>
      <c r="B432" s="18"/>
      <c r="C432" s="18"/>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c r="AI432" s="40"/>
      <c r="AJ432" s="40"/>
      <c r="AK432" s="40"/>
      <c r="AL432" s="40"/>
      <c r="AM432" s="40"/>
      <c r="AN432" s="40"/>
      <c r="AO432" s="40"/>
      <c r="AP432" s="40"/>
      <c r="AQ432" s="40"/>
      <c r="AR432" s="40"/>
      <c r="AS432" s="40"/>
      <c r="AT432" s="40"/>
      <c r="AU432" s="40"/>
      <c r="AV432" s="40"/>
      <c r="AW432" s="40"/>
      <c r="AX432" s="40"/>
      <c r="AY432" s="40"/>
      <c r="AZ432" s="40"/>
      <c r="BA432" s="40"/>
      <c r="BB432" s="40"/>
      <c r="BC432" s="40"/>
      <c r="BD432" s="40"/>
      <c r="BE432" s="40"/>
      <c r="BF432" s="40"/>
    </row>
    <row r="433">
      <c r="A433" s="18"/>
      <c r="B433" s="18"/>
      <c r="C433" s="18"/>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c r="AI433" s="40"/>
      <c r="AJ433" s="40"/>
      <c r="AK433" s="40"/>
      <c r="AL433" s="40"/>
      <c r="AM433" s="40"/>
      <c r="AN433" s="40"/>
      <c r="AO433" s="40"/>
      <c r="AP433" s="40"/>
      <c r="AQ433" s="40"/>
      <c r="AR433" s="40"/>
      <c r="AS433" s="40"/>
      <c r="AT433" s="40"/>
      <c r="AU433" s="40"/>
      <c r="AV433" s="40"/>
      <c r="AW433" s="40"/>
      <c r="AX433" s="40"/>
      <c r="AY433" s="40"/>
      <c r="AZ433" s="40"/>
      <c r="BA433" s="40"/>
      <c r="BB433" s="40"/>
      <c r="BC433" s="40"/>
      <c r="BD433" s="40"/>
      <c r="BE433" s="40"/>
      <c r="BF433" s="40"/>
    </row>
    <row r="434">
      <c r="A434" s="18"/>
      <c r="B434" s="18"/>
      <c r="C434" s="18"/>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c r="AM434" s="40"/>
      <c r="AN434" s="40"/>
      <c r="AO434" s="40"/>
      <c r="AP434" s="40"/>
      <c r="AQ434" s="40"/>
      <c r="AR434" s="40"/>
      <c r="AS434" s="40"/>
      <c r="AT434" s="40"/>
      <c r="AU434" s="40"/>
      <c r="AV434" s="40"/>
      <c r="AW434" s="40"/>
      <c r="AX434" s="40"/>
      <c r="AY434" s="40"/>
      <c r="AZ434" s="40"/>
      <c r="BA434" s="40"/>
      <c r="BB434" s="40"/>
      <c r="BC434" s="40"/>
      <c r="BD434" s="40"/>
      <c r="BE434" s="40"/>
      <c r="BF434" s="40"/>
    </row>
    <row r="435">
      <c r="A435" s="18"/>
      <c r="B435" s="18"/>
      <c r="C435" s="18"/>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c r="AI435" s="40"/>
      <c r="AJ435" s="40"/>
      <c r="AK435" s="40"/>
      <c r="AL435" s="40"/>
      <c r="AM435" s="40"/>
      <c r="AN435" s="40"/>
      <c r="AO435" s="40"/>
      <c r="AP435" s="40"/>
      <c r="AQ435" s="40"/>
      <c r="AR435" s="40"/>
      <c r="AS435" s="40"/>
      <c r="AT435" s="40"/>
      <c r="AU435" s="40"/>
      <c r="AV435" s="40"/>
      <c r="AW435" s="40"/>
      <c r="AX435" s="40"/>
      <c r="AY435" s="40"/>
      <c r="AZ435" s="40"/>
      <c r="BA435" s="40"/>
      <c r="BB435" s="40"/>
      <c r="BC435" s="40"/>
      <c r="BD435" s="40"/>
      <c r="BE435" s="40"/>
      <c r="BF435" s="40"/>
    </row>
    <row r="436">
      <c r="A436" s="18"/>
      <c r="B436" s="18"/>
      <c r="C436" s="18"/>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c r="AI436" s="40"/>
      <c r="AJ436" s="40"/>
      <c r="AK436" s="40"/>
      <c r="AL436" s="40"/>
      <c r="AM436" s="40"/>
      <c r="AN436" s="40"/>
      <c r="AO436" s="40"/>
      <c r="AP436" s="40"/>
      <c r="AQ436" s="40"/>
      <c r="AR436" s="40"/>
      <c r="AS436" s="40"/>
      <c r="AT436" s="40"/>
      <c r="AU436" s="40"/>
      <c r="AV436" s="40"/>
      <c r="AW436" s="40"/>
      <c r="AX436" s="40"/>
      <c r="AY436" s="40"/>
      <c r="AZ436" s="40"/>
      <c r="BA436" s="40"/>
      <c r="BB436" s="40"/>
      <c r="BC436" s="40"/>
      <c r="BD436" s="40"/>
      <c r="BE436" s="40"/>
      <c r="BF436" s="40"/>
    </row>
    <row r="437">
      <c r="A437" s="18"/>
      <c r="B437" s="18"/>
      <c r="C437" s="18"/>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c r="AI437" s="40"/>
      <c r="AJ437" s="40"/>
      <c r="AK437" s="40"/>
      <c r="AL437" s="40"/>
      <c r="AM437" s="40"/>
      <c r="AN437" s="40"/>
      <c r="AO437" s="40"/>
      <c r="AP437" s="40"/>
      <c r="AQ437" s="40"/>
      <c r="AR437" s="40"/>
      <c r="AS437" s="40"/>
      <c r="AT437" s="40"/>
      <c r="AU437" s="40"/>
      <c r="AV437" s="40"/>
      <c r="AW437" s="40"/>
      <c r="AX437" s="40"/>
      <c r="AY437" s="40"/>
      <c r="AZ437" s="40"/>
      <c r="BA437" s="40"/>
      <c r="BB437" s="40"/>
      <c r="BC437" s="40"/>
      <c r="BD437" s="40"/>
      <c r="BE437" s="40"/>
      <c r="BF437" s="40"/>
    </row>
    <row r="438">
      <c r="A438" s="18"/>
      <c r="B438" s="18"/>
      <c r="C438" s="18"/>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c r="AI438" s="40"/>
      <c r="AJ438" s="40"/>
      <c r="AK438" s="40"/>
      <c r="AL438" s="40"/>
      <c r="AM438" s="40"/>
      <c r="AN438" s="40"/>
      <c r="AO438" s="40"/>
      <c r="AP438" s="40"/>
      <c r="AQ438" s="40"/>
      <c r="AR438" s="40"/>
      <c r="AS438" s="40"/>
      <c r="AT438" s="40"/>
      <c r="AU438" s="40"/>
      <c r="AV438" s="40"/>
      <c r="AW438" s="40"/>
      <c r="AX438" s="40"/>
      <c r="AY438" s="40"/>
      <c r="AZ438" s="40"/>
      <c r="BA438" s="40"/>
      <c r="BB438" s="40"/>
      <c r="BC438" s="40"/>
      <c r="BD438" s="40"/>
      <c r="BE438" s="40"/>
      <c r="BF438" s="40"/>
    </row>
    <row r="439">
      <c r="A439" s="18"/>
      <c r="B439" s="18"/>
      <c r="C439" s="18"/>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c r="AI439" s="40"/>
      <c r="AJ439" s="40"/>
      <c r="AK439" s="40"/>
      <c r="AL439" s="40"/>
      <c r="AM439" s="40"/>
      <c r="AN439" s="40"/>
      <c r="AO439" s="40"/>
      <c r="AP439" s="40"/>
      <c r="AQ439" s="40"/>
      <c r="AR439" s="40"/>
      <c r="AS439" s="40"/>
      <c r="AT439" s="40"/>
      <c r="AU439" s="40"/>
      <c r="AV439" s="40"/>
      <c r="AW439" s="40"/>
      <c r="AX439" s="40"/>
      <c r="AY439" s="40"/>
      <c r="AZ439" s="40"/>
      <c r="BA439" s="40"/>
      <c r="BB439" s="40"/>
      <c r="BC439" s="40"/>
      <c r="BD439" s="40"/>
      <c r="BE439" s="40"/>
      <c r="BF439" s="40"/>
    </row>
    <row r="440">
      <c r="A440" s="18"/>
      <c r="B440" s="18"/>
      <c r="C440" s="18"/>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c r="AM440" s="40"/>
      <c r="AN440" s="40"/>
      <c r="AO440" s="40"/>
      <c r="AP440" s="40"/>
      <c r="AQ440" s="40"/>
      <c r="AR440" s="40"/>
      <c r="AS440" s="40"/>
      <c r="AT440" s="40"/>
      <c r="AU440" s="40"/>
      <c r="AV440" s="40"/>
      <c r="AW440" s="40"/>
      <c r="AX440" s="40"/>
      <c r="AY440" s="40"/>
      <c r="AZ440" s="40"/>
      <c r="BA440" s="40"/>
      <c r="BB440" s="40"/>
      <c r="BC440" s="40"/>
      <c r="BD440" s="40"/>
      <c r="BE440" s="40"/>
      <c r="BF440" s="40"/>
    </row>
    <row r="441">
      <c r="A441" s="18"/>
      <c r="B441" s="18"/>
      <c r="C441" s="18"/>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c r="AM441" s="40"/>
      <c r="AN441" s="40"/>
      <c r="AO441" s="40"/>
      <c r="AP441" s="40"/>
      <c r="AQ441" s="40"/>
      <c r="AR441" s="40"/>
      <c r="AS441" s="40"/>
      <c r="AT441" s="40"/>
      <c r="AU441" s="40"/>
      <c r="AV441" s="40"/>
      <c r="AW441" s="40"/>
      <c r="AX441" s="40"/>
      <c r="AY441" s="40"/>
      <c r="AZ441" s="40"/>
      <c r="BA441" s="40"/>
      <c r="BB441" s="40"/>
      <c r="BC441" s="40"/>
      <c r="BD441" s="40"/>
      <c r="BE441" s="40"/>
      <c r="BF441" s="40"/>
    </row>
    <row r="442">
      <c r="A442" s="18"/>
      <c r="B442" s="18"/>
      <c r="C442" s="18"/>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c r="AM442" s="40"/>
      <c r="AN442" s="40"/>
      <c r="AO442" s="40"/>
      <c r="AP442" s="40"/>
      <c r="AQ442" s="40"/>
      <c r="AR442" s="40"/>
      <c r="AS442" s="40"/>
      <c r="AT442" s="40"/>
      <c r="AU442" s="40"/>
      <c r="AV442" s="40"/>
      <c r="AW442" s="40"/>
      <c r="AX442" s="40"/>
      <c r="AY442" s="40"/>
      <c r="AZ442" s="40"/>
      <c r="BA442" s="40"/>
      <c r="BB442" s="40"/>
      <c r="BC442" s="40"/>
      <c r="BD442" s="40"/>
      <c r="BE442" s="40"/>
      <c r="BF442" s="40"/>
    </row>
    <row r="443">
      <c r="A443" s="18"/>
      <c r="B443" s="18"/>
      <c r="C443" s="18"/>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c r="AM443" s="40"/>
      <c r="AN443" s="40"/>
      <c r="AO443" s="40"/>
      <c r="AP443" s="40"/>
      <c r="AQ443" s="40"/>
      <c r="AR443" s="40"/>
      <c r="AS443" s="40"/>
      <c r="AT443" s="40"/>
      <c r="AU443" s="40"/>
      <c r="AV443" s="40"/>
      <c r="AW443" s="40"/>
      <c r="AX443" s="40"/>
      <c r="AY443" s="40"/>
      <c r="AZ443" s="40"/>
      <c r="BA443" s="40"/>
      <c r="BB443" s="40"/>
      <c r="BC443" s="40"/>
      <c r="BD443" s="40"/>
      <c r="BE443" s="40"/>
      <c r="BF443" s="40"/>
    </row>
    <row r="444">
      <c r="A444" s="18"/>
      <c r="B444" s="18"/>
      <c r="C444" s="18"/>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c r="AM444" s="40"/>
      <c r="AN444" s="40"/>
      <c r="AO444" s="40"/>
      <c r="AP444" s="40"/>
      <c r="AQ444" s="40"/>
      <c r="AR444" s="40"/>
      <c r="AS444" s="40"/>
      <c r="AT444" s="40"/>
      <c r="AU444" s="40"/>
      <c r="AV444" s="40"/>
      <c r="AW444" s="40"/>
      <c r="AX444" s="40"/>
      <c r="AY444" s="40"/>
      <c r="AZ444" s="40"/>
      <c r="BA444" s="40"/>
      <c r="BB444" s="40"/>
      <c r="BC444" s="40"/>
      <c r="BD444" s="40"/>
      <c r="BE444" s="40"/>
      <c r="BF444" s="40"/>
    </row>
    <row r="445">
      <c r="A445" s="18"/>
      <c r="B445" s="18"/>
      <c r="C445" s="18"/>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c r="AM445" s="40"/>
      <c r="AN445" s="40"/>
      <c r="AO445" s="40"/>
      <c r="AP445" s="40"/>
      <c r="AQ445" s="40"/>
      <c r="AR445" s="40"/>
      <c r="AS445" s="40"/>
      <c r="AT445" s="40"/>
      <c r="AU445" s="40"/>
      <c r="AV445" s="40"/>
      <c r="AW445" s="40"/>
      <c r="AX445" s="40"/>
      <c r="AY445" s="40"/>
      <c r="AZ445" s="40"/>
      <c r="BA445" s="40"/>
      <c r="BB445" s="40"/>
      <c r="BC445" s="40"/>
      <c r="BD445" s="40"/>
      <c r="BE445" s="40"/>
      <c r="BF445" s="40"/>
    </row>
    <row r="446">
      <c r="A446" s="18"/>
      <c r="B446" s="18"/>
      <c r="C446" s="18"/>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c r="AM446" s="40"/>
      <c r="AN446" s="40"/>
      <c r="AO446" s="40"/>
      <c r="AP446" s="40"/>
      <c r="AQ446" s="40"/>
      <c r="AR446" s="40"/>
      <c r="AS446" s="40"/>
      <c r="AT446" s="40"/>
      <c r="AU446" s="40"/>
      <c r="AV446" s="40"/>
      <c r="AW446" s="40"/>
      <c r="AX446" s="40"/>
      <c r="AY446" s="40"/>
      <c r="AZ446" s="40"/>
      <c r="BA446" s="40"/>
      <c r="BB446" s="40"/>
      <c r="BC446" s="40"/>
      <c r="BD446" s="40"/>
      <c r="BE446" s="40"/>
      <c r="BF446" s="40"/>
    </row>
    <row r="447">
      <c r="A447" s="18"/>
      <c r="B447" s="18"/>
      <c r="C447" s="18"/>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c r="AM447" s="40"/>
      <c r="AN447" s="40"/>
      <c r="AO447" s="40"/>
      <c r="AP447" s="40"/>
      <c r="AQ447" s="40"/>
      <c r="AR447" s="40"/>
      <c r="AS447" s="40"/>
      <c r="AT447" s="40"/>
      <c r="AU447" s="40"/>
      <c r="AV447" s="40"/>
      <c r="AW447" s="40"/>
      <c r="AX447" s="40"/>
      <c r="AY447" s="40"/>
      <c r="AZ447" s="40"/>
      <c r="BA447" s="40"/>
      <c r="BB447" s="40"/>
      <c r="BC447" s="40"/>
      <c r="BD447" s="40"/>
      <c r="BE447" s="40"/>
      <c r="BF447" s="40"/>
    </row>
    <row r="448">
      <c r="A448" s="18"/>
      <c r="B448" s="18"/>
      <c r="C448" s="18"/>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c r="AM448" s="40"/>
      <c r="AN448" s="40"/>
      <c r="AO448" s="40"/>
      <c r="AP448" s="40"/>
      <c r="AQ448" s="40"/>
      <c r="AR448" s="40"/>
      <c r="AS448" s="40"/>
      <c r="AT448" s="40"/>
      <c r="AU448" s="40"/>
      <c r="AV448" s="40"/>
      <c r="AW448" s="40"/>
      <c r="AX448" s="40"/>
      <c r="AY448" s="40"/>
      <c r="AZ448" s="40"/>
      <c r="BA448" s="40"/>
      <c r="BB448" s="40"/>
      <c r="BC448" s="40"/>
      <c r="BD448" s="40"/>
      <c r="BE448" s="40"/>
      <c r="BF448" s="40"/>
    </row>
    <row r="449">
      <c r="A449" s="18"/>
      <c r="B449" s="18"/>
      <c r="C449" s="18"/>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c r="AM449" s="40"/>
      <c r="AN449" s="40"/>
      <c r="AO449" s="40"/>
      <c r="AP449" s="40"/>
      <c r="AQ449" s="40"/>
      <c r="AR449" s="40"/>
      <c r="AS449" s="40"/>
      <c r="AT449" s="40"/>
      <c r="AU449" s="40"/>
      <c r="AV449" s="40"/>
      <c r="AW449" s="40"/>
      <c r="AX449" s="40"/>
      <c r="AY449" s="40"/>
      <c r="AZ449" s="40"/>
      <c r="BA449" s="40"/>
      <c r="BB449" s="40"/>
      <c r="BC449" s="40"/>
      <c r="BD449" s="40"/>
      <c r="BE449" s="40"/>
      <c r="BF449" s="40"/>
    </row>
    <row r="450">
      <c r="A450" s="18"/>
      <c r="B450" s="18"/>
      <c r="C450" s="18"/>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c r="AM450" s="40"/>
      <c r="AN450" s="40"/>
      <c r="AO450" s="40"/>
      <c r="AP450" s="40"/>
      <c r="AQ450" s="40"/>
      <c r="AR450" s="40"/>
      <c r="AS450" s="40"/>
      <c r="AT450" s="40"/>
      <c r="AU450" s="40"/>
      <c r="AV450" s="40"/>
      <c r="AW450" s="40"/>
      <c r="AX450" s="40"/>
      <c r="AY450" s="40"/>
      <c r="AZ450" s="40"/>
      <c r="BA450" s="40"/>
      <c r="BB450" s="40"/>
      <c r="BC450" s="40"/>
      <c r="BD450" s="40"/>
      <c r="BE450" s="40"/>
      <c r="BF450" s="40"/>
    </row>
    <row r="451">
      <c r="A451" s="18"/>
      <c r="B451" s="18"/>
      <c r="C451" s="18"/>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c r="AM451" s="40"/>
      <c r="AN451" s="40"/>
      <c r="AO451" s="40"/>
      <c r="AP451" s="40"/>
      <c r="AQ451" s="40"/>
      <c r="AR451" s="40"/>
      <c r="AS451" s="40"/>
      <c r="AT451" s="40"/>
      <c r="AU451" s="40"/>
      <c r="AV451" s="40"/>
      <c r="AW451" s="40"/>
      <c r="AX451" s="40"/>
      <c r="AY451" s="40"/>
      <c r="AZ451" s="40"/>
      <c r="BA451" s="40"/>
      <c r="BB451" s="40"/>
      <c r="BC451" s="40"/>
      <c r="BD451" s="40"/>
      <c r="BE451" s="40"/>
      <c r="BF451" s="40"/>
    </row>
    <row r="452">
      <c r="A452" s="18"/>
      <c r="B452" s="18"/>
      <c r="C452" s="18"/>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c r="AM452" s="40"/>
      <c r="AN452" s="40"/>
      <c r="AO452" s="40"/>
      <c r="AP452" s="40"/>
      <c r="AQ452" s="40"/>
      <c r="AR452" s="40"/>
      <c r="AS452" s="40"/>
      <c r="AT452" s="40"/>
      <c r="AU452" s="40"/>
      <c r="AV452" s="40"/>
      <c r="AW452" s="40"/>
      <c r="AX452" s="40"/>
      <c r="AY452" s="40"/>
      <c r="AZ452" s="40"/>
      <c r="BA452" s="40"/>
      <c r="BB452" s="40"/>
      <c r="BC452" s="40"/>
      <c r="BD452" s="40"/>
      <c r="BE452" s="40"/>
      <c r="BF452" s="40"/>
    </row>
    <row r="453">
      <c r="A453" s="18"/>
      <c r="B453" s="18"/>
      <c r="C453" s="18"/>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c r="AM453" s="40"/>
      <c r="AN453" s="40"/>
      <c r="AO453" s="40"/>
      <c r="AP453" s="40"/>
      <c r="AQ453" s="40"/>
      <c r="AR453" s="40"/>
      <c r="AS453" s="40"/>
      <c r="AT453" s="40"/>
      <c r="AU453" s="40"/>
      <c r="AV453" s="40"/>
      <c r="AW453" s="40"/>
      <c r="AX453" s="40"/>
      <c r="AY453" s="40"/>
      <c r="AZ453" s="40"/>
      <c r="BA453" s="40"/>
      <c r="BB453" s="40"/>
      <c r="BC453" s="40"/>
      <c r="BD453" s="40"/>
      <c r="BE453" s="40"/>
      <c r="BF453" s="40"/>
    </row>
    <row r="454">
      <c r="A454" s="18"/>
      <c r="B454" s="18"/>
      <c r="C454" s="18"/>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c r="AM454" s="40"/>
      <c r="AN454" s="40"/>
      <c r="AO454" s="40"/>
      <c r="AP454" s="40"/>
      <c r="AQ454" s="40"/>
      <c r="AR454" s="40"/>
      <c r="AS454" s="40"/>
      <c r="AT454" s="40"/>
      <c r="AU454" s="40"/>
      <c r="AV454" s="40"/>
      <c r="AW454" s="40"/>
      <c r="AX454" s="40"/>
      <c r="AY454" s="40"/>
      <c r="AZ454" s="40"/>
      <c r="BA454" s="40"/>
      <c r="BB454" s="40"/>
      <c r="BC454" s="40"/>
      <c r="BD454" s="40"/>
      <c r="BE454" s="40"/>
      <c r="BF454" s="40"/>
    </row>
    <row r="455">
      <c r="A455" s="18"/>
      <c r="B455" s="18"/>
      <c r="C455" s="18"/>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c r="AM455" s="40"/>
      <c r="AN455" s="40"/>
      <c r="AO455" s="40"/>
      <c r="AP455" s="40"/>
      <c r="AQ455" s="40"/>
      <c r="AR455" s="40"/>
      <c r="AS455" s="40"/>
      <c r="AT455" s="40"/>
      <c r="AU455" s="40"/>
      <c r="AV455" s="40"/>
      <c r="AW455" s="40"/>
      <c r="AX455" s="40"/>
      <c r="AY455" s="40"/>
      <c r="AZ455" s="40"/>
      <c r="BA455" s="40"/>
      <c r="BB455" s="40"/>
      <c r="BC455" s="40"/>
      <c r="BD455" s="40"/>
      <c r="BE455" s="40"/>
      <c r="BF455" s="40"/>
    </row>
    <row r="456">
      <c r="A456" s="18"/>
      <c r="B456" s="18"/>
      <c r="C456" s="18"/>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c r="AM456" s="40"/>
      <c r="AN456" s="40"/>
      <c r="AO456" s="40"/>
      <c r="AP456" s="40"/>
      <c r="AQ456" s="40"/>
      <c r="AR456" s="40"/>
      <c r="AS456" s="40"/>
      <c r="AT456" s="40"/>
      <c r="AU456" s="40"/>
      <c r="AV456" s="40"/>
      <c r="AW456" s="40"/>
      <c r="AX456" s="40"/>
      <c r="AY456" s="40"/>
      <c r="AZ456" s="40"/>
      <c r="BA456" s="40"/>
      <c r="BB456" s="40"/>
      <c r="BC456" s="40"/>
      <c r="BD456" s="40"/>
      <c r="BE456" s="40"/>
      <c r="BF456" s="40"/>
    </row>
    <row r="457">
      <c r="A457" s="18"/>
      <c r="B457" s="18"/>
      <c r="C457" s="18"/>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c r="AM457" s="40"/>
      <c r="AN457" s="40"/>
      <c r="AO457" s="40"/>
      <c r="AP457" s="40"/>
      <c r="AQ457" s="40"/>
      <c r="AR457" s="40"/>
      <c r="AS457" s="40"/>
      <c r="AT457" s="40"/>
      <c r="AU457" s="40"/>
      <c r="AV457" s="40"/>
      <c r="AW457" s="40"/>
      <c r="AX457" s="40"/>
      <c r="AY457" s="40"/>
      <c r="AZ457" s="40"/>
      <c r="BA457" s="40"/>
      <c r="BB457" s="40"/>
      <c r="BC457" s="40"/>
      <c r="BD457" s="40"/>
      <c r="BE457" s="40"/>
      <c r="BF457" s="40"/>
    </row>
    <row r="458">
      <c r="A458" s="18"/>
      <c r="B458" s="18"/>
      <c r="C458" s="18"/>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c r="AM458" s="40"/>
      <c r="AN458" s="40"/>
      <c r="AO458" s="40"/>
      <c r="AP458" s="40"/>
      <c r="AQ458" s="40"/>
      <c r="AR458" s="40"/>
      <c r="AS458" s="40"/>
      <c r="AT458" s="40"/>
      <c r="AU458" s="40"/>
      <c r="AV458" s="40"/>
      <c r="AW458" s="40"/>
      <c r="AX458" s="40"/>
      <c r="AY458" s="40"/>
      <c r="AZ458" s="40"/>
      <c r="BA458" s="40"/>
      <c r="BB458" s="40"/>
      <c r="BC458" s="40"/>
      <c r="BD458" s="40"/>
      <c r="BE458" s="40"/>
      <c r="BF458" s="40"/>
    </row>
    <row r="459">
      <c r="A459" s="18"/>
      <c r="B459" s="18"/>
      <c r="C459" s="18"/>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c r="AM459" s="40"/>
      <c r="AN459" s="40"/>
      <c r="AO459" s="40"/>
      <c r="AP459" s="40"/>
      <c r="AQ459" s="40"/>
      <c r="AR459" s="40"/>
      <c r="AS459" s="40"/>
      <c r="AT459" s="40"/>
      <c r="AU459" s="40"/>
      <c r="AV459" s="40"/>
      <c r="AW459" s="40"/>
      <c r="AX459" s="40"/>
      <c r="AY459" s="40"/>
      <c r="AZ459" s="40"/>
      <c r="BA459" s="40"/>
      <c r="BB459" s="40"/>
      <c r="BC459" s="40"/>
      <c r="BD459" s="40"/>
      <c r="BE459" s="40"/>
      <c r="BF459" s="40"/>
    </row>
    <row r="460">
      <c r="A460" s="18"/>
      <c r="B460" s="18"/>
      <c r="C460" s="18"/>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c r="AM460" s="40"/>
      <c r="AN460" s="40"/>
      <c r="AO460" s="40"/>
      <c r="AP460" s="40"/>
      <c r="AQ460" s="40"/>
      <c r="AR460" s="40"/>
      <c r="AS460" s="40"/>
      <c r="AT460" s="40"/>
      <c r="AU460" s="40"/>
      <c r="AV460" s="40"/>
      <c r="AW460" s="40"/>
      <c r="AX460" s="40"/>
      <c r="AY460" s="40"/>
      <c r="AZ460" s="40"/>
      <c r="BA460" s="40"/>
      <c r="BB460" s="40"/>
      <c r="BC460" s="40"/>
      <c r="BD460" s="40"/>
      <c r="BE460" s="40"/>
      <c r="BF460" s="40"/>
    </row>
    <row r="461">
      <c r="A461" s="18"/>
      <c r="B461" s="18"/>
      <c r="C461" s="18"/>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c r="AM461" s="40"/>
      <c r="AN461" s="40"/>
      <c r="AO461" s="40"/>
      <c r="AP461" s="40"/>
      <c r="AQ461" s="40"/>
      <c r="AR461" s="40"/>
      <c r="AS461" s="40"/>
      <c r="AT461" s="40"/>
      <c r="AU461" s="40"/>
      <c r="AV461" s="40"/>
      <c r="AW461" s="40"/>
      <c r="AX461" s="40"/>
      <c r="AY461" s="40"/>
      <c r="AZ461" s="40"/>
      <c r="BA461" s="40"/>
      <c r="BB461" s="40"/>
      <c r="BC461" s="40"/>
      <c r="BD461" s="40"/>
      <c r="BE461" s="40"/>
      <c r="BF461" s="40"/>
    </row>
    <row r="462">
      <c r="A462" s="18"/>
      <c r="B462" s="18"/>
      <c r="C462" s="18"/>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c r="AM462" s="40"/>
      <c r="AN462" s="40"/>
      <c r="AO462" s="40"/>
      <c r="AP462" s="40"/>
      <c r="AQ462" s="40"/>
      <c r="AR462" s="40"/>
      <c r="AS462" s="40"/>
      <c r="AT462" s="40"/>
      <c r="AU462" s="40"/>
      <c r="AV462" s="40"/>
      <c r="AW462" s="40"/>
      <c r="AX462" s="40"/>
      <c r="AY462" s="40"/>
      <c r="AZ462" s="40"/>
      <c r="BA462" s="40"/>
      <c r="BB462" s="40"/>
      <c r="BC462" s="40"/>
      <c r="BD462" s="40"/>
      <c r="BE462" s="40"/>
      <c r="BF462" s="40"/>
    </row>
    <row r="463">
      <c r="A463" s="18"/>
      <c r="B463" s="18"/>
      <c r="C463" s="18"/>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c r="AM463" s="40"/>
      <c r="AN463" s="40"/>
      <c r="AO463" s="40"/>
      <c r="AP463" s="40"/>
      <c r="AQ463" s="40"/>
      <c r="AR463" s="40"/>
      <c r="AS463" s="40"/>
      <c r="AT463" s="40"/>
      <c r="AU463" s="40"/>
      <c r="AV463" s="40"/>
      <c r="AW463" s="40"/>
      <c r="AX463" s="40"/>
      <c r="AY463" s="40"/>
      <c r="AZ463" s="40"/>
      <c r="BA463" s="40"/>
      <c r="BB463" s="40"/>
      <c r="BC463" s="40"/>
      <c r="BD463" s="40"/>
      <c r="BE463" s="40"/>
      <c r="BF463" s="40"/>
    </row>
    <row r="464">
      <c r="A464" s="18"/>
      <c r="B464" s="18"/>
      <c r="C464" s="18"/>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c r="AM464" s="40"/>
      <c r="AN464" s="40"/>
      <c r="AO464" s="40"/>
      <c r="AP464" s="40"/>
      <c r="AQ464" s="40"/>
      <c r="AR464" s="40"/>
      <c r="AS464" s="40"/>
      <c r="AT464" s="40"/>
      <c r="AU464" s="40"/>
      <c r="AV464" s="40"/>
      <c r="AW464" s="40"/>
      <c r="AX464" s="40"/>
      <c r="AY464" s="40"/>
      <c r="AZ464" s="40"/>
      <c r="BA464" s="40"/>
      <c r="BB464" s="40"/>
      <c r="BC464" s="40"/>
      <c r="BD464" s="40"/>
      <c r="BE464" s="40"/>
      <c r="BF464" s="40"/>
    </row>
    <row r="465">
      <c r="A465" s="18"/>
      <c r="B465" s="18"/>
      <c r="C465" s="18"/>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c r="AM465" s="40"/>
      <c r="AN465" s="40"/>
      <c r="AO465" s="40"/>
      <c r="AP465" s="40"/>
      <c r="AQ465" s="40"/>
      <c r="AR465" s="40"/>
      <c r="AS465" s="40"/>
      <c r="AT465" s="40"/>
      <c r="AU465" s="40"/>
      <c r="AV465" s="40"/>
      <c r="AW465" s="40"/>
      <c r="AX465" s="40"/>
      <c r="AY465" s="40"/>
      <c r="AZ465" s="40"/>
      <c r="BA465" s="40"/>
      <c r="BB465" s="40"/>
      <c r="BC465" s="40"/>
      <c r="BD465" s="40"/>
      <c r="BE465" s="40"/>
      <c r="BF465" s="40"/>
    </row>
    <row r="466">
      <c r="A466" s="18"/>
      <c r="B466" s="18"/>
      <c r="C466" s="18"/>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c r="AM466" s="40"/>
      <c r="AN466" s="40"/>
      <c r="AO466" s="40"/>
      <c r="AP466" s="40"/>
      <c r="AQ466" s="40"/>
      <c r="AR466" s="40"/>
      <c r="AS466" s="40"/>
      <c r="AT466" s="40"/>
      <c r="AU466" s="40"/>
      <c r="AV466" s="40"/>
      <c r="AW466" s="40"/>
      <c r="AX466" s="40"/>
      <c r="AY466" s="40"/>
      <c r="AZ466" s="40"/>
      <c r="BA466" s="40"/>
      <c r="BB466" s="40"/>
      <c r="BC466" s="40"/>
      <c r="BD466" s="40"/>
      <c r="BE466" s="40"/>
      <c r="BF466" s="40"/>
    </row>
    <row r="467">
      <c r="A467" s="18"/>
      <c r="B467" s="18"/>
      <c r="C467" s="18"/>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c r="AM467" s="40"/>
      <c r="AN467" s="40"/>
      <c r="AO467" s="40"/>
      <c r="AP467" s="40"/>
      <c r="AQ467" s="40"/>
      <c r="AR467" s="40"/>
      <c r="AS467" s="40"/>
      <c r="AT467" s="40"/>
      <c r="AU467" s="40"/>
      <c r="AV467" s="40"/>
      <c r="AW467" s="40"/>
      <c r="AX467" s="40"/>
      <c r="AY467" s="40"/>
      <c r="AZ467" s="40"/>
      <c r="BA467" s="40"/>
      <c r="BB467" s="40"/>
      <c r="BC467" s="40"/>
      <c r="BD467" s="40"/>
      <c r="BE467" s="40"/>
      <c r="BF467" s="40"/>
    </row>
    <row r="468">
      <c r="A468" s="18"/>
      <c r="B468" s="18"/>
      <c r="C468" s="18"/>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c r="AM468" s="40"/>
      <c r="AN468" s="40"/>
      <c r="AO468" s="40"/>
      <c r="AP468" s="40"/>
      <c r="AQ468" s="40"/>
      <c r="AR468" s="40"/>
      <c r="AS468" s="40"/>
      <c r="AT468" s="40"/>
      <c r="AU468" s="40"/>
      <c r="AV468" s="40"/>
      <c r="AW468" s="40"/>
      <c r="AX468" s="40"/>
      <c r="AY468" s="40"/>
      <c r="AZ468" s="40"/>
      <c r="BA468" s="40"/>
      <c r="BB468" s="40"/>
      <c r="BC468" s="40"/>
      <c r="BD468" s="40"/>
      <c r="BE468" s="40"/>
      <c r="BF468" s="40"/>
    </row>
    <row r="469">
      <c r="A469" s="18"/>
      <c r="B469" s="18"/>
      <c r="C469" s="18"/>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c r="AM469" s="40"/>
      <c r="AN469" s="40"/>
      <c r="AO469" s="40"/>
      <c r="AP469" s="40"/>
      <c r="AQ469" s="40"/>
      <c r="AR469" s="40"/>
      <c r="AS469" s="40"/>
      <c r="AT469" s="40"/>
      <c r="AU469" s="40"/>
      <c r="AV469" s="40"/>
      <c r="AW469" s="40"/>
      <c r="AX469" s="40"/>
      <c r="AY469" s="40"/>
      <c r="AZ469" s="40"/>
      <c r="BA469" s="40"/>
      <c r="BB469" s="40"/>
      <c r="BC469" s="40"/>
      <c r="BD469" s="40"/>
      <c r="BE469" s="40"/>
      <c r="BF469" s="40"/>
    </row>
    <row r="470">
      <c r="A470" s="18"/>
      <c r="B470" s="18"/>
      <c r="C470" s="18"/>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c r="AN470" s="40"/>
      <c r="AO470" s="40"/>
      <c r="AP470" s="40"/>
      <c r="AQ470" s="40"/>
      <c r="AR470" s="40"/>
      <c r="AS470" s="40"/>
      <c r="AT470" s="40"/>
      <c r="AU470" s="40"/>
      <c r="AV470" s="40"/>
      <c r="AW470" s="40"/>
      <c r="AX470" s="40"/>
      <c r="AY470" s="40"/>
      <c r="AZ470" s="40"/>
      <c r="BA470" s="40"/>
      <c r="BB470" s="40"/>
      <c r="BC470" s="40"/>
      <c r="BD470" s="40"/>
      <c r="BE470" s="40"/>
      <c r="BF470" s="40"/>
    </row>
    <row r="471">
      <c r="A471" s="18"/>
      <c r="B471" s="18"/>
      <c r="C471" s="18"/>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c r="AM471" s="40"/>
      <c r="AN471" s="40"/>
      <c r="AO471" s="40"/>
      <c r="AP471" s="40"/>
      <c r="AQ471" s="40"/>
      <c r="AR471" s="40"/>
      <c r="AS471" s="40"/>
      <c r="AT471" s="40"/>
      <c r="AU471" s="40"/>
      <c r="AV471" s="40"/>
      <c r="AW471" s="40"/>
      <c r="AX471" s="40"/>
      <c r="AY471" s="40"/>
      <c r="AZ471" s="40"/>
      <c r="BA471" s="40"/>
      <c r="BB471" s="40"/>
      <c r="BC471" s="40"/>
      <c r="BD471" s="40"/>
      <c r="BE471" s="40"/>
      <c r="BF471" s="40"/>
    </row>
    <row r="472">
      <c r="A472" s="18"/>
      <c r="B472" s="18"/>
      <c r="C472" s="18"/>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c r="AM472" s="40"/>
      <c r="AN472" s="40"/>
      <c r="AO472" s="40"/>
      <c r="AP472" s="40"/>
      <c r="AQ472" s="40"/>
      <c r="AR472" s="40"/>
      <c r="AS472" s="40"/>
      <c r="AT472" s="40"/>
      <c r="AU472" s="40"/>
      <c r="AV472" s="40"/>
      <c r="AW472" s="40"/>
      <c r="AX472" s="40"/>
      <c r="AY472" s="40"/>
      <c r="AZ472" s="40"/>
      <c r="BA472" s="40"/>
      <c r="BB472" s="40"/>
      <c r="BC472" s="40"/>
      <c r="BD472" s="40"/>
      <c r="BE472" s="40"/>
      <c r="BF472" s="40"/>
    </row>
    <row r="473">
      <c r="A473" s="18"/>
      <c r="B473" s="18"/>
      <c r="C473" s="18"/>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c r="AM473" s="40"/>
      <c r="AN473" s="40"/>
      <c r="AO473" s="40"/>
      <c r="AP473" s="40"/>
      <c r="AQ473" s="40"/>
      <c r="AR473" s="40"/>
      <c r="AS473" s="40"/>
      <c r="AT473" s="40"/>
      <c r="AU473" s="40"/>
      <c r="AV473" s="40"/>
      <c r="AW473" s="40"/>
      <c r="AX473" s="40"/>
      <c r="AY473" s="40"/>
      <c r="AZ473" s="40"/>
      <c r="BA473" s="40"/>
      <c r="BB473" s="40"/>
      <c r="BC473" s="40"/>
      <c r="BD473" s="40"/>
      <c r="BE473" s="40"/>
      <c r="BF473" s="40"/>
    </row>
    <row r="474">
      <c r="A474" s="18"/>
      <c r="B474" s="18"/>
      <c r="C474" s="18"/>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c r="AM474" s="40"/>
      <c r="AN474" s="40"/>
      <c r="AO474" s="40"/>
      <c r="AP474" s="40"/>
      <c r="AQ474" s="40"/>
      <c r="AR474" s="40"/>
      <c r="AS474" s="40"/>
      <c r="AT474" s="40"/>
      <c r="AU474" s="40"/>
      <c r="AV474" s="40"/>
      <c r="AW474" s="40"/>
      <c r="AX474" s="40"/>
      <c r="AY474" s="40"/>
      <c r="AZ474" s="40"/>
      <c r="BA474" s="40"/>
      <c r="BB474" s="40"/>
      <c r="BC474" s="40"/>
      <c r="BD474" s="40"/>
      <c r="BE474" s="40"/>
      <c r="BF474" s="40"/>
    </row>
    <row r="475">
      <c r="A475" s="18"/>
      <c r="B475" s="18"/>
      <c r="C475" s="18"/>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c r="AM475" s="40"/>
      <c r="AN475" s="40"/>
      <c r="AO475" s="40"/>
      <c r="AP475" s="40"/>
      <c r="AQ475" s="40"/>
      <c r="AR475" s="40"/>
      <c r="AS475" s="40"/>
      <c r="AT475" s="40"/>
      <c r="AU475" s="40"/>
      <c r="AV475" s="40"/>
      <c r="AW475" s="40"/>
      <c r="AX475" s="40"/>
      <c r="AY475" s="40"/>
      <c r="AZ475" s="40"/>
      <c r="BA475" s="40"/>
      <c r="BB475" s="40"/>
      <c r="BC475" s="40"/>
      <c r="BD475" s="40"/>
      <c r="BE475" s="40"/>
      <c r="BF475" s="40"/>
    </row>
    <row r="476">
      <c r="A476" s="18"/>
      <c r="B476" s="18"/>
      <c r="C476" s="18"/>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c r="AN476" s="40"/>
      <c r="AO476" s="40"/>
      <c r="AP476" s="40"/>
      <c r="AQ476" s="40"/>
      <c r="AR476" s="40"/>
      <c r="AS476" s="40"/>
      <c r="AT476" s="40"/>
      <c r="AU476" s="40"/>
      <c r="AV476" s="40"/>
      <c r="AW476" s="40"/>
      <c r="AX476" s="40"/>
      <c r="AY476" s="40"/>
      <c r="AZ476" s="40"/>
      <c r="BA476" s="40"/>
      <c r="BB476" s="40"/>
      <c r="BC476" s="40"/>
      <c r="BD476" s="40"/>
      <c r="BE476" s="40"/>
      <c r="BF476" s="40"/>
    </row>
    <row r="477">
      <c r="A477" s="18"/>
      <c r="B477" s="18"/>
      <c r="C477" s="18"/>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c r="AM477" s="40"/>
      <c r="AN477" s="40"/>
      <c r="AO477" s="40"/>
      <c r="AP477" s="40"/>
      <c r="AQ477" s="40"/>
      <c r="AR477" s="40"/>
      <c r="AS477" s="40"/>
      <c r="AT477" s="40"/>
      <c r="AU477" s="40"/>
      <c r="AV477" s="40"/>
      <c r="AW477" s="40"/>
      <c r="AX477" s="40"/>
      <c r="AY477" s="40"/>
      <c r="AZ477" s="40"/>
      <c r="BA477" s="40"/>
      <c r="BB477" s="40"/>
      <c r="BC477" s="40"/>
      <c r="BD477" s="40"/>
      <c r="BE477" s="40"/>
      <c r="BF477" s="40"/>
    </row>
    <row r="478">
      <c r="A478" s="18"/>
      <c r="B478" s="18"/>
      <c r="C478" s="18"/>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c r="AN478" s="40"/>
      <c r="AO478" s="40"/>
      <c r="AP478" s="40"/>
      <c r="AQ478" s="40"/>
      <c r="AR478" s="40"/>
      <c r="AS478" s="40"/>
      <c r="AT478" s="40"/>
      <c r="AU478" s="40"/>
      <c r="AV478" s="40"/>
      <c r="AW478" s="40"/>
      <c r="AX478" s="40"/>
      <c r="AY478" s="40"/>
      <c r="AZ478" s="40"/>
      <c r="BA478" s="40"/>
      <c r="BB478" s="40"/>
      <c r="BC478" s="40"/>
      <c r="BD478" s="40"/>
      <c r="BE478" s="40"/>
      <c r="BF478" s="40"/>
    </row>
    <row r="479">
      <c r="A479" s="18"/>
      <c r="B479" s="18"/>
      <c r="C479" s="18"/>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c r="AM479" s="40"/>
      <c r="AN479" s="40"/>
      <c r="AO479" s="40"/>
      <c r="AP479" s="40"/>
      <c r="AQ479" s="40"/>
      <c r="AR479" s="40"/>
      <c r="AS479" s="40"/>
      <c r="AT479" s="40"/>
      <c r="AU479" s="40"/>
      <c r="AV479" s="40"/>
      <c r="AW479" s="40"/>
      <c r="AX479" s="40"/>
      <c r="AY479" s="40"/>
      <c r="AZ479" s="40"/>
      <c r="BA479" s="40"/>
      <c r="BB479" s="40"/>
      <c r="BC479" s="40"/>
      <c r="BD479" s="40"/>
      <c r="BE479" s="40"/>
      <c r="BF479" s="40"/>
    </row>
    <row r="480">
      <c r="A480" s="18"/>
      <c r="B480" s="18"/>
      <c r="C480" s="18"/>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c r="AM480" s="40"/>
      <c r="AN480" s="40"/>
      <c r="AO480" s="40"/>
      <c r="AP480" s="40"/>
      <c r="AQ480" s="40"/>
      <c r="AR480" s="40"/>
      <c r="AS480" s="40"/>
      <c r="AT480" s="40"/>
      <c r="AU480" s="40"/>
      <c r="AV480" s="40"/>
      <c r="AW480" s="40"/>
      <c r="AX480" s="40"/>
      <c r="AY480" s="40"/>
      <c r="AZ480" s="40"/>
      <c r="BA480" s="40"/>
      <c r="BB480" s="40"/>
      <c r="BC480" s="40"/>
      <c r="BD480" s="40"/>
      <c r="BE480" s="40"/>
      <c r="BF480" s="40"/>
    </row>
    <row r="481">
      <c r="A481" s="18"/>
      <c r="B481" s="18"/>
      <c r="C481" s="18"/>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c r="AM481" s="40"/>
      <c r="AN481" s="40"/>
      <c r="AO481" s="40"/>
      <c r="AP481" s="40"/>
      <c r="AQ481" s="40"/>
      <c r="AR481" s="40"/>
      <c r="AS481" s="40"/>
      <c r="AT481" s="40"/>
      <c r="AU481" s="40"/>
      <c r="AV481" s="40"/>
      <c r="AW481" s="40"/>
      <c r="AX481" s="40"/>
      <c r="AY481" s="40"/>
      <c r="AZ481" s="40"/>
      <c r="BA481" s="40"/>
      <c r="BB481" s="40"/>
      <c r="BC481" s="40"/>
      <c r="BD481" s="40"/>
      <c r="BE481" s="40"/>
      <c r="BF481" s="40"/>
    </row>
    <row r="482">
      <c r="A482" s="18"/>
      <c r="B482" s="18"/>
      <c r="C482" s="18"/>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c r="AN482" s="40"/>
      <c r="AO482" s="40"/>
      <c r="AP482" s="40"/>
      <c r="AQ482" s="40"/>
      <c r="AR482" s="40"/>
      <c r="AS482" s="40"/>
      <c r="AT482" s="40"/>
      <c r="AU482" s="40"/>
      <c r="AV482" s="40"/>
      <c r="AW482" s="40"/>
      <c r="AX482" s="40"/>
      <c r="AY482" s="40"/>
      <c r="AZ482" s="40"/>
      <c r="BA482" s="40"/>
      <c r="BB482" s="40"/>
      <c r="BC482" s="40"/>
      <c r="BD482" s="40"/>
      <c r="BE482" s="40"/>
      <c r="BF482" s="40"/>
    </row>
    <row r="483">
      <c r="A483" s="18"/>
      <c r="B483" s="18"/>
      <c r="C483" s="18"/>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c r="AV483" s="40"/>
      <c r="AW483" s="40"/>
      <c r="AX483" s="40"/>
      <c r="AY483" s="40"/>
      <c r="AZ483" s="40"/>
      <c r="BA483" s="40"/>
      <c r="BB483" s="40"/>
      <c r="BC483" s="40"/>
      <c r="BD483" s="40"/>
      <c r="BE483" s="40"/>
      <c r="BF483" s="40"/>
    </row>
    <row r="484">
      <c r="A484" s="18"/>
      <c r="B484" s="18"/>
      <c r="C484" s="18"/>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c r="AV484" s="40"/>
      <c r="AW484" s="40"/>
      <c r="AX484" s="40"/>
      <c r="AY484" s="40"/>
      <c r="AZ484" s="40"/>
      <c r="BA484" s="40"/>
      <c r="BB484" s="40"/>
      <c r="BC484" s="40"/>
      <c r="BD484" s="40"/>
      <c r="BE484" s="40"/>
      <c r="BF484" s="40"/>
    </row>
    <row r="485">
      <c r="A485" s="18"/>
      <c r="B485" s="18"/>
      <c r="C485" s="18"/>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c r="AV485" s="40"/>
      <c r="AW485" s="40"/>
      <c r="AX485" s="40"/>
      <c r="AY485" s="40"/>
      <c r="AZ485" s="40"/>
      <c r="BA485" s="40"/>
      <c r="BB485" s="40"/>
      <c r="BC485" s="40"/>
      <c r="BD485" s="40"/>
      <c r="BE485" s="40"/>
      <c r="BF485" s="40"/>
    </row>
    <row r="486">
      <c r="A486" s="18"/>
      <c r="B486" s="18"/>
      <c r="C486" s="18"/>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c r="AV486" s="40"/>
      <c r="AW486" s="40"/>
      <c r="AX486" s="40"/>
      <c r="AY486" s="40"/>
      <c r="AZ486" s="40"/>
      <c r="BA486" s="40"/>
      <c r="BB486" s="40"/>
      <c r="BC486" s="40"/>
      <c r="BD486" s="40"/>
      <c r="BE486" s="40"/>
      <c r="BF486" s="40"/>
    </row>
    <row r="487">
      <c r="A487" s="18"/>
      <c r="B487" s="18"/>
      <c r="C487" s="18"/>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c r="AV487" s="40"/>
      <c r="AW487" s="40"/>
      <c r="AX487" s="40"/>
      <c r="AY487" s="40"/>
      <c r="AZ487" s="40"/>
      <c r="BA487" s="40"/>
      <c r="BB487" s="40"/>
      <c r="BC487" s="40"/>
      <c r="BD487" s="40"/>
      <c r="BE487" s="40"/>
      <c r="BF487" s="40"/>
    </row>
    <row r="488">
      <c r="A488" s="18"/>
      <c r="B488" s="18"/>
      <c r="C488" s="18"/>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c r="AV488" s="40"/>
      <c r="AW488" s="40"/>
      <c r="AX488" s="40"/>
      <c r="AY488" s="40"/>
      <c r="AZ488" s="40"/>
      <c r="BA488" s="40"/>
      <c r="BB488" s="40"/>
      <c r="BC488" s="40"/>
      <c r="BD488" s="40"/>
      <c r="BE488" s="40"/>
      <c r="BF488" s="40"/>
    </row>
    <row r="489">
      <c r="A489" s="18"/>
      <c r="B489" s="18"/>
      <c r="C489" s="18"/>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c r="AV489" s="40"/>
      <c r="AW489" s="40"/>
      <c r="AX489" s="40"/>
      <c r="AY489" s="40"/>
      <c r="AZ489" s="40"/>
      <c r="BA489" s="40"/>
      <c r="BB489" s="40"/>
      <c r="BC489" s="40"/>
      <c r="BD489" s="40"/>
      <c r="BE489" s="40"/>
      <c r="BF489" s="40"/>
    </row>
    <row r="490">
      <c r="A490" s="18"/>
      <c r="B490" s="18"/>
      <c r="C490" s="18"/>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c r="AV490" s="40"/>
      <c r="AW490" s="40"/>
      <c r="AX490" s="40"/>
      <c r="AY490" s="40"/>
      <c r="AZ490" s="40"/>
      <c r="BA490" s="40"/>
      <c r="BB490" s="40"/>
      <c r="BC490" s="40"/>
      <c r="BD490" s="40"/>
      <c r="BE490" s="40"/>
      <c r="BF490" s="40"/>
    </row>
    <row r="491">
      <c r="A491" s="18"/>
      <c r="B491" s="18"/>
      <c r="C491" s="18"/>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c r="AV491" s="40"/>
      <c r="AW491" s="40"/>
      <c r="AX491" s="40"/>
      <c r="AY491" s="40"/>
      <c r="AZ491" s="40"/>
      <c r="BA491" s="40"/>
      <c r="BB491" s="40"/>
      <c r="BC491" s="40"/>
      <c r="BD491" s="40"/>
      <c r="BE491" s="40"/>
      <c r="BF491" s="40"/>
    </row>
    <row r="492">
      <c r="A492" s="18"/>
      <c r="B492" s="18"/>
      <c r="C492" s="18"/>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c r="AN492" s="40"/>
      <c r="AO492" s="40"/>
      <c r="AP492" s="40"/>
      <c r="AQ492" s="40"/>
      <c r="AR492" s="40"/>
      <c r="AS492" s="40"/>
      <c r="AT492" s="40"/>
      <c r="AU492" s="40"/>
      <c r="AV492" s="40"/>
      <c r="AW492" s="40"/>
      <c r="AX492" s="40"/>
      <c r="AY492" s="40"/>
      <c r="AZ492" s="40"/>
      <c r="BA492" s="40"/>
      <c r="BB492" s="40"/>
      <c r="BC492" s="40"/>
      <c r="BD492" s="40"/>
      <c r="BE492" s="40"/>
      <c r="BF492" s="40"/>
    </row>
    <row r="493">
      <c r="A493" s="18"/>
      <c r="B493" s="18"/>
      <c r="C493" s="18"/>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c r="AP493" s="40"/>
      <c r="AQ493" s="40"/>
      <c r="AR493" s="40"/>
      <c r="AS493" s="40"/>
      <c r="AT493" s="40"/>
      <c r="AU493" s="40"/>
      <c r="AV493" s="40"/>
      <c r="AW493" s="40"/>
      <c r="AX493" s="40"/>
      <c r="AY493" s="40"/>
      <c r="AZ493" s="40"/>
      <c r="BA493" s="40"/>
      <c r="BB493" s="40"/>
      <c r="BC493" s="40"/>
      <c r="BD493" s="40"/>
      <c r="BE493" s="40"/>
      <c r="BF493" s="40"/>
    </row>
    <row r="494">
      <c r="A494" s="18"/>
      <c r="B494" s="18"/>
      <c r="C494" s="18"/>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c r="AN494" s="40"/>
      <c r="AO494" s="40"/>
      <c r="AP494" s="40"/>
      <c r="AQ494" s="40"/>
      <c r="AR494" s="40"/>
      <c r="AS494" s="40"/>
      <c r="AT494" s="40"/>
      <c r="AU494" s="40"/>
      <c r="AV494" s="40"/>
      <c r="AW494" s="40"/>
      <c r="AX494" s="40"/>
      <c r="AY494" s="40"/>
      <c r="AZ494" s="40"/>
      <c r="BA494" s="40"/>
      <c r="BB494" s="40"/>
      <c r="BC494" s="40"/>
      <c r="BD494" s="40"/>
      <c r="BE494" s="40"/>
      <c r="BF494" s="40"/>
    </row>
    <row r="495">
      <c r="A495" s="18"/>
      <c r="B495" s="18"/>
      <c r="C495" s="18"/>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c r="AM495" s="40"/>
      <c r="AN495" s="40"/>
      <c r="AO495" s="40"/>
      <c r="AP495" s="40"/>
      <c r="AQ495" s="40"/>
      <c r="AR495" s="40"/>
      <c r="AS495" s="40"/>
      <c r="AT495" s="40"/>
      <c r="AU495" s="40"/>
      <c r="AV495" s="40"/>
      <c r="AW495" s="40"/>
      <c r="AX495" s="40"/>
      <c r="AY495" s="40"/>
      <c r="AZ495" s="40"/>
      <c r="BA495" s="40"/>
      <c r="BB495" s="40"/>
      <c r="BC495" s="40"/>
      <c r="BD495" s="40"/>
      <c r="BE495" s="40"/>
      <c r="BF495" s="40"/>
    </row>
    <row r="496">
      <c r="A496" s="18"/>
      <c r="B496" s="18"/>
      <c r="C496" s="18"/>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c r="AM496" s="40"/>
      <c r="AN496" s="40"/>
      <c r="AO496" s="40"/>
      <c r="AP496" s="40"/>
      <c r="AQ496" s="40"/>
      <c r="AR496" s="40"/>
      <c r="AS496" s="40"/>
      <c r="AT496" s="40"/>
      <c r="AU496" s="40"/>
      <c r="AV496" s="40"/>
      <c r="AW496" s="40"/>
      <c r="AX496" s="40"/>
      <c r="AY496" s="40"/>
      <c r="AZ496" s="40"/>
      <c r="BA496" s="40"/>
      <c r="BB496" s="40"/>
      <c r="BC496" s="40"/>
      <c r="BD496" s="40"/>
      <c r="BE496" s="40"/>
      <c r="BF496" s="40"/>
    </row>
    <row r="497">
      <c r="A497" s="18"/>
      <c r="B497" s="18"/>
      <c r="C497" s="18"/>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c r="AM497" s="40"/>
      <c r="AN497" s="40"/>
      <c r="AO497" s="40"/>
      <c r="AP497" s="40"/>
      <c r="AQ497" s="40"/>
      <c r="AR497" s="40"/>
      <c r="AS497" s="40"/>
      <c r="AT497" s="40"/>
      <c r="AU497" s="40"/>
      <c r="AV497" s="40"/>
      <c r="AW497" s="40"/>
      <c r="AX497" s="40"/>
      <c r="AY497" s="40"/>
      <c r="AZ497" s="40"/>
      <c r="BA497" s="40"/>
      <c r="BB497" s="40"/>
      <c r="BC497" s="40"/>
      <c r="BD497" s="40"/>
      <c r="BE497" s="40"/>
      <c r="BF497" s="40"/>
    </row>
    <row r="498">
      <c r="A498" s="18"/>
      <c r="B498" s="18"/>
      <c r="C498" s="18"/>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c r="AM498" s="40"/>
      <c r="AN498" s="40"/>
      <c r="AO498" s="40"/>
      <c r="AP498" s="40"/>
      <c r="AQ498" s="40"/>
      <c r="AR498" s="40"/>
      <c r="AS498" s="40"/>
      <c r="AT498" s="40"/>
      <c r="AU498" s="40"/>
      <c r="AV498" s="40"/>
      <c r="AW498" s="40"/>
      <c r="AX498" s="40"/>
      <c r="AY498" s="40"/>
      <c r="AZ498" s="40"/>
      <c r="BA498" s="40"/>
      <c r="BB498" s="40"/>
      <c r="BC498" s="40"/>
      <c r="BD498" s="40"/>
      <c r="BE498" s="40"/>
      <c r="BF498" s="40"/>
    </row>
    <row r="499">
      <c r="A499" s="18"/>
      <c r="B499" s="18"/>
      <c r="C499" s="18"/>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c r="AM499" s="40"/>
      <c r="AN499" s="40"/>
      <c r="AO499" s="40"/>
      <c r="AP499" s="40"/>
      <c r="AQ499" s="40"/>
      <c r="AR499" s="40"/>
      <c r="AS499" s="40"/>
      <c r="AT499" s="40"/>
      <c r="AU499" s="40"/>
      <c r="AV499" s="40"/>
      <c r="AW499" s="40"/>
      <c r="AX499" s="40"/>
      <c r="AY499" s="40"/>
      <c r="AZ499" s="40"/>
      <c r="BA499" s="40"/>
      <c r="BB499" s="40"/>
      <c r="BC499" s="40"/>
      <c r="BD499" s="40"/>
      <c r="BE499" s="40"/>
      <c r="BF499" s="40"/>
    </row>
    <row r="500">
      <c r="A500" s="18"/>
      <c r="B500" s="18"/>
      <c r="C500" s="18"/>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c r="AN500" s="40"/>
      <c r="AO500" s="40"/>
      <c r="AP500" s="40"/>
      <c r="AQ500" s="40"/>
      <c r="AR500" s="40"/>
      <c r="AS500" s="40"/>
      <c r="AT500" s="40"/>
      <c r="AU500" s="40"/>
      <c r="AV500" s="40"/>
      <c r="AW500" s="40"/>
      <c r="AX500" s="40"/>
      <c r="AY500" s="40"/>
      <c r="AZ500" s="40"/>
      <c r="BA500" s="40"/>
      <c r="BB500" s="40"/>
      <c r="BC500" s="40"/>
      <c r="BD500" s="40"/>
      <c r="BE500" s="40"/>
      <c r="BF500" s="40"/>
    </row>
    <row r="501">
      <c r="A501" s="18"/>
      <c r="B501" s="18"/>
      <c r="C501" s="18"/>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c r="AM501" s="40"/>
      <c r="AN501" s="40"/>
      <c r="AO501" s="40"/>
      <c r="AP501" s="40"/>
      <c r="AQ501" s="40"/>
      <c r="AR501" s="40"/>
      <c r="AS501" s="40"/>
      <c r="AT501" s="40"/>
      <c r="AU501" s="40"/>
      <c r="AV501" s="40"/>
      <c r="AW501" s="40"/>
      <c r="AX501" s="40"/>
      <c r="AY501" s="40"/>
      <c r="AZ501" s="40"/>
      <c r="BA501" s="40"/>
      <c r="BB501" s="40"/>
      <c r="BC501" s="40"/>
      <c r="BD501" s="40"/>
      <c r="BE501" s="40"/>
      <c r="BF501" s="40"/>
    </row>
    <row r="502">
      <c r="A502" s="18"/>
      <c r="B502" s="18"/>
      <c r="C502" s="18"/>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c r="AM502" s="40"/>
      <c r="AN502" s="40"/>
      <c r="AO502" s="40"/>
      <c r="AP502" s="40"/>
      <c r="AQ502" s="40"/>
      <c r="AR502" s="40"/>
      <c r="AS502" s="40"/>
      <c r="AT502" s="40"/>
      <c r="AU502" s="40"/>
      <c r="AV502" s="40"/>
      <c r="AW502" s="40"/>
      <c r="AX502" s="40"/>
      <c r="AY502" s="40"/>
      <c r="AZ502" s="40"/>
      <c r="BA502" s="40"/>
      <c r="BB502" s="40"/>
      <c r="BC502" s="40"/>
      <c r="BD502" s="40"/>
      <c r="BE502" s="40"/>
      <c r="BF502" s="40"/>
    </row>
    <row r="503">
      <c r="A503" s="18"/>
      <c r="B503" s="18"/>
      <c r="C503" s="18"/>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c r="AM503" s="40"/>
      <c r="AN503" s="40"/>
      <c r="AO503" s="40"/>
      <c r="AP503" s="40"/>
      <c r="AQ503" s="40"/>
      <c r="AR503" s="40"/>
      <c r="AS503" s="40"/>
      <c r="AT503" s="40"/>
      <c r="AU503" s="40"/>
      <c r="AV503" s="40"/>
      <c r="AW503" s="40"/>
      <c r="AX503" s="40"/>
      <c r="AY503" s="40"/>
      <c r="AZ503" s="40"/>
      <c r="BA503" s="40"/>
      <c r="BB503" s="40"/>
      <c r="BC503" s="40"/>
      <c r="BD503" s="40"/>
      <c r="BE503" s="40"/>
      <c r="BF503" s="40"/>
    </row>
    <row r="504">
      <c r="A504" s="18"/>
      <c r="B504" s="18"/>
      <c r="C504" s="18"/>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c r="AM504" s="40"/>
      <c r="AN504" s="40"/>
      <c r="AO504" s="40"/>
      <c r="AP504" s="40"/>
      <c r="AQ504" s="40"/>
      <c r="AR504" s="40"/>
      <c r="AS504" s="40"/>
      <c r="AT504" s="40"/>
      <c r="AU504" s="40"/>
      <c r="AV504" s="40"/>
      <c r="AW504" s="40"/>
      <c r="AX504" s="40"/>
      <c r="AY504" s="40"/>
      <c r="AZ504" s="40"/>
      <c r="BA504" s="40"/>
      <c r="BB504" s="40"/>
      <c r="BC504" s="40"/>
      <c r="BD504" s="40"/>
      <c r="BE504" s="40"/>
      <c r="BF504" s="40"/>
    </row>
    <row r="505">
      <c r="A505" s="18"/>
      <c r="B505" s="18"/>
      <c r="C505" s="18"/>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c r="AM505" s="40"/>
      <c r="AN505" s="40"/>
      <c r="AO505" s="40"/>
      <c r="AP505" s="40"/>
      <c r="AQ505" s="40"/>
      <c r="AR505" s="40"/>
      <c r="AS505" s="40"/>
      <c r="AT505" s="40"/>
      <c r="AU505" s="40"/>
      <c r="AV505" s="40"/>
      <c r="AW505" s="40"/>
      <c r="AX505" s="40"/>
      <c r="AY505" s="40"/>
      <c r="AZ505" s="40"/>
      <c r="BA505" s="40"/>
      <c r="BB505" s="40"/>
      <c r="BC505" s="40"/>
      <c r="BD505" s="40"/>
      <c r="BE505" s="40"/>
      <c r="BF505" s="40"/>
    </row>
    <row r="506">
      <c r="A506" s="18"/>
      <c r="B506" s="18"/>
      <c r="C506" s="18"/>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c r="AN506" s="40"/>
      <c r="AO506" s="40"/>
      <c r="AP506" s="40"/>
      <c r="AQ506" s="40"/>
      <c r="AR506" s="40"/>
      <c r="AS506" s="40"/>
      <c r="AT506" s="40"/>
      <c r="AU506" s="40"/>
      <c r="AV506" s="40"/>
      <c r="AW506" s="40"/>
      <c r="AX506" s="40"/>
      <c r="AY506" s="40"/>
      <c r="AZ506" s="40"/>
      <c r="BA506" s="40"/>
      <c r="BB506" s="40"/>
      <c r="BC506" s="40"/>
      <c r="BD506" s="40"/>
      <c r="BE506" s="40"/>
      <c r="BF506" s="40"/>
    </row>
    <row r="507">
      <c r="A507" s="18"/>
      <c r="B507" s="18"/>
      <c r="C507" s="18"/>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c r="AM507" s="40"/>
      <c r="AN507" s="40"/>
      <c r="AO507" s="40"/>
      <c r="AP507" s="40"/>
      <c r="AQ507" s="40"/>
      <c r="AR507" s="40"/>
      <c r="AS507" s="40"/>
      <c r="AT507" s="40"/>
      <c r="AU507" s="40"/>
      <c r="AV507" s="40"/>
      <c r="AW507" s="40"/>
      <c r="AX507" s="40"/>
      <c r="AY507" s="40"/>
      <c r="AZ507" s="40"/>
      <c r="BA507" s="40"/>
      <c r="BB507" s="40"/>
      <c r="BC507" s="40"/>
      <c r="BD507" s="40"/>
      <c r="BE507" s="40"/>
      <c r="BF507" s="40"/>
    </row>
    <row r="508">
      <c r="A508" s="18"/>
      <c r="B508" s="18"/>
      <c r="C508" s="18"/>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c r="AM508" s="40"/>
      <c r="AN508" s="40"/>
      <c r="AO508" s="40"/>
      <c r="AP508" s="40"/>
      <c r="AQ508" s="40"/>
      <c r="AR508" s="40"/>
      <c r="AS508" s="40"/>
      <c r="AT508" s="40"/>
      <c r="AU508" s="40"/>
      <c r="AV508" s="40"/>
      <c r="AW508" s="40"/>
      <c r="AX508" s="40"/>
      <c r="AY508" s="40"/>
      <c r="AZ508" s="40"/>
      <c r="BA508" s="40"/>
      <c r="BB508" s="40"/>
      <c r="BC508" s="40"/>
      <c r="BD508" s="40"/>
      <c r="BE508" s="40"/>
      <c r="BF508" s="40"/>
    </row>
    <row r="509">
      <c r="A509" s="18"/>
      <c r="B509" s="18"/>
      <c r="C509" s="18"/>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c r="AM509" s="40"/>
      <c r="AN509" s="40"/>
      <c r="AO509" s="40"/>
      <c r="AP509" s="40"/>
      <c r="AQ509" s="40"/>
      <c r="AR509" s="40"/>
      <c r="AS509" s="40"/>
      <c r="AT509" s="40"/>
      <c r="AU509" s="40"/>
      <c r="AV509" s="40"/>
      <c r="AW509" s="40"/>
      <c r="AX509" s="40"/>
      <c r="AY509" s="40"/>
      <c r="AZ509" s="40"/>
      <c r="BA509" s="40"/>
      <c r="BB509" s="40"/>
      <c r="BC509" s="40"/>
      <c r="BD509" s="40"/>
      <c r="BE509" s="40"/>
      <c r="BF509" s="40"/>
    </row>
    <row r="510">
      <c r="A510" s="18"/>
      <c r="B510" s="18"/>
      <c r="C510" s="18"/>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c r="AM510" s="40"/>
      <c r="AN510" s="40"/>
      <c r="AO510" s="40"/>
      <c r="AP510" s="40"/>
      <c r="AQ510" s="40"/>
      <c r="AR510" s="40"/>
      <c r="AS510" s="40"/>
      <c r="AT510" s="40"/>
      <c r="AU510" s="40"/>
      <c r="AV510" s="40"/>
      <c r="AW510" s="40"/>
      <c r="AX510" s="40"/>
      <c r="AY510" s="40"/>
      <c r="AZ510" s="40"/>
      <c r="BA510" s="40"/>
      <c r="BB510" s="40"/>
      <c r="BC510" s="40"/>
      <c r="BD510" s="40"/>
      <c r="BE510" s="40"/>
      <c r="BF510" s="40"/>
    </row>
    <row r="511">
      <c r="A511" s="18"/>
      <c r="B511" s="18"/>
      <c r="C511" s="18"/>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c r="AM511" s="40"/>
      <c r="AN511" s="40"/>
      <c r="AO511" s="40"/>
      <c r="AP511" s="40"/>
      <c r="AQ511" s="40"/>
      <c r="AR511" s="40"/>
      <c r="AS511" s="40"/>
      <c r="AT511" s="40"/>
      <c r="AU511" s="40"/>
      <c r="AV511" s="40"/>
      <c r="AW511" s="40"/>
      <c r="AX511" s="40"/>
      <c r="AY511" s="40"/>
      <c r="AZ511" s="40"/>
      <c r="BA511" s="40"/>
      <c r="BB511" s="40"/>
      <c r="BC511" s="40"/>
      <c r="BD511" s="40"/>
      <c r="BE511" s="40"/>
      <c r="BF511" s="40"/>
    </row>
    <row r="512">
      <c r="A512" s="18"/>
      <c r="B512" s="18"/>
      <c r="C512" s="18"/>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c r="AN512" s="40"/>
      <c r="AO512" s="40"/>
      <c r="AP512" s="40"/>
      <c r="AQ512" s="40"/>
      <c r="AR512" s="40"/>
      <c r="AS512" s="40"/>
      <c r="AT512" s="40"/>
      <c r="AU512" s="40"/>
      <c r="AV512" s="40"/>
      <c r="AW512" s="40"/>
      <c r="AX512" s="40"/>
      <c r="AY512" s="40"/>
      <c r="AZ512" s="40"/>
      <c r="BA512" s="40"/>
      <c r="BB512" s="40"/>
      <c r="BC512" s="40"/>
      <c r="BD512" s="40"/>
      <c r="BE512" s="40"/>
      <c r="BF512" s="40"/>
    </row>
    <row r="513">
      <c r="A513" s="18"/>
      <c r="B513" s="18"/>
      <c r="C513" s="18"/>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c r="AM513" s="40"/>
      <c r="AN513" s="40"/>
      <c r="AO513" s="40"/>
      <c r="AP513" s="40"/>
      <c r="AQ513" s="40"/>
      <c r="AR513" s="40"/>
      <c r="AS513" s="40"/>
      <c r="AT513" s="40"/>
      <c r="AU513" s="40"/>
      <c r="AV513" s="40"/>
      <c r="AW513" s="40"/>
      <c r="AX513" s="40"/>
      <c r="AY513" s="40"/>
      <c r="AZ513" s="40"/>
      <c r="BA513" s="40"/>
      <c r="BB513" s="40"/>
      <c r="BC513" s="40"/>
      <c r="BD513" s="40"/>
      <c r="BE513" s="40"/>
      <c r="BF513" s="40"/>
    </row>
    <row r="514">
      <c r="A514" s="18"/>
      <c r="B514" s="18"/>
      <c r="C514" s="18"/>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c r="AM514" s="40"/>
      <c r="AN514" s="40"/>
      <c r="AO514" s="40"/>
      <c r="AP514" s="40"/>
      <c r="AQ514" s="40"/>
      <c r="AR514" s="40"/>
      <c r="AS514" s="40"/>
      <c r="AT514" s="40"/>
      <c r="AU514" s="40"/>
      <c r="AV514" s="40"/>
      <c r="AW514" s="40"/>
      <c r="AX514" s="40"/>
      <c r="AY514" s="40"/>
      <c r="AZ514" s="40"/>
      <c r="BA514" s="40"/>
      <c r="BB514" s="40"/>
      <c r="BC514" s="40"/>
      <c r="BD514" s="40"/>
      <c r="BE514" s="40"/>
      <c r="BF514" s="40"/>
    </row>
    <row r="515">
      <c r="A515" s="18"/>
      <c r="B515" s="18"/>
      <c r="C515" s="18"/>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c r="AM515" s="40"/>
      <c r="AN515" s="40"/>
      <c r="AO515" s="40"/>
      <c r="AP515" s="40"/>
      <c r="AQ515" s="40"/>
      <c r="AR515" s="40"/>
      <c r="AS515" s="40"/>
      <c r="AT515" s="40"/>
      <c r="AU515" s="40"/>
      <c r="AV515" s="40"/>
      <c r="AW515" s="40"/>
      <c r="AX515" s="40"/>
      <c r="AY515" s="40"/>
      <c r="AZ515" s="40"/>
      <c r="BA515" s="40"/>
      <c r="BB515" s="40"/>
      <c r="BC515" s="40"/>
      <c r="BD515" s="40"/>
      <c r="BE515" s="40"/>
      <c r="BF515" s="40"/>
    </row>
    <row r="516">
      <c r="A516" s="18"/>
      <c r="B516" s="18"/>
      <c r="C516" s="18"/>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c r="AM516" s="40"/>
      <c r="AN516" s="40"/>
      <c r="AO516" s="40"/>
      <c r="AP516" s="40"/>
      <c r="AQ516" s="40"/>
      <c r="AR516" s="40"/>
      <c r="AS516" s="40"/>
      <c r="AT516" s="40"/>
      <c r="AU516" s="40"/>
      <c r="AV516" s="40"/>
      <c r="AW516" s="40"/>
      <c r="AX516" s="40"/>
      <c r="AY516" s="40"/>
      <c r="AZ516" s="40"/>
      <c r="BA516" s="40"/>
      <c r="BB516" s="40"/>
      <c r="BC516" s="40"/>
      <c r="BD516" s="40"/>
      <c r="BE516" s="40"/>
      <c r="BF516" s="40"/>
    </row>
    <row r="517">
      <c r="A517" s="18"/>
      <c r="B517" s="18"/>
      <c r="C517" s="18"/>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c r="AM517" s="40"/>
      <c r="AN517" s="40"/>
      <c r="AO517" s="40"/>
      <c r="AP517" s="40"/>
      <c r="AQ517" s="40"/>
      <c r="AR517" s="40"/>
      <c r="AS517" s="40"/>
      <c r="AT517" s="40"/>
      <c r="AU517" s="40"/>
      <c r="AV517" s="40"/>
      <c r="AW517" s="40"/>
      <c r="AX517" s="40"/>
      <c r="AY517" s="40"/>
      <c r="AZ517" s="40"/>
      <c r="BA517" s="40"/>
      <c r="BB517" s="40"/>
      <c r="BC517" s="40"/>
      <c r="BD517" s="40"/>
      <c r="BE517" s="40"/>
      <c r="BF517" s="40"/>
    </row>
    <row r="518">
      <c r="A518" s="18"/>
      <c r="B518" s="18"/>
      <c r="C518" s="18"/>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c r="AN518" s="40"/>
      <c r="AO518" s="40"/>
      <c r="AP518" s="40"/>
      <c r="AQ518" s="40"/>
      <c r="AR518" s="40"/>
      <c r="AS518" s="40"/>
      <c r="AT518" s="40"/>
      <c r="AU518" s="40"/>
      <c r="AV518" s="40"/>
      <c r="AW518" s="40"/>
      <c r="AX518" s="40"/>
      <c r="AY518" s="40"/>
      <c r="AZ518" s="40"/>
      <c r="BA518" s="40"/>
      <c r="BB518" s="40"/>
      <c r="BC518" s="40"/>
      <c r="BD518" s="40"/>
      <c r="BE518" s="40"/>
      <c r="BF518" s="40"/>
    </row>
    <row r="519">
      <c r="A519" s="18"/>
      <c r="B519" s="18"/>
      <c r="C519" s="18"/>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c r="AM519" s="40"/>
      <c r="AN519" s="40"/>
      <c r="AO519" s="40"/>
      <c r="AP519" s="40"/>
      <c r="AQ519" s="40"/>
      <c r="AR519" s="40"/>
      <c r="AS519" s="40"/>
      <c r="AT519" s="40"/>
      <c r="AU519" s="40"/>
      <c r="AV519" s="40"/>
      <c r="AW519" s="40"/>
      <c r="AX519" s="40"/>
      <c r="AY519" s="40"/>
      <c r="AZ519" s="40"/>
      <c r="BA519" s="40"/>
      <c r="BB519" s="40"/>
      <c r="BC519" s="40"/>
      <c r="BD519" s="40"/>
      <c r="BE519" s="40"/>
      <c r="BF519" s="40"/>
    </row>
    <row r="520">
      <c r="A520" s="18"/>
      <c r="B520" s="18"/>
      <c r="C520" s="18"/>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c r="AM520" s="40"/>
      <c r="AN520" s="40"/>
      <c r="AO520" s="40"/>
      <c r="AP520" s="40"/>
      <c r="AQ520" s="40"/>
      <c r="AR520" s="40"/>
      <c r="AS520" s="40"/>
      <c r="AT520" s="40"/>
      <c r="AU520" s="40"/>
      <c r="AV520" s="40"/>
      <c r="AW520" s="40"/>
      <c r="AX520" s="40"/>
      <c r="AY520" s="40"/>
      <c r="AZ520" s="40"/>
      <c r="BA520" s="40"/>
      <c r="BB520" s="40"/>
      <c r="BC520" s="40"/>
      <c r="BD520" s="40"/>
      <c r="BE520" s="40"/>
      <c r="BF520" s="40"/>
    </row>
    <row r="521">
      <c r="A521" s="18"/>
      <c r="B521" s="18"/>
      <c r="C521" s="18"/>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c r="AM521" s="40"/>
      <c r="AN521" s="40"/>
      <c r="AO521" s="40"/>
      <c r="AP521" s="40"/>
      <c r="AQ521" s="40"/>
      <c r="AR521" s="40"/>
      <c r="AS521" s="40"/>
      <c r="AT521" s="40"/>
      <c r="AU521" s="40"/>
      <c r="AV521" s="40"/>
      <c r="AW521" s="40"/>
      <c r="AX521" s="40"/>
      <c r="AY521" s="40"/>
      <c r="AZ521" s="40"/>
      <c r="BA521" s="40"/>
      <c r="BB521" s="40"/>
      <c r="BC521" s="40"/>
      <c r="BD521" s="40"/>
      <c r="BE521" s="40"/>
      <c r="BF521" s="40"/>
    </row>
    <row r="522">
      <c r="A522" s="18"/>
      <c r="B522" s="18"/>
      <c r="C522" s="18"/>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c r="AM522" s="40"/>
      <c r="AN522" s="40"/>
      <c r="AO522" s="40"/>
      <c r="AP522" s="40"/>
      <c r="AQ522" s="40"/>
      <c r="AR522" s="40"/>
      <c r="AS522" s="40"/>
      <c r="AT522" s="40"/>
      <c r="AU522" s="40"/>
      <c r="AV522" s="40"/>
      <c r="AW522" s="40"/>
      <c r="AX522" s="40"/>
      <c r="AY522" s="40"/>
      <c r="AZ522" s="40"/>
      <c r="BA522" s="40"/>
      <c r="BB522" s="40"/>
      <c r="BC522" s="40"/>
      <c r="BD522" s="40"/>
      <c r="BE522" s="40"/>
      <c r="BF522" s="40"/>
    </row>
    <row r="523">
      <c r="A523" s="18"/>
      <c r="B523" s="18"/>
      <c r="C523" s="18"/>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c r="AM523" s="40"/>
      <c r="AN523" s="40"/>
      <c r="AO523" s="40"/>
      <c r="AP523" s="40"/>
      <c r="AQ523" s="40"/>
      <c r="AR523" s="40"/>
      <c r="AS523" s="40"/>
      <c r="AT523" s="40"/>
      <c r="AU523" s="40"/>
      <c r="AV523" s="40"/>
      <c r="AW523" s="40"/>
      <c r="AX523" s="40"/>
      <c r="AY523" s="40"/>
      <c r="AZ523" s="40"/>
      <c r="BA523" s="40"/>
      <c r="BB523" s="40"/>
      <c r="BC523" s="40"/>
      <c r="BD523" s="40"/>
      <c r="BE523" s="40"/>
      <c r="BF523" s="40"/>
    </row>
    <row r="524">
      <c r="A524" s="18"/>
      <c r="B524" s="18"/>
      <c r="C524" s="18"/>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c r="AN524" s="40"/>
      <c r="AO524" s="40"/>
      <c r="AP524" s="40"/>
      <c r="AQ524" s="40"/>
      <c r="AR524" s="40"/>
      <c r="AS524" s="40"/>
      <c r="AT524" s="40"/>
      <c r="AU524" s="40"/>
      <c r="AV524" s="40"/>
      <c r="AW524" s="40"/>
      <c r="AX524" s="40"/>
      <c r="AY524" s="40"/>
      <c r="AZ524" s="40"/>
      <c r="BA524" s="40"/>
      <c r="BB524" s="40"/>
      <c r="BC524" s="40"/>
      <c r="BD524" s="40"/>
      <c r="BE524" s="40"/>
      <c r="BF524" s="40"/>
    </row>
    <row r="525">
      <c r="A525" s="18"/>
      <c r="B525" s="18"/>
      <c r="C525" s="18"/>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c r="AM525" s="40"/>
      <c r="AN525" s="40"/>
      <c r="AO525" s="40"/>
      <c r="AP525" s="40"/>
      <c r="AQ525" s="40"/>
      <c r="AR525" s="40"/>
      <c r="AS525" s="40"/>
      <c r="AT525" s="40"/>
      <c r="AU525" s="40"/>
      <c r="AV525" s="40"/>
      <c r="AW525" s="40"/>
      <c r="AX525" s="40"/>
      <c r="AY525" s="40"/>
      <c r="AZ525" s="40"/>
      <c r="BA525" s="40"/>
      <c r="BB525" s="40"/>
      <c r="BC525" s="40"/>
      <c r="BD525" s="40"/>
      <c r="BE525" s="40"/>
      <c r="BF525" s="40"/>
    </row>
    <row r="526">
      <c r="A526" s="18"/>
      <c r="B526" s="18"/>
      <c r="C526" s="18"/>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c r="AM526" s="40"/>
      <c r="AN526" s="40"/>
      <c r="AO526" s="40"/>
      <c r="AP526" s="40"/>
      <c r="AQ526" s="40"/>
      <c r="AR526" s="40"/>
      <c r="AS526" s="40"/>
      <c r="AT526" s="40"/>
      <c r="AU526" s="40"/>
      <c r="AV526" s="40"/>
      <c r="AW526" s="40"/>
      <c r="AX526" s="40"/>
      <c r="AY526" s="40"/>
      <c r="AZ526" s="40"/>
      <c r="BA526" s="40"/>
      <c r="BB526" s="40"/>
      <c r="BC526" s="40"/>
      <c r="BD526" s="40"/>
      <c r="BE526" s="40"/>
      <c r="BF526" s="40"/>
    </row>
    <row r="527">
      <c r="A527" s="18"/>
      <c r="B527" s="18"/>
      <c r="C527" s="18"/>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c r="AM527" s="40"/>
      <c r="AN527" s="40"/>
      <c r="AO527" s="40"/>
      <c r="AP527" s="40"/>
      <c r="AQ527" s="40"/>
      <c r="AR527" s="40"/>
      <c r="AS527" s="40"/>
      <c r="AT527" s="40"/>
      <c r="AU527" s="40"/>
      <c r="AV527" s="40"/>
      <c r="AW527" s="40"/>
      <c r="AX527" s="40"/>
      <c r="AY527" s="40"/>
      <c r="AZ527" s="40"/>
      <c r="BA527" s="40"/>
      <c r="BB527" s="40"/>
      <c r="BC527" s="40"/>
      <c r="BD527" s="40"/>
      <c r="BE527" s="40"/>
      <c r="BF527" s="40"/>
    </row>
    <row r="528">
      <c r="A528" s="18"/>
      <c r="B528" s="18"/>
      <c r="C528" s="18"/>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c r="AM528" s="40"/>
      <c r="AN528" s="40"/>
      <c r="AO528" s="40"/>
      <c r="AP528" s="40"/>
      <c r="AQ528" s="40"/>
      <c r="AR528" s="40"/>
      <c r="AS528" s="40"/>
      <c r="AT528" s="40"/>
      <c r="AU528" s="40"/>
      <c r="AV528" s="40"/>
      <c r="AW528" s="40"/>
      <c r="AX528" s="40"/>
      <c r="AY528" s="40"/>
      <c r="AZ528" s="40"/>
      <c r="BA528" s="40"/>
      <c r="BB528" s="40"/>
      <c r="BC528" s="40"/>
      <c r="BD528" s="40"/>
      <c r="BE528" s="40"/>
      <c r="BF528" s="40"/>
    </row>
    <row r="529">
      <c r="A529" s="18"/>
      <c r="B529" s="18"/>
      <c r="C529" s="18"/>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c r="AM529" s="40"/>
      <c r="AN529" s="40"/>
      <c r="AO529" s="40"/>
      <c r="AP529" s="40"/>
      <c r="AQ529" s="40"/>
      <c r="AR529" s="40"/>
      <c r="AS529" s="40"/>
      <c r="AT529" s="40"/>
      <c r="AU529" s="40"/>
      <c r="AV529" s="40"/>
      <c r="AW529" s="40"/>
      <c r="AX529" s="40"/>
      <c r="AY529" s="40"/>
      <c r="AZ529" s="40"/>
      <c r="BA529" s="40"/>
      <c r="BB529" s="40"/>
      <c r="BC529" s="40"/>
      <c r="BD529" s="40"/>
      <c r="BE529" s="40"/>
      <c r="BF529" s="40"/>
    </row>
    <row r="530">
      <c r="A530" s="18"/>
      <c r="B530" s="18"/>
      <c r="C530" s="18"/>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c r="AN530" s="40"/>
      <c r="AO530" s="40"/>
      <c r="AP530" s="40"/>
      <c r="AQ530" s="40"/>
      <c r="AR530" s="40"/>
      <c r="AS530" s="40"/>
      <c r="AT530" s="40"/>
      <c r="AU530" s="40"/>
      <c r="AV530" s="40"/>
      <c r="AW530" s="40"/>
      <c r="AX530" s="40"/>
      <c r="AY530" s="40"/>
      <c r="AZ530" s="40"/>
      <c r="BA530" s="40"/>
      <c r="BB530" s="40"/>
      <c r="BC530" s="40"/>
      <c r="BD530" s="40"/>
      <c r="BE530" s="40"/>
      <c r="BF530" s="40"/>
    </row>
    <row r="531">
      <c r="A531" s="18"/>
      <c r="B531" s="18"/>
      <c r="C531" s="18"/>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c r="AM531" s="40"/>
      <c r="AN531" s="40"/>
      <c r="AO531" s="40"/>
      <c r="AP531" s="40"/>
      <c r="AQ531" s="40"/>
      <c r="AR531" s="40"/>
      <c r="AS531" s="40"/>
      <c r="AT531" s="40"/>
      <c r="AU531" s="40"/>
      <c r="AV531" s="40"/>
      <c r="AW531" s="40"/>
      <c r="AX531" s="40"/>
      <c r="AY531" s="40"/>
      <c r="AZ531" s="40"/>
      <c r="BA531" s="40"/>
      <c r="BB531" s="40"/>
      <c r="BC531" s="40"/>
      <c r="BD531" s="40"/>
      <c r="BE531" s="40"/>
      <c r="BF531" s="40"/>
    </row>
    <row r="532">
      <c r="A532" s="18"/>
      <c r="B532" s="18"/>
      <c r="C532" s="18"/>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c r="AM532" s="40"/>
      <c r="AN532" s="40"/>
      <c r="AO532" s="40"/>
      <c r="AP532" s="40"/>
      <c r="AQ532" s="40"/>
      <c r="AR532" s="40"/>
      <c r="AS532" s="40"/>
      <c r="AT532" s="40"/>
      <c r="AU532" s="40"/>
      <c r="AV532" s="40"/>
      <c r="AW532" s="40"/>
      <c r="AX532" s="40"/>
      <c r="AY532" s="40"/>
      <c r="AZ532" s="40"/>
      <c r="BA532" s="40"/>
      <c r="BB532" s="40"/>
      <c r="BC532" s="40"/>
      <c r="BD532" s="40"/>
      <c r="BE532" s="40"/>
      <c r="BF532" s="40"/>
    </row>
    <row r="533">
      <c r="A533" s="18"/>
      <c r="B533" s="18"/>
      <c r="C533" s="18"/>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c r="AM533" s="40"/>
      <c r="AN533" s="40"/>
      <c r="AO533" s="40"/>
      <c r="AP533" s="40"/>
      <c r="AQ533" s="40"/>
      <c r="AR533" s="40"/>
      <c r="AS533" s="40"/>
      <c r="AT533" s="40"/>
      <c r="AU533" s="40"/>
      <c r="AV533" s="40"/>
      <c r="AW533" s="40"/>
      <c r="AX533" s="40"/>
      <c r="AY533" s="40"/>
      <c r="AZ533" s="40"/>
      <c r="BA533" s="40"/>
      <c r="BB533" s="40"/>
      <c r="BC533" s="40"/>
      <c r="BD533" s="40"/>
      <c r="BE533" s="40"/>
      <c r="BF533" s="40"/>
    </row>
    <row r="534">
      <c r="A534" s="18"/>
      <c r="B534" s="18"/>
      <c r="C534" s="18"/>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c r="AM534" s="40"/>
      <c r="AN534" s="40"/>
      <c r="AO534" s="40"/>
      <c r="AP534" s="40"/>
      <c r="AQ534" s="40"/>
      <c r="AR534" s="40"/>
      <c r="AS534" s="40"/>
      <c r="AT534" s="40"/>
      <c r="AU534" s="40"/>
      <c r="AV534" s="40"/>
      <c r="AW534" s="40"/>
      <c r="AX534" s="40"/>
      <c r="AY534" s="40"/>
      <c r="AZ534" s="40"/>
      <c r="BA534" s="40"/>
      <c r="BB534" s="40"/>
      <c r="BC534" s="40"/>
      <c r="BD534" s="40"/>
      <c r="BE534" s="40"/>
      <c r="BF534" s="40"/>
    </row>
    <row r="535">
      <c r="A535" s="18"/>
      <c r="B535" s="18"/>
      <c r="C535" s="18"/>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c r="AM535" s="40"/>
      <c r="AN535" s="40"/>
      <c r="AO535" s="40"/>
      <c r="AP535" s="40"/>
      <c r="AQ535" s="40"/>
      <c r="AR535" s="40"/>
      <c r="AS535" s="40"/>
      <c r="AT535" s="40"/>
      <c r="AU535" s="40"/>
      <c r="AV535" s="40"/>
      <c r="AW535" s="40"/>
      <c r="AX535" s="40"/>
      <c r="AY535" s="40"/>
      <c r="AZ535" s="40"/>
      <c r="BA535" s="40"/>
      <c r="BB535" s="40"/>
      <c r="BC535" s="40"/>
      <c r="BD535" s="40"/>
      <c r="BE535" s="40"/>
      <c r="BF535" s="40"/>
    </row>
    <row r="536">
      <c r="A536" s="18"/>
      <c r="B536" s="18"/>
      <c r="C536" s="18"/>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c r="AN536" s="40"/>
      <c r="AO536" s="40"/>
      <c r="AP536" s="40"/>
      <c r="AQ536" s="40"/>
      <c r="AR536" s="40"/>
      <c r="AS536" s="40"/>
      <c r="AT536" s="40"/>
      <c r="AU536" s="40"/>
      <c r="AV536" s="40"/>
      <c r="AW536" s="40"/>
      <c r="AX536" s="40"/>
      <c r="AY536" s="40"/>
      <c r="AZ536" s="40"/>
      <c r="BA536" s="40"/>
      <c r="BB536" s="40"/>
      <c r="BC536" s="40"/>
      <c r="BD536" s="40"/>
      <c r="BE536" s="40"/>
      <c r="BF536" s="40"/>
    </row>
    <row r="537">
      <c r="A537" s="18"/>
      <c r="B537" s="18"/>
      <c r="C537" s="18"/>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c r="AP537" s="40"/>
      <c r="AQ537" s="40"/>
      <c r="AR537" s="40"/>
      <c r="AS537" s="40"/>
      <c r="AT537" s="40"/>
      <c r="AU537" s="40"/>
      <c r="AV537" s="40"/>
      <c r="AW537" s="40"/>
      <c r="AX537" s="40"/>
      <c r="AY537" s="40"/>
      <c r="AZ537" s="40"/>
      <c r="BA537" s="40"/>
      <c r="BB537" s="40"/>
      <c r="BC537" s="40"/>
      <c r="BD537" s="40"/>
      <c r="BE537" s="40"/>
      <c r="BF537" s="40"/>
    </row>
    <row r="538">
      <c r="A538" s="18"/>
      <c r="B538" s="18"/>
      <c r="C538" s="18"/>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c r="AM538" s="40"/>
      <c r="AN538" s="40"/>
      <c r="AO538" s="40"/>
      <c r="AP538" s="40"/>
      <c r="AQ538" s="40"/>
      <c r="AR538" s="40"/>
      <c r="AS538" s="40"/>
      <c r="AT538" s="40"/>
      <c r="AU538" s="40"/>
      <c r="AV538" s="40"/>
      <c r="AW538" s="40"/>
      <c r="AX538" s="40"/>
      <c r="AY538" s="40"/>
      <c r="AZ538" s="40"/>
      <c r="BA538" s="40"/>
      <c r="BB538" s="40"/>
      <c r="BC538" s="40"/>
      <c r="BD538" s="40"/>
      <c r="BE538" s="40"/>
      <c r="BF538" s="40"/>
    </row>
    <row r="539">
      <c r="A539" s="18"/>
      <c r="B539" s="18"/>
      <c r="C539" s="18"/>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c r="AM539" s="40"/>
      <c r="AN539" s="40"/>
      <c r="AO539" s="40"/>
      <c r="AP539" s="40"/>
      <c r="AQ539" s="40"/>
      <c r="AR539" s="40"/>
      <c r="AS539" s="40"/>
      <c r="AT539" s="40"/>
      <c r="AU539" s="40"/>
      <c r="AV539" s="40"/>
      <c r="AW539" s="40"/>
      <c r="AX539" s="40"/>
      <c r="AY539" s="40"/>
      <c r="AZ539" s="40"/>
      <c r="BA539" s="40"/>
      <c r="BB539" s="40"/>
      <c r="BC539" s="40"/>
      <c r="BD539" s="40"/>
      <c r="BE539" s="40"/>
      <c r="BF539" s="40"/>
    </row>
    <row r="540">
      <c r="A540" s="18"/>
      <c r="B540" s="18"/>
      <c r="C540" s="18"/>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c r="AM540" s="40"/>
      <c r="AN540" s="40"/>
      <c r="AO540" s="40"/>
      <c r="AP540" s="40"/>
      <c r="AQ540" s="40"/>
      <c r="AR540" s="40"/>
      <c r="AS540" s="40"/>
      <c r="AT540" s="40"/>
      <c r="AU540" s="40"/>
      <c r="AV540" s="40"/>
      <c r="AW540" s="40"/>
      <c r="AX540" s="40"/>
      <c r="AY540" s="40"/>
      <c r="AZ540" s="40"/>
      <c r="BA540" s="40"/>
      <c r="BB540" s="40"/>
      <c r="BC540" s="40"/>
      <c r="BD540" s="40"/>
      <c r="BE540" s="40"/>
      <c r="BF540" s="40"/>
    </row>
    <row r="541">
      <c r="A541" s="18"/>
      <c r="B541" s="18"/>
      <c r="C541" s="18"/>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c r="AM541" s="40"/>
      <c r="AN541" s="40"/>
      <c r="AO541" s="40"/>
      <c r="AP541" s="40"/>
      <c r="AQ541" s="40"/>
      <c r="AR541" s="40"/>
      <c r="AS541" s="40"/>
      <c r="AT541" s="40"/>
      <c r="AU541" s="40"/>
      <c r="AV541" s="40"/>
      <c r="AW541" s="40"/>
      <c r="AX541" s="40"/>
      <c r="AY541" s="40"/>
      <c r="AZ541" s="40"/>
      <c r="BA541" s="40"/>
      <c r="BB541" s="40"/>
      <c r="BC541" s="40"/>
      <c r="BD541" s="40"/>
      <c r="BE541" s="40"/>
      <c r="BF541" s="40"/>
    </row>
    <row r="542">
      <c r="A542" s="18"/>
      <c r="B542" s="18"/>
      <c r="C542" s="18"/>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c r="AN542" s="40"/>
      <c r="AO542" s="40"/>
      <c r="AP542" s="40"/>
      <c r="AQ542" s="40"/>
      <c r="AR542" s="40"/>
      <c r="AS542" s="40"/>
      <c r="AT542" s="40"/>
      <c r="AU542" s="40"/>
      <c r="AV542" s="40"/>
      <c r="AW542" s="40"/>
      <c r="AX542" s="40"/>
      <c r="AY542" s="40"/>
      <c r="AZ542" s="40"/>
      <c r="BA542" s="40"/>
      <c r="BB542" s="40"/>
      <c r="BC542" s="40"/>
      <c r="BD542" s="40"/>
      <c r="BE542" s="40"/>
      <c r="BF542" s="40"/>
    </row>
    <row r="543">
      <c r="A543" s="18"/>
      <c r="B543" s="18"/>
      <c r="C543" s="18"/>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c r="AM543" s="40"/>
      <c r="AN543" s="40"/>
      <c r="AO543" s="40"/>
      <c r="AP543" s="40"/>
      <c r="AQ543" s="40"/>
      <c r="AR543" s="40"/>
      <c r="AS543" s="40"/>
      <c r="AT543" s="40"/>
      <c r="AU543" s="40"/>
      <c r="AV543" s="40"/>
      <c r="AW543" s="40"/>
      <c r="AX543" s="40"/>
      <c r="AY543" s="40"/>
      <c r="AZ543" s="40"/>
      <c r="BA543" s="40"/>
      <c r="BB543" s="40"/>
      <c r="BC543" s="40"/>
      <c r="BD543" s="40"/>
      <c r="BE543" s="40"/>
      <c r="BF543" s="40"/>
    </row>
    <row r="544">
      <c r="A544" s="18"/>
      <c r="B544" s="18"/>
      <c r="C544" s="18"/>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c r="AM544" s="40"/>
      <c r="AN544" s="40"/>
      <c r="AO544" s="40"/>
      <c r="AP544" s="40"/>
      <c r="AQ544" s="40"/>
      <c r="AR544" s="40"/>
      <c r="AS544" s="40"/>
      <c r="AT544" s="40"/>
      <c r="AU544" s="40"/>
      <c r="AV544" s="40"/>
      <c r="AW544" s="40"/>
      <c r="AX544" s="40"/>
      <c r="AY544" s="40"/>
      <c r="AZ544" s="40"/>
      <c r="BA544" s="40"/>
      <c r="BB544" s="40"/>
      <c r="BC544" s="40"/>
      <c r="BD544" s="40"/>
      <c r="BE544" s="40"/>
      <c r="BF544" s="40"/>
    </row>
    <row r="545">
      <c r="A545" s="18"/>
      <c r="B545" s="18"/>
      <c r="C545" s="18"/>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c r="AM545" s="40"/>
      <c r="AN545" s="40"/>
      <c r="AO545" s="40"/>
      <c r="AP545" s="40"/>
      <c r="AQ545" s="40"/>
      <c r="AR545" s="40"/>
      <c r="AS545" s="40"/>
      <c r="AT545" s="40"/>
      <c r="AU545" s="40"/>
      <c r="AV545" s="40"/>
      <c r="AW545" s="40"/>
      <c r="AX545" s="40"/>
      <c r="AY545" s="40"/>
      <c r="AZ545" s="40"/>
      <c r="BA545" s="40"/>
      <c r="BB545" s="40"/>
      <c r="BC545" s="40"/>
      <c r="BD545" s="40"/>
      <c r="BE545" s="40"/>
      <c r="BF545" s="40"/>
    </row>
    <row r="546">
      <c r="A546" s="18"/>
      <c r="B546" s="18"/>
      <c r="C546" s="18"/>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c r="AP546" s="40"/>
      <c r="AQ546" s="40"/>
      <c r="AR546" s="40"/>
      <c r="AS546" s="40"/>
      <c r="AT546" s="40"/>
      <c r="AU546" s="40"/>
      <c r="AV546" s="40"/>
      <c r="AW546" s="40"/>
      <c r="AX546" s="40"/>
      <c r="AY546" s="40"/>
      <c r="AZ546" s="40"/>
      <c r="BA546" s="40"/>
      <c r="BB546" s="40"/>
      <c r="BC546" s="40"/>
      <c r="BD546" s="40"/>
      <c r="BE546" s="40"/>
      <c r="BF546" s="40"/>
    </row>
    <row r="547">
      <c r="A547" s="18"/>
      <c r="B547" s="18"/>
      <c r="C547" s="18"/>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c r="AP547" s="40"/>
      <c r="AQ547" s="40"/>
      <c r="AR547" s="40"/>
      <c r="AS547" s="40"/>
      <c r="AT547" s="40"/>
      <c r="AU547" s="40"/>
      <c r="AV547" s="40"/>
      <c r="AW547" s="40"/>
      <c r="AX547" s="40"/>
      <c r="AY547" s="40"/>
      <c r="AZ547" s="40"/>
      <c r="BA547" s="40"/>
      <c r="BB547" s="40"/>
      <c r="BC547" s="40"/>
      <c r="BD547" s="40"/>
      <c r="BE547" s="40"/>
      <c r="BF547" s="40"/>
    </row>
    <row r="548">
      <c r="A548" s="18"/>
      <c r="B548" s="18"/>
      <c r="C548" s="18"/>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c r="AP548" s="40"/>
      <c r="AQ548" s="40"/>
      <c r="AR548" s="40"/>
      <c r="AS548" s="40"/>
      <c r="AT548" s="40"/>
      <c r="AU548" s="40"/>
      <c r="AV548" s="40"/>
      <c r="AW548" s="40"/>
      <c r="AX548" s="40"/>
      <c r="AY548" s="40"/>
      <c r="AZ548" s="40"/>
      <c r="BA548" s="40"/>
      <c r="BB548" s="40"/>
      <c r="BC548" s="40"/>
      <c r="BD548" s="40"/>
      <c r="BE548" s="40"/>
      <c r="BF548" s="40"/>
    </row>
    <row r="549">
      <c r="A549" s="18"/>
      <c r="B549" s="18"/>
      <c r="C549" s="18"/>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c r="AP549" s="40"/>
      <c r="AQ549" s="40"/>
      <c r="AR549" s="40"/>
      <c r="AS549" s="40"/>
      <c r="AT549" s="40"/>
      <c r="AU549" s="40"/>
      <c r="AV549" s="40"/>
      <c r="AW549" s="40"/>
      <c r="AX549" s="40"/>
      <c r="AY549" s="40"/>
      <c r="AZ549" s="40"/>
      <c r="BA549" s="40"/>
      <c r="BB549" s="40"/>
      <c r="BC549" s="40"/>
      <c r="BD549" s="40"/>
      <c r="BE549" s="40"/>
      <c r="BF549" s="40"/>
    </row>
    <row r="550">
      <c r="A550" s="18"/>
      <c r="B550" s="18"/>
      <c r="C550" s="18"/>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c r="AP550" s="40"/>
      <c r="AQ550" s="40"/>
      <c r="AR550" s="40"/>
      <c r="AS550" s="40"/>
      <c r="AT550" s="40"/>
      <c r="AU550" s="40"/>
      <c r="AV550" s="40"/>
      <c r="AW550" s="40"/>
      <c r="AX550" s="40"/>
      <c r="AY550" s="40"/>
      <c r="AZ550" s="40"/>
      <c r="BA550" s="40"/>
      <c r="BB550" s="40"/>
      <c r="BC550" s="40"/>
      <c r="BD550" s="40"/>
      <c r="BE550" s="40"/>
      <c r="BF550" s="40"/>
    </row>
    <row r="551">
      <c r="A551" s="18"/>
      <c r="B551" s="18"/>
      <c r="C551" s="18"/>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c r="AP551" s="40"/>
      <c r="AQ551" s="40"/>
      <c r="AR551" s="40"/>
      <c r="AS551" s="40"/>
      <c r="AT551" s="40"/>
      <c r="AU551" s="40"/>
      <c r="AV551" s="40"/>
      <c r="AW551" s="40"/>
      <c r="AX551" s="40"/>
      <c r="AY551" s="40"/>
      <c r="AZ551" s="40"/>
      <c r="BA551" s="40"/>
      <c r="BB551" s="40"/>
      <c r="BC551" s="40"/>
      <c r="BD551" s="40"/>
      <c r="BE551" s="40"/>
      <c r="BF551" s="40"/>
    </row>
    <row r="552">
      <c r="A552" s="18"/>
      <c r="B552" s="18"/>
      <c r="C552" s="18"/>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c r="AP552" s="40"/>
      <c r="AQ552" s="40"/>
      <c r="AR552" s="40"/>
      <c r="AS552" s="40"/>
      <c r="AT552" s="40"/>
      <c r="AU552" s="40"/>
      <c r="AV552" s="40"/>
      <c r="AW552" s="40"/>
      <c r="AX552" s="40"/>
      <c r="AY552" s="40"/>
      <c r="AZ552" s="40"/>
      <c r="BA552" s="40"/>
      <c r="BB552" s="40"/>
      <c r="BC552" s="40"/>
      <c r="BD552" s="40"/>
      <c r="BE552" s="40"/>
      <c r="BF552" s="40"/>
    </row>
    <row r="553">
      <c r="A553" s="18"/>
      <c r="B553" s="18"/>
      <c r="C553" s="18"/>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c r="AP553" s="40"/>
      <c r="AQ553" s="40"/>
      <c r="AR553" s="40"/>
      <c r="AS553" s="40"/>
      <c r="AT553" s="40"/>
      <c r="AU553" s="40"/>
      <c r="AV553" s="40"/>
      <c r="AW553" s="40"/>
      <c r="AX553" s="40"/>
      <c r="AY553" s="40"/>
      <c r="AZ553" s="40"/>
      <c r="BA553" s="40"/>
      <c r="BB553" s="40"/>
      <c r="BC553" s="40"/>
      <c r="BD553" s="40"/>
      <c r="BE553" s="40"/>
      <c r="BF553" s="40"/>
    </row>
    <row r="554">
      <c r="A554" s="18"/>
      <c r="B554" s="18"/>
      <c r="C554" s="18"/>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c r="AP554" s="40"/>
      <c r="AQ554" s="40"/>
      <c r="AR554" s="40"/>
      <c r="AS554" s="40"/>
      <c r="AT554" s="40"/>
      <c r="AU554" s="40"/>
      <c r="AV554" s="40"/>
      <c r="AW554" s="40"/>
      <c r="AX554" s="40"/>
      <c r="AY554" s="40"/>
      <c r="AZ554" s="40"/>
      <c r="BA554" s="40"/>
      <c r="BB554" s="40"/>
      <c r="BC554" s="40"/>
      <c r="BD554" s="40"/>
      <c r="BE554" s="40"/>
      <c r="BF554" s="40"/>
    </row>
    <row r="555">
      <c r="A555" s="18"/>
      <c r="B555" s="18"/>
      <c r="C555" s="18"/>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c r="AP555" s="40"/>
      <c r="AQ555" s="40"/>
      <c r="AR555" s="40"/>
      <c r="AS555" s="40"/>
      <c r="AT555" s="40"/>
      <c r="AU555" s="40"/>
      <c r="AV555" s="40"/>
      <c r="AW555" s="40"/>
      <c r="AX555" s="40"/>
      <c r="AY555" s="40"/>
      <c r="AZ555" s="40"/>
      <c r="BA555" s="40"/>
      <c r="BB555" s="40"/>
      <c r="BC555" s="40"/>
      <c r="BD555" s="40"/>
      <c r="BE555" s="40"/>
      <c r="BF555" s="40"/>
    </row>
    <row r="556">
      <c r="A556" s="18"/>
      <c r="B556" s="18"/>
      <c r="C556" s="18"/>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c r="AP556" s="40"/>
      <c r="AQ556" s="40"/>
      <c r="AR556" s="40"/>
      <c r="AS556" s="40"/>
      <c r="AT556" s="40"/>
      <c r="AU556" s="40"/>
      <c r="AV556" s="40"/>
      <c r="AW556" s="40"/>
      <c r="AX556" s="40"/>
      <c r="AY556" s="40"/>
      <c r="AZ556" s="40"/>
      <c r="BA556" s="40"/>
      <c r="BB556" s="40"/>
      <c r="BC556" s="40"/>
      <c r="BD556" s="40"/>
      <c r="BE556" s="40"/>
      <c r="BF556" s="40"/>
    </row>
    <row r="557">
      <c r="A557" s="18"/>
      <c r="B557" s="18"/>
      <c r="C557" s="18"/>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c r="AP557" s="40"/>
      <c r="AQ557" s="40"/>
      <c r="AR557" s="40"/>
      <c r="AS557" s="40"/>
      <c r="AT557" s="40"/>
      <c r="AU557" s="40"/>
      <c r="AV557" s="40"/>
      <c r="AW557" s="40"/>
      <c r="AX557" s="40"/>
      <c r="AY557" s="40"/>
      <c r="AZ557" s="40"/>
      <c r="BA557" s="40"/>
      <c r="BB557" s="40"/>
      <c r="BC557" s="40"/>
      <c r="BD557" s="40"/>
      <c r="BE557" s="40"/>
      <c r="BF557" s="40"/>
    </row>
    <row r="558">
      <c r="A558" s="18"/>
      <c r="B558" s="18"/>
      <c r="C558" s="18"/>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c r="AP558" s="40"/>
      <c r="AQ558" s="40"/>
      <c r="AR558" s="40"/>
      <c r="AS558" s="40"/>
      <c r="AT558" s="40"/>
      <c r="AU558" s="40"/>
      <c r="AV558" s="40"/>
      <c r="AW558" s="40"/>
      <c r="AX558" s="40"/>
      <c r="AY558" s="40"/>
      <c r="AZ558" s="40"/>
      <c r="BA558" s="40"/>
      <c r="BB558" s="40"/>
      <c r="BC558" s="40"/>
      <c r="BD558" s="40"/>
      <c r="BE558" s="40"/>
      <c r="BF558" s="40"/>
    </row>
    <row r="559">
      <c r="A559" s="18"/>
      <c r="B559" s="18"/>
      <c r="C559" s="18"/>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c r="AP559" s="40"/>
      <c r="AQ559" s="40"/>
      <c r="AR559" s="40"/>
      <c r="AS559" s="40"/>
      <c r="AT559" s="40"/>
      <c r="AU559" s="40"/>
      <c r="AV559" s="40"/>
      <c r="AW559" s="40"/>
      <c r="AX559" s="40"/>
      <c r="AY559" s="40"/>
      <c r="AZ559" s="40"/>
      <c r="BA559" s="40"/>
      <c r="BB559" s="40"/>
      <c r="BC559" s="40"/>
      <c r="BD559" s="40"/>
      <c r="BE559" s="40"/>
      <c r="BF559" s="40"/>
    </row>
    <row r="560">
      <c r="A560" s="18"/>
      <c r="B560" s="18"/>
      <c r="C560" s="18"/>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c r="AP560" s="40"/>
      <c r="AQ560" s="40"/>
      <c r="AR560" s="40"/>
      <c r="AS560" s="40"/>
      <c r="AT560" s="40"/>
      <c r="AU560" s="40"/>
      <c r="AV560" s="40"/>
      <c r="AW560" s="40"/>
      <c r="AX560" s="40"/>
      <c r="AY560" s="40"/>
      <c r="AZ560" s="40"/>
      <c r="BA560" s="40"/>
      <c r="BB560" s="40"/>
      <c r="BC560" s="40"/>
      <c r="BD560" s="40"/>
      <c r="BE560" s="40"/>
      <c r="BF560" s="40"/>
    </row>
    <row r="561">
      <c r="A561" s="18"/>
      <c r="B561" s="18"/>
      <c r="C561" s="18"/>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c r="AP561" s="40"/>
      <c r="AQ561" s="40"/>
      <c r="AR561" s="40"/>
      <c r="AS561" s="40"/>
      <c r="AT561" s="40"/>
      <c r="AU561" s="40"/>
      <c r="AV561" s="40"/>
      <c r="AW561" s="40"/>
      <c r="AX561" s="40"/>
      <c r="AY561" s="40"/>
      <c r="AZ561" s="40"/>
      <c r="BA561" s="40"/>
      <c r="BB561" s="40"/>
      <c r="BC561" s="40"/>
      <c r="BD561" s="40"/>
      <c r="BE561" s="40"/>
      <c r="BF561" s="40"/>
    </row>
    <row r="562">
      <c r="A562" s="18"/>
      <c r="B562" s="18"/>
      <c r="C562" s="18"/>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c r="AP562" s="40"/>
      <c r="AQ562" s="40"/>
      <c r="AR562" s="40"/>
      <c r="AS562" s="40"/>
      <c r="AT562" s="40"/>
      <c r="AU562" s="40"/>
      <c r="AV562" s="40"/>
      <c r="AW562" s="40"/>
      <c r="AX562" s="40"/>
      <c r="AY562" s="40"/>
      <c r="AZ562" s="40"/>
      <c r="BA562" s="40"/>
      <c r="BB562" s="40"/>
      <c r="BC562" s="40"/>
      <c r="BD562" s="40"/>
      <c r="BE562" s="40"/>
      <c r="BF562" s="40"/>
    </row>
    <row r="563">
      <c r="A563" s="18"/>
      <c r="B563" s="18"/>
      <c r="C563" s="18"/>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c r="AP563" s="40"/>
      <c r="AQ563" s="40"/>
      <c r="AR563" s="40"/>
      <c r="AS563" s="40"/>
      <c r="AT563" s="40"/>
      <c r="AU563" s="40"/>
      <c r="AV563" s="40"/>
      <c r="AW563" s="40"/>
      <c r="AX563" s="40"/>
      <c r="AY563" s="40"/>
      <c r="AZ563" s="40"/>
      <c r="BA563" s="40"/>
      <c r="BB563" s="40"/>
      <c r="BC563" s="40"/>
      <c r="BD563" s="40"/>
      <c r="BE563" s="40"/>
      <c r="BF563" s="40"/>
    </row>
    <row r="564">
      <c r="A564" s="18"/>
      <c r="B564" s="18"/>
      <c r="C564" s="18"/>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c r="AP564" s="40"/>
      <c r="AQ564" s="40"/>
      <c r="AR564" s="40"/>
      <c r="AS564" s="40"/>
      <c r="AT564" s="40"/>
      <c r="AU564" s="40"/>
      <c r="AV564" s="40"/>
      <c r="AW564" s="40"/>
      <c r="AX564" s="40"/>
      <c r="AY564" s="40"/>
      <c r="AZ564" s="40"/>
      <c r="BA564" s="40"/>
      <c r="BB564" s="40"/>
      <c r="BC564" s="40"/>
      <c r="BD564" s="40"/>
      <c r="BE564" s="40"/>
      <c r="BF564" s="40"/>
    </row>
    <row r="565">
      <c r="A565" s="18"/>
      <c r="B565" s="18"/>
      <c r="C565" s="18"/>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c r="AP565" s="40"/>
      <c r="AQ565" s="40"/>
      <c r="AR565" s="40"/>
      <c r="AS565" s="40"/>
      <c r="AT565" s="40"/>
      <c r="AU565" s="40"/>
      <c r="AV565" s="40"/>
      <c r="AW565" s="40"/>
      <c r="AX565" s="40"/>
      <c r="AY565" s="40"/>
      <c r="AZ565" s="40"/>
      <c r="BA565" s="40"/>
      <c r="BB565" s="40"/>
      <c r="BC565" s="40"/>
      <c r="BD565" s="40"/>
      <c r="BE565" s="40"/>
      <c r="BF565" s="40"/>
    </row>
    <row r="566">
      <c r="A566" s="18"/>
      <c r="B566" s="18"/>
      <c r="C566" s="18"/>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c r="AP566" s="40"/>
      <c r="AQ566" s="40"/>
      <c r="AR566" s="40"/>
      <c r="AS566" s="40"/>
      <c r="AT566" s="40"/>
      <c r="AU566" s="40"/>
      <c r="AV566" s="40"/>
      <c r="AW566" s="40"/>
      <c r="AX566" s="40"/>
      <c r="AY566" s="40"/>
      <c r="AZ566" s="40"/>
      <c r="BA566" s="40"/>
      <c r="BB566" s="40"/>
      <c r="BC566" s="40"/>
      <c r="BD566" s="40"/>
      <c r="BE566" s="40"/>
      <c r="BF566" s="40"/>
    </row>
    <row r="567">
      <c r="A567" s="18"/>
      <c r="B567" s="18"/>
      <c r="C567" s="18"/>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c r="AP567" s="40"/>
      <c r="AQ567" s="40"/>
      <c r="AR567" s="40"/>
      <c r="AS567" s="40"/>
      <c r="AT567" s="40"/>
      <c r="AU567" s="40"/>
      <c r="AV567" s="40"/>
      <c r="AW567" s="40"/>
      <c r="AX567" s="40"/>
      <c r="AY567" s="40"/>
      <c r="AZ567" s="40"/>
      <c r="BA567" s="40"/>
      <c r="BB567" s="40"/>
      <c r="BC567" s="40"/>
      <c r="BD567" s="40"/>
      <c r="BE567" s="40"/>
      <c r="BF567" s="40"/>
    </row>
    <row r="568">
      <c r="A568" s="18"/>
      <c r="B568" s="18"/>
      <c r="C568" s="18"/>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c r="AP568" s="40"/>
      <c r="AQ568" s="40"/>
      <c r="AR568" s="40"/>
      <c r="AS568" s="40"/>
      <c r="AT568" s="40"/>
      <c r="AU568" s="40"/>
      <c r="AV568" s="40"/>
      <c r="AW568" s="40"/>
      <c r="AX568" s="40"/>
      <c r="AY568" s="40"/>
      <c r="AZ568" s="40"/>
      <c r="BA568" s="40"/>
      <c r="BB568" s="40"/>
      <c r="BC568" s="40"/>
      <c r="BD568" s="40"/>
      <c r="BE568" s="40"/>
      <c r="BF568" s="40"/>
    </row>
    <row r="569">
      <c r="A569" s="18"/>
      <c r="B569" s="18"/>
      <c r="C569" s="18"/>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c r="AP569" s="40"/>
      <c r="AQ569" s="40"/>
      <c r="AR569" s="40"/>
      <c r="AS569" s="40"/>
      <c r="AT569" s="40"/>
      <c r="AU569" s="40"/>
      <c r="AV569" s="40"/>
      <c r="AW569" s="40"/>
      <c r="AX569" s="40"/>
      <c r="AY569" s="40"/>
      <c r="AZ569" s="40"/>
      <c r="BA569" s="40"/>
      <c r="BB569" s="40"/>
      <c r="BC569" s="40"/>
      <c r="BD569" s="40"/>
      <c r="BE569" s="40"/>
      <c r="BF569" s="40"/>
    </row>
    <row r="570">
      <c r="A570" s="18"/>
      <c r="B570" s="18"/>
      <c r="C570" s="18"/>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c r="AP570" s="40"/>
      <c r="AQ570" s="40"/>
      <c r="AR570" s="40"/>
      <c r="AS570" s="40"/>
      <c r="AT570" s="40"/>
      <c r="AU570" s="40"/>
      <c r="AV570" s="40"/>
      <c r="AW570" s="40"/>
      <c r="AX570" s="40"/>
      <c r="AY570" s="40"/>
      <c r="AZ570" s="40"/>
      <c r="BA570" s="40"/>
      <c r="BB570" s="40"/>
      <c r="BC570" s="40"/>
      <c r="BD570" s="40"/>
      <c r="BE570" s="40"/>
      <c r="BF570" s="40"/>
    </row>
    <row r="571">
      <c r="A571" s="18"/>
      <c r="B571" s="18"/>
      <c r="C571" s="18"/>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c r="AP571" s="40"/>
      <c r="AQ571" s="40"/>
      <c r="AR571" s="40"/>
      <c r="AS571" s="40"/>
      <c r="AT571" s="40"/>
      <c r="AU571" s="40"/>
      <c r="AV571" s="40"/>
      <c r="AW571" s="40"/>
      <c r="AX571" s="40"/>
      <c r="AY571" s="40"/>
      <c r="AZ571" s="40"/>
      <c r="BA571" s="40"/>
      <c r="BB571" s="40"/>
      <c r="BC571" s="40"/>
      <c r="BD571" s="40"/>
      <c r="BE571" s="40"/>
      <c r="BF571" s="40"/>
    </row>
    <row r="572">
      <c r="A572" s="18"/>
      <c r="B572" s="18"/>
      <c r="C572" s="18"/>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c r="AP572" s="40"/>
      <c r="AQ572" s="40"/>
      <c r="AR572" s="40"/>
      <c r="AS572" s="40"/>
      <c r="AT572" s="40"/>
      <c r="AU572" s="40"/>
      <c r="AV572" s="40"/>
      <c r="AW572" s="40"/>
      <c r="AX572" s="40"/>
      <c r="AY572" s="40"/>
      <c r="AZ572" s="40"/>
      <c r="BA572" s="40"/>
      <c r="BB572" s="40"/>
      <c r="BC572" s="40"/>
      <c r="BD572" s="40"/>
      <c r="BE572" s="40"/>
      <c r="BF572" s="40"/>
    </row>
    <row r="573">
      <c r="A573" s="18"/>
      <c r="B573" s="18"/>
      <c r="C573" s="18"/>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c r="AP573" s="40"/>
      <c r="AQ573" s="40"/>
      <c r="AR573" s="40"/>
      <c r="AS573" s="40"/>
      <c r="AT573" s="40"/>
      <c r="AU573" s="40"/>
      <c r="AV573" s="40"/>
      <c r="AW573" s="40"/>
      <c r="AX573" s="40"/>
      <c r="AY573" s="40"/>
      <c r="AZ573" s="40"/>
      <c r="BA573" s="40"/>
      <c r="BB573" s="40"/>
      <c r="BC573" s="40"/>
      <c r="BD573" s="40"/>
      <c r="BE573" s="40"/>
      <c r="BF573" s="40"/>
    </row>
    <row r="574">
      <c r="A574" s="18"/>
      <c r="B574" s="18"/>
      <c r="C574" s="18"/>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c r="AP574" s="40"/>
      <c r="AQ574" s="40"/>
      <c r="AR574" s="40"/>
      <c r="AS574" s="40"/>
      <c r="AT574" s="40"/>
      <c r="AU574" s="40"/>
      <c r="AV574" s="40"/>
      <c r="AW574" s="40"/>
      <c r="AX574" s="40"/>
      <c r="AY574" s="40"/>
      <c r="AZ574" s="40"/>
      <c r="BA574" s="40"/>
      <c r="BB574" s="40"/>
      <c r="BC574" s="40"/>
      <c r="BD574" s="40"/>
      <c r="BE574" s="40"/>
      <c r="BF574" s="40"/>
    </row>
    <row r="575">
      <c r="A575" s="18"/>
      <c r="B575" s="18"/>
      <c r="C575" s="18"/>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c r="AP575" s="40"/>
      <c r="AQ575" s="40"/>
      <c r="AR575" s="40"/>
      <c r="AS575" s="40"/>
      <c r="AT575" s="40"/>
      <c r="AU575" s="40"/>
      <c r="AV575" s="40"/>
      <c r="AW575" s="40"/>
      <c r="AX575" s="40"/>
      <c r="AY575" s="40"/>
      <c r="AZ575" s="40"/>
      <c r="BA575" s="40"/>
      <c r="BB575" s="40"/>
      <c r="BC575" s="40"/>
      <c r="BD575" s="40"/>
      <c r="BE575" s="40"/>
      <c r="BF575" s="40"/>
    </row>
    <row r="576">
      <c r="A576" s="18"/>
      <c r="B576" s="18"/>
      <c r="C576" s="18"/>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c r="AP576" s="40"/>
      <c r="AQ576" s="40"/>
      <c r="AR576" s="40"/>
      <c r="AS576" s="40"/>
      <c r="AT576" s="40"/>
      <c r="AU576" s="40"/>
      <c r="AV576" s="40"/>
      <c r="AW576" s="40"/>
      <c r="AX576" s="40"/>
      <c r="AY576" s="40"/>
      <c r="AZ576" s="40"/>
      <c r="BA576" s="40"/>
      <c r="BB576" s="40"/>
      <c r="BC576" s="40"/>
      <c r="BD576" s="40"/>
      <c r="BE576" s="40"/>
      <c r="BF576" s="40"/>
    </row>
    <row r="577">
      <c r="A577" s="18"/>
      <c r="B577" s="18"/>
      <c r="C577" s="18"/>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c r="AP577" s="40"/>
      <c r="AQ577" s="40"/>
      <c r="AR577" s="40"/>
      <c r="AS577" s="40"/>
      <c r="AT577" s="40"/>
      <c r="AU577" s="40"/>
      <c r="AV577" s="40"/>
      <c r="AW577" s="40"/>
      <c r="AX577" s="40"/>
      <c r="AY577" s="40"/>
      <c r="AZ577" s="40"/>
      <c r="BA577" s="40"/>
      <c r="BB577" s="40"/>
      <c r="BC577" s="40"/>
      <c r="BD577" s="40"/>
      <c r="BE577" s="40"/>
      <c r="BF577" s="40"/>
    </row>
    <row r="578">
      <c r="A578" s="18"/>
      <c r="B578" s="18"/>
      <c r="C578" s="18"/>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c r="AP578" s="40"/>
      <c r="AQ578" s="40"/>
      <c r="AR578" s="40"/>
      <c r="AS578" s="40"/>
      <c r="AT578" s="40"/>
      <c r="AU578" s="40"/>
      <c r="AV578" s="40"/>
      <c r="AW578" s="40"/>
      <c r="AX578" s="40"/>
      <c r="AY578" s="40"/>
      <c r="AZ578" s="40"/>
      <c r="BA578" s="40"/>
      <c r="BB578" s="40"/>
      <c r="BC578" s="40"/>
      <c r="BD578" s="40"/>
      <c r="BE578" s="40"/>
      <c r="BF578" s="40"/>
    </row>
    <row r="579">
      <c r="A579" s="18"/>
      <c r="B579" s="18"/>
      <c r="C579" s="18"/>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c r="AP579" s="40"/>
      <c r="AQ579" s="40"/>
      <c r="AR579" s="40"/>
      <c r="AS579" s="40"/>
      <c r="AT579" s="40"/>
      <c r="AU579" s="40"/>
      <c r="AV579" s="40"/>
      <c r="AW579" s="40"/>
      <c r="AX579" s="40"/>
      <c r="AY579" s="40"/>
      <c r="AZ579" s="40"/>
      <c r="BA579" s="40"/>
      <c r="BB579" s="40"/>
      <c r="BC579" s="40"/>
      <c r="BD579" s="40"/>
      <c r="BE579" s="40"/>
      <c r="BF579" s="40"/>
    </row>
    <row r="580">
      <c r="A580" s="18"/>
      <c r="B580" s="18"/>
      <c r="C580" s="18"/>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c r="AP580" s="40"/>
      <c r="AQ580" s="40"/>
      <c r="AR580" s="40"/>
      <c r="AS580" s="40"/>
      <c r="AT580" s="40"/>
      <c r="AU580" s="40"/>
      <c r="AV580" s="40"/>
      <c r="AW580" s="40"/>
      <c r="AX580" s="40"/>
      <c r="AY580" s="40"/>
      <c r="AZ580" s="40"/>
      <c r="BA580" s="40"/>
      <c r="BB580" s="40"/>
      <c r="BC580" s="40"/>
      <c r="BD580" s="40"/>
      <c r="BE580" s="40"/>
      <c r="BF580" s="40"/>
    </row>
    <row r="581">
      <c r="A581" s="18"/>
      <c r="B581" s="18"/>
      <c r="C581" s="18"/>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c r="AP581" s="40"/>
      <c r="AQ581" s="40"/>
      <c r="AR581" s="40"/>
      <c r="AS581" s="40"/>
      <c r="AT581" s="40"/>
      <c r="AU581" s="40"/>
      <c r="AV581" s="40"/>
      <c r="AW581" s="40"/>
      <c r="AX581" s="40"/>
      <c r="AY581" s="40"/>
      <c r="AZ581" s="40"/>
      <c r="BA581" s="40"/>
      <c r="BB581" s="40"/>
      <c r="BC581" s="40"/>
      <c r="BD581" s="40"/>
      <c r="BE581" s="40"/>
      <c r="BF581" s="40"/>
    </row>
    <row r="582">
      <c r="A582" s="18"/>
      <c r="B582" s="18"/>
      <c r="C582" s="18"/>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c r="AP582" s="40"/>
      <c r="AQ582" s="40"/>
      <c r="AR582" s="40"/>
      <c r="AS582" s="40"/>
      <c r="AT582" s="40"/>
      <c r="AU582" s="40"/>
      <c r="AV582" s="40"/>
      <c r="AW582" s="40"/>
      <c r="AX582" s="40"/>
      <c r="AY582" s="40"/>
      <c r="AZ582" s="40"/>
      <c r="BA582" s="40"/>
      <c r="BB582" s="40"/>
      <c r="BC582" s="40"/>
      <c r="BD582" s="40"/>
      <c r="BE582" s="40"/>
      <c r="BF582" s="40"/>
    </row>
    <row r="583">
      <c r="A583" s="18"/>
      <c r="B583" s="18"/>
      <c r="C583" s="18"/>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c r="AP583" s="40"/>
      <c r="AQ583" s="40"/>
      <c r="AR583" s="40"/>
      <c r="AS583" s="40"/>
      <c r="AT583" s="40"/>
      <c r="AU583" s="40"/>
      <c r="AV583" s="40"/>
      <c r="AW583" s="40"/>
      <c r="AX583" s="40"/>
      <c r="AY583" s="40"/>
      <c r="AZ583" s="40"/>
      <c r="BA583" s="40"/>
      <c r="BB583" s="40"/>
      <c r="BC583" s="40"/>
      <c r="BD583" s="40"/>
      <c r="BE583" s="40"/>
      <c r="BF583" s="40"/>
    </row>
    <row r="584">
      <c r="A584" s="18"/>
      <c r="B584" s="18"/>
      <c r="C584" s="18"/>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c r="AP584" s="40"/>
      <c r="AQ584" s="40"/>
      <c r="AR584" s="40"/>
      <c r="AS584" s="40"/>
      <c r="AT584" s="40"/>
      <c r="AU584" s="40"/>
      <c r="AV584" s="40"/>
      <c r="AW584" s="40"/>
      <c r="AX584" s="40"/>
      <c r="AY584" s="40"/>
      <c r="AZ584" s="40"/>
      <c r="BA584" s="40"/>
      <c r="BB584" s="40"/>
      <c r="BC584" s="40"/>
      <c r="BD584" s="40"/>
      <c r="BE584" s="40"/>
      <c r="BF584" s="40"/>
    </row>
    <row r="585">
      <c r="A585" s="18"/>
      <c r="B585" s="18"/>
      <c r="C585" s="18"/>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c r="AP585" s="40"/>
      <c r="AQ585" s="40"/>
      <c r="AR585" s="40"/>
      <c r="AS585" s="40"/>
      <c r="AT585" s="40"/>
      <c r="AU585" s="40"/>
      <c r="AV585" s="40"/>
      <c r="AW585" s="40"/>
      <c r="AX585" s="40"/>
      <c r="AY585" s="40"/>
      <c r="AZ585" s="40"/>
      <c r="BA585" s="40"/>
      <c r="BB585" s="40"/>
      <c r="BC585" s="40"/>
      <c r="BD585" s="40"/>
      <c r="BE585" s="40"/>
      <c r="BF585" s="40"/>
    </row>
    <row r="586">
      <c r="A586" s="18"/>
      <c r="B586" s="18"/>
      <c r="C586" s="18"/>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c r="AP586" s="40"/>
      <c r="AQ586" s="40"/>
      <c r="AR586" s="40"/>
      <c r="AS586" s="40"/>
      <c r="AT586" s="40"/>
      <c r="AU586" s="40"/>
      <c r="AV586" s="40"/>
      <c r="AW586" s="40"/>
      <c r="AX586" s="40"/>
      <c r="AY586" s="40"/>
      <c r="AZ586" s="40"/>
      <c r="BA586" s="40"/>
      <c r="BB586" s="40"/>
      <c r="BC586" s="40"/>
      <c r="BD586" s="40"/>
      <c r="BE586" s="40"/>
      <c r="BF586" s="40"/>
    </row>
    <row r="587">
      <c r="A587" s="18"/>
      <c r="B587" s="18"/>
      <c r="C587" s="18"/>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c r="AP587" s="40"/>
      <c r="AQ587" s="40"/>
      <c r="AR587" s="40"/>
      <c r="AS587" s="40"/>
      <c r="AT587" s="40"/>
      <c r="AU587" s="40"/>
      <c r="AV587" s="40"/>
      <c r="AW587" s="40"/>
      <c r="AX587" s="40"/>
      <c r="AY587" s="40"/>
      <c r="AZ587" s="40"/>
      <c r="BA587" s="40"/>
      <c r="BB587" s="40"/>
      <c r="BC587" s="40"/>
      <c r="BD587" s="40"/>
      <c r="BE587" s="40"/>
      <c r="BF587" s="40"/>
    </row>
    <row r="588">
      <c r="A588" s="18"/>
      <c r="B588" s="18"/>
      <c r="C588" s="18"/>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c r="AP588" s="40"/>
      <c r="AQ588" s="40"/>
      <c r="AR588" s="40"/>
      <c r="AS588" s="40"/>
      <c r="AT588" s="40"/>
      <c r="AU588" s="40"/>
      <c r="AV588" s="40"/>
      <c r="AW588" s="40"/>
      <c r="AX588" s="40"/>
      <c r="AY588" s="40"/>
      <c r="AZ588" s="40"/>
      <c r="BA588" s="40"/>
      <c r="BB588" s="40"/>
      <c r="BC588" s="40"/>
      <c r="BD588" s="40"/>
      <c r="BE588" s="40"/>
      <c r="BF588" s="40"/>
    </row>
    <row r="589">
      <c r="A589" s="18"/>
      <c r="B589" s="18"/>
      <c r="C589" s="18"/>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c r="AP589" s="40"/>
      <c r="AQ589" s="40"/>
      <c r="AR589" s="40"/>
      <c r="AS589" s="40"/>
      <c r="AT589" s="40"/>
      <c r="AU589" s="40"/>
      <c r="AV589" s="40"/>
      <c r="AW589" s="40"/>
      <c r="AX589" s="40"/>
      <c r="AY589" s="40"/>
      <c r="AZ589" s="40"/>
      <c r="BA589" s="40"/>
      <c r="BB589" s="40"/>
      <c r="BC589" s="40"/>
      <c r="BD589" s="40"/>
      <c r="BE589" s="40"/>
      <c r="BF589" s="40"/>
    </row>
    <row r="590">
      <c r="A590" s="18"/>
      <c r="B590" s="18"/>
      <c r="C590" s="18"/>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c r="AP590" s="40"/>
      <c r="AQ590" s="40"/>
      <c r="AR590" s="40"/>
      <c r="AS590" s="40"/>
      <c r="AT590" s="40"/>
      <c r="AU590" s="40"/>
      <c r="AV590" s="40"/>
      <c r="AW590" s="40"/>
      <c r="AX590" s="40"/>
      <c r="AY590" s="40"/>
      <c r="AZ590" s="40"/>
      <c r="BA590" s="40"/>
      <c r="BB590" s="40"/>
      <c r="BC590" s="40"/>
      <c r="BD590" s="40"/>
      <c r="BE590" s="40"/>
      <c r="BF590" s="40"/>
    </row>
    <row r="591">
      <c r="A591" s="18"/>
      <c r="B591" s="18"/>
      <c r="C591" s="18"/>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c r="AP591" s="40"/>
      <c r="AQ591" s="40"/>
      <c r="AR591" s="40"/>
      <c r="AS591" s="40"/>
      <c r="AT591" s="40"/>
      <c r="AU591" s="40"/>
      <c r="AV591" s="40"/>
      <c r="AW591" s="40"/>
      <c r="AX591" s="40"/>
      <c r="AY591" s="40"/>
      <c r="AZ591" s="40"/>
      <c r="BA591" s="40"/>
      <c r="BB591" s="40"/>
      <c r="BC591" s="40"/>
      <c r="BD591" s="40"/>
      <c r="BE591" s="40"/>
      <c r="BF591" s="40"/>
    </row>
    <row r="592">
      <c r="A592" s="18"/>
      <c r="B592" s="18"/>
      <c r="C592" s="18"/>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c r="AP592" s="40"/>
      <c r="AQ592" s="40"/>
      <c r="AR592" s="40"/>
      <c r="AS592" s="40"/>
      <c r="AT592" s="40"/>
      <c r="AU592" s="40"/>
      <c r="AV592" s="40"/>
      <c r="AW592" s="40"/>
      <c r="AX592" s="40"/>
      <c r="AY592" s="40"/>
      <c r="AZ592" s="40"/>
      <c r="BA592" s="40"/>
      <c r="BB592" s="40"/>
      <c r="BC592" s="40"/>
      <c r="BD592" s="40"/>
      <c r="BE592" s="40"/>
      <c r="BF592" s="40"/>
    </row>
    <row r="593">
      <c r="A593" s="18"/>
      <c r="B593" s="18"/>
      <c r="C593" s="18"/>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c r="AP593" s="40"/>
      <c r="AQ593" s="40"/>
      <c r="AR593" s="40"/>
      <c r="AS593" s="40"/>
      <c r="AT593" s="40"/>
      <c r="AU593" s="40"/>
      <c r="AV593" s="40"/>
      <c r="AW593" s="40"/>
      <c r="AX593" s="40"/>
      <c r="AY593" s="40"/>
      <c r="AZ593" s="40"/>
      <c r="BA593" s="40"/>
      <c r="BB593" s="40"/>
      <c r="BC593" s="40"/>
      <c r="BD593" s="40"/>
      <c r="BE593" s="40"/>
      <c r="BF593" s="40"/>
    </row>
    <row r="594">
      <c r="A594" s="18"/>
      <c r="B594" s="18"/>
      <c r="C594" s="18"/>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c r="AP594" s="40"/>
      <c r="AQ594" s="40"/>
      <c r="AR594" s="40"/>
      <c r="AS594" s="40"/>
      <c r="AT594" s="40"/>
      <c r="AU594" s="40"/>
      <c r="AV594" s="40"/>
      <c r="AW594" s="40"/>
      <c r="AX594" s="40"/>
      <c r="AY594" s="40"/>
      <c r="AZ594" s="40"/>
      <c r="BA594" s="40"/>
      <c r="BB594" s="40"/>
      <c r="BC594" s="40"/>
      <c r="BD594" s="40"/>
      <c r="BE594" s="40"/>
      <c r="BF594" s="40"/>
    </row>
    <row r="595">
      <c r="A595" s="18"/>
      <c r="B595" s="18"/>
      <c r="C595" s="18"/>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c r="AP595" s="40"/>
      <c r="AQ595" s="40"/>
      <c r="AR595" s="40"/>
      <c r="AS595" s="40"/>
      <c r="AT595" s="40"/>
      <c r="AU595" s="40"/>
      <c r="AV595" s="40"/>
      <c r="AW595" s="40"/>
      <c r="AX595" s="40"/>
      <c r="AY595" s="40"/>
      <c r="AZ595" s="40"/>
      <c r="BA595" s="40"/>
      <c r="BB595" s="40"/>
      <c r="BC595" s="40"/>
      <c r="BD595" s="40"/>
      <c r="BE595" s="40"/>
      <c r="BF595" s="40"/>
    </row>
    <row r="596">
      <c r="A596" s="18"/>
      <c r="B596" s="18"/>
      <c r="C596" s="18"/>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c r="AP596" s="40"/>
      <c r="AQ596" s="40"/>
      <c r="AR596" s="40"/>
      <c r="AS596" s="40"/>
      <c r="AT596" s="40"/>
      <c r="AU596" s="40"/>
      <c r="AV596" s="40"/>
      <c r="AW596" s="40"/>
      <c r="AX596" s="40"/>
      <c r="AY596" s="40"/>
      <c r="AZ596" s="40"/>
      <c r="BA596" s="40"/>
      <c r="BB596" s="40"/>
      <c r="BC596" s="40"/>
      <c r="BD596" s="40"/>
      <c r="BE596" s="40"/>
      <c r="BF596" s="40"/>
    </row>
    <row r="597">
      <c r="A597" s="18"/>
      <c r="B597" s="18"/>
      <c r="C597" s="18"/>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c r="AP597" s="40"/>
      <c r="AQ597" s="40"/>
      <c r="AR597" s="40"/>
      <c r="AS597" s="40"/>
      <c r="AT597" s="40"/>
      <c r="AU597" s="40"/>
      <c r="AV597" s="40"/>
      <c r="AW597" s="40"/>
      <c r="AX597" s="40"/>
      <c r="AY597" s="40"/>
      <c r="AZ597" s="40"/>
      <c r="BA597" s="40"/>
      <c r="BB597" s="40"/>
      <c r="BC597" s="40"/>
      <c r="BD597" s="40"/>
      <c r="BE597" s="40"/>
      <c r="BF597" s="40"/>
    </row>
    <row r="598">
      <c r="A598" s="18"/>
      <c r="B598" s="18"/>
      <c r="C598" s="18"/>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c r="AP598" s="40"/>
      <c r="AQ598" s="40"/>
      <c r="AR598" s="40"/>
      <c r="AS598" s="40"/>
      <c r="AT598" s="40"/>
      <c r="AU598" s="40"/>
      <c r="AV598" s="40"/>
      <c r="AW598" s="40"/>
      <c r="AX598" s="40"/>
      <c r="AY598" s="40"/>
      <c r="AZ598" s="40"/>
      <c r="BA598" s="40"/>
      <c r="BB598" s="40"/>
      <c r="BC598" s="40"/>
      <c r="BD598" s="40"/>
      <c r="BE598" s="40"/>
      <c r="BF598" s="40"/>
    </row>
    <row r="599">
      <c r="A599" s="18"/>
      <c r="B599" s="18"/>
      <c r="C599" s="18"/>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c r="AP599" s="40"/>
      <c r="AQ599" s="40"/>
      <c r="AR599" s="40"/>
      <c r="AS599" s="40"/>
      <c r="AT599" s="40"/>
      <c r="AU599" s="40"/>
      <c r="AV599" s="40"/>
      <c r="AW599" s="40"/>
      <c r="AX599" s="40"/>
      <c r="AY599" s="40"/>
      <c r="AZ599" s="40"/>
      <c r="BA599" s="40"/>
      <c r="BB599" s="40"/>
      <c r="BC599" s="40"/>
      <c r="BD599" s="40"/>
      <c r="BE599" s="40"/>
      <c r="BF599" s="40"/>
    </row>
    <row r="600">
      <c r="A600" s="18"/>
      <c r="B600" s="18"/>
      <c r="C600" s="18"/>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c r="AP600" s="40"/>
      <c r="AQ600" s="40"/>
      <c r="AR600" s="40"/>
      <c r="AS600" s="40"/>
      <c r="AT600" s="40"/>
      <c r="AU600" s="40"/>
      <c r="AV600" s="40"/>
      <c r="AW600" s="40"/>
      <c r="AX600" s="40"/>
      <c r="AY600" s="40"/>
      <c r="AZ600" s="40"/>
      <c r="BA600" s="40"/>
      <c r="BB600" s="40"/>
      <c r="BC600" s="40"/>
      <c r="BD600" s="40"/>
      <c r="BE600" s="40"/>
      <c r="BF600" s="40"/>
    </row>
    <row r="601">
      <c r="A601" s="18"/>
      <c r="B601" s="18"/>
      <c r="C601" s="18"/>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c r="AP601" s="40"/>
      <c r="AQ601" s="40"/>
      <c r="AR601" s="40"/>
      <c r="AS601" s="40"/>
      <c r="AT601" s="40"/>
      <c r="AU601" s="40"/>
      <c r="AV601" s="40"/>
      <c r="AW601" s="40"/>
      <c r="AX601" s="40"/>
      <c r="AY601" s="40"/>
      <c r="AZ601" s="40"/>
      <c r="BA601" s="40"/>
      <c r="BB601" s="40"/>
      <c r="BC601" s="40"/>
      <c r="BD601" s="40"/>
      <c r="BE601" s="40"/>
      <c r="BF601" s="40"/>
    </row>
    <row r="602">
      <c r="A602" s="18"/>
      <c r="B602" s="18"/>
      <c r="C602" s="18"/>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c r="AP602" s="40"/>
      <c r="AQ602" s="40"/>
      <c r="AR602" s="40"/>
      <c r="AS602" s="40"/>
      <c r="AT602" s="40"/>
      <c r="AU602" s="40"/>
      <c r="AV602" s="40"/>
      <c r="AW602" s="40"/>
      <c r="AX602" s="40"/>
      <c r="AY602" s="40"/>
      <c r="AZ602" s="40"/>
      <c r="BA602" s="40"/>
      <c r="BB602" s="40"/>
      <c r="BC602" s="40"/>
      <c r="BD602" s="40"/>
      <c r="BE602" s="40"/>
      <c r="BF602" s="40"/>
    </row>
    <row r="603">
      <c r="A603" s="18"/>
      <c r="B603" s="18"/>
      <c r="C603" s="18"/>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c r="AP603" s="40"/>
      <c r="AQ603" s="40"/>
      <c r="AR603" s="40"/>
      <c r="AS603" s="40"/>
      <c r="AT603" s="40"/>
      <c r="AU603" s="40"/>
      <c r="AV603" s="40"/>
      <c r="AW603" s="40"/>
      <c r="AX603" s="40"/>
      <c r="AY603" s="40"/>
      <c r="AZ603" s="40"/>
      <c r="BA603" s="40"/>
      <c r="BB603" s="40"/>
      <c r="BC603" s="40"/>
      <c r="BD603" s="40"/>
      <c r="BE603" s="40"/>
      <c r="BF603" s="40"/>
    </row>
    <row r="604">
      <c r="A604" s="18"/>
      <c r="B604" s="18"/>
      <c r="C604" s="18"/>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c r="AP604" s="40"/>
      <c r="AQ604" s="40"/>
      <c r="AR604" s="40"/>
      <c r="AS604" s="40"/>
      <c r="AT604" s="40"/>
      <c r="AU604" s="40"/>
      <c r="AV604" s="40"/>
      <c r="AW604" s="40"/>
      <c r="AX604" s="40"/>
      <c r="AY604" s="40"/>
      <c r="AZ604" s="40"/>
      <c r="BA604" s="40"/>
      <c r="BB604" s="40"/>
      <c r="BC604" s="40"/>
      <c r="BD604" s="40"/>
      <c r="BE604" s="40"/>
      <c r="BF604" s="40"/>
    </row>
    <row r="605">
      <c r="A605" s="18"/>
      <c r="B605" s="18"/>
      <c r="C605" s="18"/>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c r="AP605" s="40"/>
      <c r="AQ605" s="40"/>
      <c r="AR605" s="40"/>
      <c r="AS605" s="40"/>
      <c r="AT605" s="40"/>
      <c r="AU605" s="40"/>
      <c r="AV605" s="40"/>
      <c r="AW605" s="40"/>
      <c r="AX605" s="40"/>
      <c r="AY605" s="40"/>
      <c r="AZ605" s="40"/>
      <c r="BA605" s="40"/>
      <c r="BB605" s="40"/>
      <c r="BC605" s="40"/>
      <c r="BD605" s="40"/>
      <c r="BE605" s="40"/>
      <c r="BF605" s="40"/>
    </row>
    <row r="606">
      <c r="A606" s="18"/>
      <c r="B606" s="18"/>
      <c r="C606" s="18"/>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c r="AP606" s="40"/>
      <c r="AQ606" s="40"/>
      <c r="AR606" s="40"/>
      <c r="AS606" s="40"/>
      <c r="AT606" s="40"/>
      <c r="AU606" s="40"/>
      <c r="AV606" s="40"/>
      <c r="AW606" s="40"/>
      <c r="AX606" s="40"/>
      <c r="AY606" s="40"/>
      <c r="AZ606" s="40"/>
      <c r="BA606" s="40"/>
      <c r="BB606" s="40"/>
      <c r="BC606" s="40"/>
      <c r="BD606" s="40"/>
      <c r="BE606" s="40"/>
      <c r="BF606" s="40"/>
    </row>
    <row r="607">
      <c r="A607" s="18"/>
      <c r="B607" s="18"/>
      <c r="C607" s="18"/>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c r="AP607" s="40"/>
      <c r="AQ607" s="40"/>
      <c r="AR607" s="40"/>
      <c r="AS607" s="40"/>
      <c r="AT607" s="40"/>
      <c r="AU607" s="40"/>
      <c r="AV607" s="40"/>
      <c r="AW607" s="40"/>
      <c r="AX607" s="40"/>
      <c r="AY607" s="40"/>
      <c r="AZ607" s="40"/>
      <c r="BA607" s="40"/>
      <c r="BB607" s="40"/>
      <c r="BC607" s="40"/>
      <c r="BD607" s="40"/>
      <c r="BE607" s="40"/>
      <c r="BF607" s="40"/>
    </row>
    <row r="608">
      <c r="A608" s="18"/>
      <c r="B608" s="18"/>
      <c r="C608" s="18"/>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c r="AP608" s="40"/>
      <c r="AQ608" s="40"/>
      <c r="AR608" s="40"/>
      <c r="AS608" s="40"/>
      <c r="AT608" s="40"/>
      <c r="AU608" s="40"/>
      <c r="AV608" s="40"/>
      <c r="AW608" s="40"/>
      <c r="AX608" s="40"/>
      <c r="AY608" s="40"/>
      <c r="AZ608" s="40"/>
      <c r="BA608" s="40"/>
      <c r="BB608" s="40"/>
      <c r="BC608" s="40"/>
      <c r="BD608" s="40"/>
      <c r="BE608" s="40"/>
      <c r="BF608" s="40"/>
    </row>
    <row r="609">
      <c r="A609" s="18"/>
      <c r="B609" s="18"/>
      <c r="C609" s="18"/>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c r="AP609" s="40"/>
      <c r="AQ609" s="40"/>
      <c r="AR609" s="40"/>
      <c r="AS609" s="40"/>
      <c r="AT609" s="40"/>
      <c r="AU609" s="40"/>
      <c r="AV609" s="40"/>
      <c r="AW609" s="40"/>
      <c r="AX609" s="40"/>
      <c r="AY609" s="40"/>
      <c r="AZ609" s="40"/>
      <c r="BA609" s="40"/>
      <c r="BB609" s="40"/>
      <c r="BC609" s="40"/>
      <c r="BD609" s="40"/>
      <c r="BE609" s="40"/>
      <c r="BF609" s="40"/>
    </row>
    <row r="610">
      <c r="A610" s="18"/>
      <c r="B610" s="18"/>
      <c r="C610" s="18"/>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c r="AP610" s="40"/>
      <c r="AQ610" s="40"/>
      <c r="AR610" s="40"/>
      <c r="AS610" s="40"/>
      <c r="AT610" s="40"/>
      <c r="AU610" s="40"/>
      <c r="AV610" s="40"/>
      <c r="AW610" s="40"/>
      <c r="AX610" s="40"/>
      <c r="AY610" s="40"/>
      <c r="AZ610" s="40"/>
      <c r="BA610" s="40"/>
      <c r="BB610" s="40"/>
      <c r="BC610" s="40"/>
      <c r="BD610" s="40"/>
      <c r="BE610" s="40"/>
      <c r="BF610" s="40"/>
    </row>
    <row r="611">
      <c r="A611" s="18"/>
      <c r="B611" s="18"/>
      <c r="C611" s="18"/>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c r="AP611" s="40"/>
      <c r="AQ611" s="40"/>
      <c r="AR611" s="40"/>
      <c r="AS611" s="40"/>
      <c r="AT611" s="40"/>
      <c r="AU611" s="40"/>
      <c r="AV611" s="40"/>
      <c r="AW611" s="40"/>
      <c r="AX611" s="40"/>
      <c r="AY611" s="40"/>
      <c r="AZ611" s="40"/>
      <c r="BA611" s="40"/>
      <c r="BB611" s="40"/>
      <c r="BC611" s="40"/>
      <c r="BD611" s="40"/>
      <c r="BE611" s="40"/>
      <c r="BF611" s="40"/>
    </row>
    <row r="612">
      <c r="A612" s="18"/>
      <c r="B612" s="18"/>
      <c r="C612" s="18"/>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c r="AP612" s="40"/>
      <c r="AQ612" s="40"/>
      <c r="AR612" s="40"/>
      <c r="AS612" s="40"/>
      <c r="AT612" s="40"/>
      <c r="AU612" s="40"/>
      <c r="AV612" s="40"/>
      <c r="AW612" s="40"/>
      <c r="AX612" s="40"/>
      <c r="AY612" s="40"/>
      <c r="AZ612" s="40"/>
      <c r="BA612" s="40"/>
      <c r="BB612" s="40"/>
      <c r="BC612" s="40"/>
      <c r="BD612" s="40"/>
      <c r="BE612" s="40"/>
      <c r="BF612" s="40"/>
    </row>
    <row r="613">
      <c r="A613" s="18"/>
      <c r="B613" s="18"/>
      <c r="C613" s="18"/>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c r="AP613" s="40"/>
      <c r="AQ613" s="40"/>
      <c r="AR613" s="40"/>
      <c r="AS613" s="40"/>
      <c r="AT613" s="40"/>
      <c r="AU613" s="40"/>
      <c r="AV613" s="40"/>
      <c r="AW613" s="40"/>
      <c r="AX613" s="40"/>
      <c r="AY613" s="40"/>
      <c r="AZ613" s="40"/>
      <c r="BA613" s="40"/>
      <c r="BB613" s="40"/>
      <c r="BC613" s="40"/>
      <c r="BD613" s="40"/>
      <c r="BE613" s="40"/>
      <c r="BF613" s="40"/>
    </row>
    <row r="614">
      <c r="A614" s="18"/>
      <c r="B614" s="18"/>
      <c r="C614" s="18"/>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c r="AP614" s="40"/>
      <c r="AQ614" s="40"/>
      <c r="AR614" s="40"/>
      <c r="AS614" s="40"/>
      <c r="AT614" s="40"/>
      <c r="AU614" s="40"/>
      <c r="AV614" s="40"/>
      <c r="AW614" s="40"/>
      <c r="AX614" s="40"/>
      <c r="AY614" s="40"/>
      <c r="AZ614" s="40"/>
      <c r="BA614" s="40"/>
      <c r="BB614" s="40"/>
      <c r="BC614" s="40"/>
      <c r="BD614" s="40"/>
      <c r="BE614" s="40"/>
      <c r="BF614" s="40"/>
    </row>
    <row r="615">
      <c r="A615" s="18"/>
      <c r="B615" s="18"/>
      <c r="C615" s="18"/>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c r="AP615" s="40"/>
      <c r="AQ615" s="40"/>
      <c r="AR615" s="40"/>
      <c r="AS615" s="40"/>
      <c r="AT615" s="40"/>
      <c r="AU615" s="40"/>
      <c r="AV615" s="40"/>
      <c r="AW615" s="40"/>
      <c r="AX615" s="40"/>
      <c r="AY615" s="40"/>
      <c r="AZ615" s="40"/>
      <c r="BA615" s="40"/>
      <c r="BB615" s="40"/>
      <c r="BC615" s="40"/>
      <c r="BD615" s="40"/>
      <c r="BE615" s="40"/>
      <c r="BF615" s="40"/>
    </row>
    <row r="616">
      <c r="A616" s="18"/>
      <c r="B616" s="18"/>
      <c r="C616" s="18"/>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c r="AP616" s="40"/>
      <c r="AQ616" s="40"/>
      <c r="AR616" s="40"/>
      <c r="AS616" s="40"/>
      <c r="AT616" s="40"/>
      <c r="AU616" s="40"/>
      <c r="AV616" s="40"/>
      <c r="AW616" s="40"/>
      <c r="AX616" s="40"/>
      <c r="AY616" s="40"/>
      <c r="AZ616" s="40"/>
      <c r="BA616" s="40"/>
      <c r="BB616" s="40"/>
      <c r="BC616" s="40"/>
      <c r="BD616" s="40"/>
      <c r="BE616" s="40"/>
      <c r="BF616" s="40"/>
    </row>
    <row r="617">
      <c r="A617" s="18"/>
      <c r="B617" s="18"/>
      <c r="C617" s="18"/>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c r="AP617" s="40"/>
      <c r="AQ617" s="40"/>
      <c r="AR617" s="40"/>
      <c r="AS617" s="40"/>
      <c r="AT617" s="40"/>
      <c r="AU617" s="40"/>
      <c r="AV617" s="40"/>
      <c r="AW617" s="40"/>
      <c r="AX617" s="40"/>
      <c r="AY617" s="40"/>
      <c r="AZ617" s="40"/>
      <c r="BA617" s="40"/>
      <c r="BB617" s="40"/>
      <c r="BC617" s="40"/>
      <c r="BD617" s="40"/>
      <c r="BE617" s="40"/>
      <c r="BF617" s="40"/>
    </row>
    <row r="618">
      <c r="A618" s="18"/>
      <c r="B618" s="18"/>
      <c r="C618" s="18"/>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c r="AP618" s="40"/>
      <c r="AQ618" s="40"/>
      <c r="AR618" s="40"/>
      <c r="AS618" s="40"/>
      <c r="AT618" s="40"/>
      <c r="AU618" s="40"/>
      <c r="AV618" s="40"/>
      <c r="AW618" s="40"/>
      <c r="AX618" s="40"/>
      <c r="AY618" s="40"/>
      <c r="AZ618" s="40"/>
      <c r="BA618" s="40"/>
      <c r="BB618" s="40"/>
      <c r="BC618" s="40"/>
      <c r="BD618" s="40"/>
      <c r="BE618" s="40"/>
      <c r="BF618" s="40"/>
    </row>
    <row r="619">
      <c r="A619" s="18"/>
      <c r="B619" s="18"/>
      <c r="C619" s="18"/>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c r="AP619" s="40"/>
      <c r="AQ619" s="40"/>
      <c r="AR619" s="40"/>
      <c r="AS619" s="40"/>
      <c r="AT619" s="40"/>
      <c r="AU619" s="40"/>
      <c r="AV619" s="40"/>
      <c r="AW619" s="40"/>
      <c r="AX619" s="40"/>
      <c r="AY619" s="40"/>
      <c r="AZ619" s="40"/>
      <c r="BA619" s="40"/>
      <c r="BB619" s="40"/>
      <c r="BC619" s="40"/>
      <c r="BD619" s="40"/>
      <c r="BE619" s="40"/>
      <c r="BF619" s="40"/>
    </row>
    <row r="620">
      <c r="A620" s="18"/>
      <c r="B620" s="18"/>
      <c r="C620" s="18"/>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c r="AP620" s="40"/>
      <c r="AQ620" s="40"/>
      <c r="AR620" s="40"/>
      <c r="AS620" s="40"/>
      <c r="AT620" s="40"/>
      <c r="AU620" s="40"/>
      <c r="AV620" s="40"/>
      <c r="AW620" s="40"/>
      <c r="AX620" s="40"/>
      <c r="AY620" s="40"/>
      <c r="AZ620" s="40"/>
      <c r="BA620" s="40"/>
      <c r="BB620" s="40"/>
      <c r="BC620" s="40"/>
      <c r="BD620" s="40"/>
      <c r="BE620" s="40"/>
      <c r="BF620" s="40"/>
    </row>
    <row r="621">
      <c r="A621" s="18"/>
      <c r="B621" s="18"/>
      <c r="C621" s="18"/>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c r="AP621" s="40"/>
      <c r="AQ621" s="40"/>
      <c r="AR621" s="40"/>
      <c r="AS621" s="40"/>
      <c r="AT621" s="40"/>
      <c r="AU621" s="40"/>
      <c r="AV621" s="40"/>
      <c r="AW621" s="40"/>
      <c r="AX621" s="40"/>
      <c r="AY621" s="40"/>
      <c r="AZ621" s="40"/>
      <c r="BA621" s="40"/>
      <c r="BB621" s="40"/>
      <c r="BC621" s="40"/>
      <c r="BD621" s="40"/>
      <c r="BE621" s="40"/>
      <c r="BF621" s="40"/>
    </row>
    <row r="622">
      <c r="A622" s="18"/>
      <c r="B622" s="18"/>
      <c r="C622" s="18"/>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c r="AP622" s="40"/>
      <c r="AQ622" s="40"/>
      <c r="AR622" s="40"/>
      <c r="AS622" s="40"/>
      <c r="AT622" s="40"/>
      <c r="AU622" s="40"/>
      <c r="AV622" s="40"/>
      <c r="AW622" s="40"/>
      <c r="AX622" s="40"/>
      <c r="AY622" s="40"/>
      <c r="AZ622" s="40"/>
      <c r="BA622" s="40"/>
      <c r="BB622" s="40"/>
      <c r="BC622" s="40"/>
      <c r="BD622" s="40"/>
      <c r="BE622" s="40"/>
      <c r="BF622" s="40"/>
    </row>
    <row r="623">
      <c r="A623" s="18"/>
      <c r="B623" s="18"/>
      <c r="C623" s="18"/>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c r="AP623" s="40"/>
      <c r="AQ623" s="40"/>
      <c r="AR623" s="40"/>
      <c r="AS623" s="40"/>
      <c r="AT623" s="40"/>
      <c r="AU623" s="40"/>
      <c r="AV623" s="40"/>
      <c r="AW623" s="40"/>
      <c r="AX623" s="40"/>
      <c r="AY623" s="40"/>
      <c r="AZ623" s="40"/>
      <c r="BA623" s="40"/>
      <c r="BB623" s="40"/>
      <c r="BC623" s="40"/>
      <c r="BD623" s="40"/>
      <c r="BE623" s="40"/>
      <c r="BF623" s="40"/>
    </row>
    <row r="624">
      <c r="A624" s="18"/>
      <c r="B624" s="18"/>
      <c r="C624" s="18"/>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c r="AP624" s="40"/>
      <c r="AQ624" s="40"/>
      <c r="AR624" s="40"/>
      <c r="AS624" s="40"/>
      <c r="AT624" s="40"/>
      <c r="AU624" s="40"/>
      <c r="AV624" s="40"/>
      <c r="AW624" s="40"/>
      <c r="AX624" s="40"/>
      <c r="AY624" s="40"/>
      <c r="AZ624" s="40"/>
      <c r="BA624" s="40"/>
      <c r="BB624" s="40"/>
      <c r="BC624" s="40"/>
      <c r="BD624" s="40"/>
      <c r="BE624" s="40"/>
      <c r="BF624" s="40"/>
    </row>
    <row r="625">
      <c r="A625" s="18"/>
      <c r="B625" s="18"/>
      <c r="C625" s="18"/>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c r="AP625" s="40"/>
      <c r="AQ625" s="40"/>
      <c r="AR625" s="40"/>
      <c r="AS625" s="40"/>
      <c r="AT625" s="40"/>
      <c r="AU625" s="40"/>
      <c r="AV625" s="40"/>
      <c r="AW625" s="40"/>
      <c r="AX625" s="40"/>
      <c r="AY625" s="40"/>
      <c r="AZ625" s="40"/>
      <c r="BA625" s="40"/>
      <c r="BB625" s="40"/>
      <c r="BC625" s="40"/>
      <c r="BD625" s="40"/>
      <c r="BE625" s="40"/>
      <c r="BF625" s="40"/>
    </row>
    <row r="626">
      <c r="A626" s="18"/>
      <c r="B626" s="18"/>
      <c r="C626" s="18"/>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c r="AP626" s="40"/>
      <c r="AQ626" s="40"/>
      <c r="AR626" s="40"/>
      <c r="AS626" s="40"/>
      <c r="AT626" s="40"/>
      <c r="AU626" s="40"/>
      <c r="AV626" s="40"/>
      <c r="AW626" s="40"/>
      <c r="AX626" s="40"/>
      <c r="AY626" s="40"/>
      <c r="AZ626" s="40"/>
      <c r="BA626" s="40"/>
      <c r="BB626" s="40"/>
      <c r="BC626" s="40"/>
      <c r="BD626" s="40"/>
      <c r="BE626" s="40"/>
      <c r="BF626" s="40"/>
    </row>
    <row r="627">
      <c r="A627" s="18"/>
      <c r="B627" s="18"/>
      <c r="C627" s="18"/>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c r="AP627" s="40"/>
      <c r="AQ627" s="40"/>
      <c r="AR627" s="40"/>
      <c r="AS627" s="40"/>
      <c r="AT627" s="40"/>
      <c r="AU627" s="40"/>
      <c r="AV627" s="40"/>
      <c r="AW627" s="40"/>
      <c r="AX627" s="40"/>
      <c r="AY627" s="40"/>
      <c r="AZ627" s="40"/>
      <c r="BA627" s="40"/>
      <c r="BB627" s="40"/>
      <c r="BC627" s="40"/>
      <c r="BD627" s="40"/>
      <c r="BE627" s="40"/>
      <c r="BF627" s="40"/>
    </row>
    <row r="628">
      <c r="A628" s="18"/>
      <c r="B628" s="18"/>
      <c r="C628" s="18"/>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c r="AP628" s="40"/>
      <c r="AQ628" s="40"/>
      <c r="AR628" s="40"/>
      <c r="AS628" s="40"/>
      <c r="AT628" s="40"/>
      <c r="AU628" s="40"/>
      <c r="AV628" s="40"/>
      <c r="AW628" s="40"/>
      <c r="AX628" s="40"/>
      <c r="AY628" s="40"/>
      <c r="AZ628" s="40"/>
      <c r="BA628" s="40"/>
      <c r="BB628" s="40"/>
      <c r="BC628" s="40"/>
      <c r="BD628" s="40"/>
      <c r="BE628" s="40"/>
      <c r="BF628" s="40"/>
    </row>
    <row r="629">
      <c r="A629" s="18"/>
      <c r="B629" s="18"/>
      <c r="C629" s="18"/>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c r="AP629" s="40"/>
      <c r="AQ629" s="40"/>
      <c r="AR629" s="40"/>
      <c r="AS629" s="40"/>
      <c r="AT629" s="40"/>
      <c r="AU629" s="40"/>
      <c r="AV629" s="40"/>
      <c r="AW629" s="40"/>
      <c r="AX629" s="40"/>
      <c r="AY629" s="40"/>
      <c r="AZ629" s="40"/>
      <c r="BA629" s="40"/>
      <c r="BB629" s="40"/>
      <c r="BC629" s="40"/>
      <c r="BD629" s="40"/>
      <c r="BE629" s="40"/>
      <c r="BF629" s="40"/>
    </row>
    <row r="630">
      <c r="A630" s="18"/>
      <c r="B630" s="18"/>
      <c r="C630" s="18"/>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c r="AP630" s="40"/>
      <c r="AQ630" s="40"/>
      <c r="AR630" s="40"/>
      <c r="AS630" s="40"/>
      <c r="AT630" s="40"/>
      <c r="AU630" s="40"/>
      <c r="AV630" s="40"/>
      <c r="AW630" s="40"/>
      <c r="AX630" s="40"/>
      <c r="AY630" s="40"/>
      <c r="AZ630" s="40"/>
      <c r="BA630" s="40"/>
      <c r="BB630" s="40"/>
      <c r="BC630" s="40"/>
      <c r="BD630" s="40"/>
      <c r="BE630" s="40"/>
      <c r="BF630" s="40"/>
    </row>
    <row r="631">
      <c r="A631" s="18"/>
      <c r="B631" s="18"/>
      <c r="C631" s="18"/>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c r="AP631" s="40"/>
      <c r="AQ631" s="40"/>
      <c r="AR631" s="40"/>
      <c r="AS631" s="40"/>
      <c r="AT631" s="40"/>
      <c r="AU631" s="40"/>
      <c r="AV631" s="40"/>
      <c r="AW631" s="40"/>
      <c r="AX631" s="40"/>
      <c r="AY631" s="40"/>
      <c r="AZ631" s="40"/>
      <c r="BA631" s="40"/>
      <c r="BB631" s="40"/>
      <c r="BC631" s="40"/>
      <c r="BD631" s="40"/>
      <c r="BE631" s="40"/>
      <c r="BF631" s="40"/>
    </row>
    <row r="632">
      <c r="A632" s="18"/>
      <c r="B632" s="18"/>
      <c r="C632" s="18"/>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c r="AP632" s="40"/>
      <c r="AQ632" s="40"/>
      <c r="AR632" s="40"/>
      <c r="AS632" s="40"/>
      <c r="AT632" s="40"/>
      <c r="AU632" s="40"/>
      <c r="AV632" s="40"/>
      <c r="AW632" s="40"/>
      <c r="AX632" s="40"/>
      <c r="AY632" s="40"/>
      <c r="AZ632" s="40"/>
      <c r="BA632" s="40"/>
      <c r="BB632" s="40"/>
      <c r="BC632" s="40"/>
      <c r="BD632" s="40"/>
      <c r="BE632" s="40"/>
      <c r="BF632" s="40"/>
    </row>
    <row r="633">
      <c r="A633" s="18"/>
      <c r="B633" s="18"/>
      <c r="C633" s="18"/>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c r="AP633" s="40"/>
      <c r="AQ633" s="40"/>
      <c r="AR633" s="40"/>
      <c r="AS633" s="40"/>
      <c r="AT633" s="40"/>
      <c r="AU633" s="40"/>
      <c r="AV633" s="40"/>
      <c r="AW633" s="40"/>
      <c r="AX633" s="40"/>
      <c r="AY633" s="40"/>
      <c r="AZ633" s="40"/>
      <c r="BA633" s="40"/>
      <c r="BB633" s="40"/>
      <c r="BC633" s="40"/>
      <c r="BD633" s="40"/>
      <c r="BE633" s="40"/>
      <c r="BF633" s="40"/>
    </row>
    <row r="634">
      <c r="A634" s="18"/>
      <c r="B634" s="18"/>
      <c r="C634" s="18"/>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c r="AP634" s="40"/>
      <c r="AQ634" s="40"/>
      <c r="AR634" s="40"/>
      <c r="AS634" s="40"/>
      <c r="AT634" s="40"/>
      <c r="AU634" s="40"/>
      <c r="AV634" s="40"/>
      <c r="AW634" s="40"/>
      <c r="AX634" s="40"/>
      <c r="AY634" s="40"/>
      <c r="AZ634" s="40"/>
      <c r="BA634" s="40"/>
      <c r="BB634" s="40"/>
      <c r="BC634" s="40"/>
      <c r="BD634" s="40"/>
      <c r="BE634" s="40"/>
      <c r="BF634" s="40"/>
    </row>
    <row r="635">
      <c r="A635" s="18"/>
      <c r="B635" s="18"/>
      <c r="C635" s="18"/>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c r="AP635" s="40"/>
      <c r="AQ635" s="40"/>
      <c r="AR635" s="40"/>
      <c r="AS635" s="40"/>
      <c r="AT635" s="40"/>
      <c r="AU635" s="40"/>
      <c r="AV635" s="40"/>
      <c r="AW635" s="40"/>
      <c r="AX635" s="40"/>
      <c r="AY635" s="40"/>
      <c r="AZ635" s="40"/>
      <c r="BA635" s="40"/>
      <c r="BB635" s="40"/>
      <c r="BC635" s="40"/>
      <c r="BD635" s="40"/>
      <c r="BE635" s="40"/>
      <c r="BF635" s="40"/>
    </row>
    <row r="636">
      <c r="A636" s="18"/>
      <c r="B636" s="18"/>
      <c r="C636" s="18"/>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c r="AP636" s="40"/>
      <c r="AQ636" s="40"/>
      <c r="AR636" s="40"/>
      <c r="AS636" s="40"/>
      <c r="AT636" s="40"/>
      <c r="AU636" s="40"/>
      <c r="AV636" s="40"/>
      <c r="AW636" s="40"/>
      <c r="AX636" s="40"/>
      <c r="AY636" s="40"/>
      <c r="AZ636" s="40"/>
      <c r="BA636" s="40"/>
      <c r="BB636" s="40"/>
      <c r="BC636" s="40"/>
      <c r="BD636" s="40"/>
      <c r="BE636" s="40"/>
      <c r="BF636" s="40"/>
    </row>
    <row r="637">
      <c r="A637" s="18"/>
      <c r="B637" s="18"/>
      <c r="C637" s="18"/>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c r="AP637" s="40"/>
      <c r="AQ637" s="40"/>
      <c r="AR637" s="40"/>
      <c r="AS637" s="40"/>
      <c r="AT637" s="40"/>
      <c r="AU637" s="40"/>
      <c r="AV637" s="40"/>
      <c r="AW637" s="40"/>
      <c r="AX637" s="40"/>
      <c r="AY637" s="40"/>
      <c r="AZ637" s="40"/>
      <c r="BA637" s="40"/>
      <c r="BB637" s="40"/>
      <c r="BC637" s="40"/>
      <c r="BD637" s="40"/>
      <c r="BE637" s="40"/>
      <c r="BF637" s="40"/>
    </row>
    <row r="638">
      <c r="A638" s="18"/>
      <c r="B638" s="18"/>
      <c r="C638" s="18"/>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c r="AP638" s="40"/>
      <c r="AQ638" s="40"/>
      <c r="AR638" s="40"/>
      <c r="AS638" s="40"/>
      <c r="AT638" s="40"/>
      <c r="AU638" s="40"/>
      <c r="AV638" s="40"/>
      <c r="AW638" s="40"/>
      <c r="AX638" s="40"/>
      <c r="AY638" s="40"/>
      <c r="AZ638" s="40"/>
      <c r="BA638" s="40"/>
      <c r="BB638" s="40"/>
      <c r="BC638" s="40"/>
      <c r="BD638" s="40"/>
      <c r="BE638" s="40"/>
      <c r="BF638" s="40"/>
    </row>
    <row r="639">
      <c r="A639" s="18"/>
      <c r="B639" s="18"/>
      <c r="C639" s="18"/>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c r="AP639" s="40"/>
      <c r="AQ639" s="40"/>
      <c r="AR639" s="40"/>
      <c r="AS639" s="40"/>
      <c r="AT639" s="40"/>
      <c r="AU639" s="40"/>
      <c r="AV639" s="40"/>
      <c r="AW639" s="40"/>
      <c r="AX639" s="40"/>
      <c r="AY639" s="40"/>
      <c r="AZ639" s="40"/>
      <c r="BA639" s="40"/>
      <c r="BB639" s="40"/>
      <c r="BC639" s="40"/>
      <c r="BD639" s="40"/>
      <c r="BE639" s="40"/>
      <c r="BF639" s="40"/>
    </row>
    <row r="640">
      <c r="A640" s="18"/>
      <c r="B640" s="18"/>
      <c r="C640" s="18"/>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c r="AP640" s="40"/>
      <c r="AQ640" s="40"/>
      <c r="AR640" s="40"/>
      <c r="AS640" s="40"/>
      <c r="AT640" s="40"/>
      <c r="AU640" s="40"/>
      <c r="AV640" s="40"/>
      <c r="AW640" s="40"/>
      <c r="AX640" s="40"/>
      <c r="AY640" s="40"/>
      <c r="AZ640" s="40"/>
      <c r="BA640" s="40"/>
      <c r="BB640" s="40"/>
      <c r="BC640" s="40"/>
      <c r="BD640" s="40"/>
      <c r="BE640" s="40"/>
      <c r="BF640" s="40"/>
    </row>
    <row r="641">
      <c r="A641" s="18"/>
      <c r="B641" s="18"/>
      <c r="C641" s="18"/>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c r="AP641" s="40"/>
      <c r="AQ641" s="40"/>
      <c r="AR641" s="40"/>
      <c r="AS641" s="40"/>
      <c r="AT641" s="40"/>
      <c r="AU641" s="40"/>
      <c r="AV641" s="40"/>
      <c r="AW641" s="40"/>
      <c r="AX641" s="40"/>
      <c r="AY641" s="40"/>
      <c r="AZ641" s="40"/>
      <c r="BA641" s="40"/>
      <c r="BB641" s="40"/>
      <c r="BC641" s="40"/>
      <c r="BD641" s="40"/>
      <c r="BE641" s="40"/>
      <c r="BF641" s="40"/>
    </row>
    <row r="642">
      <c r="A642" s="18"/>
      <c r="B642" s="18"/>
      <c r="C642" s="18"/>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c r="AP642" s="40"/>
      <c r="AQ642" s="40"/>
      <c r="AR642" s="40"/>
      <c r="AS642" s="40"/>
      <c r="AT642" s="40"/>
      <c r="AU642" s="40"/>
      <c r="AV642" s="40"/>
      <c r="AW642" s="40"/>
      <c r="AX642" s="40"/>
      <c r="AY642" s="40"/>
      <c r="AZ642" s="40"/>
      <c r="BA642" s="40"/>
      <c r="BB642" s="40"/>
      <c r="BC642" s="40"/>
      <c r="BD642" s="40"/>
      <c r="BE642" s="40"/>
      <c r="BF642" s="40"/>
    </row>
    <row r="643">
      <c r="A643" s="18"/>
      <c r="B643" s="18"/>
      <c r="C643" s="18"/>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c r="AP643" s="40"/>
      <c r="AQ643" s="40"/>
      <c r="AR643" s="40"/>
      <c r="AS643" s="40"/>
      <c r="AT643" s="40"/>
      <c r="AU643" s="40"/>
      <c r="AV643" s="40"/>
      <c r="AW643" s="40"/>
      <c r="AX643" s="40"/>
      <c r="AY643" s="40"/>
      <c r="AZ643" s="40"/>
      <c r="BA643" s="40"/>
      <c r="BB643" s="40"/>
      <c r="BC643" s="40"/>
      <c r="BD643" s="40"/>
      <c r="BE643" s="40"/>
      <c r="BF643" s="40"/>
    </row>
    <row r="644">
      <c r="A644" s="18"/>
      <c r="B644" s="18"/>
      <c r="C644" s="18"/>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c r="AP644" s="40"/>
      <c r="AQ644" s="40"/>
      <c r="AR644" s="40"/>
      <c r="AS644" s="40"/>
      <c r="AT644" s="40"/>
      <c r="AU644" s="40"/>
      <c r="AV644" s="40"/>
      <c r="AW644" s="40"/>
      <c r="AX644" s="40"/>
      <c r="AY644" s="40"/>
      <c r="AZ644" s="40"/>
      <c r="BA644" s="40"/>
      <c r="BB644" s="40"/>
      <c r="BC644" s="40"/>
      <c r="BD644" s="40"/>
      <c r="BE644" s="40"/>
      <c r="BF644" s="40"/>
    </row>
    <row r="645">
      <c r="A645" s="18"/>
      <c r="B645" s="18"/>
      <c r="C645" s="18"/>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c r="AP645" s="40"/>
      <c r="AQ645" s="40"/>
      <c r="AR645" s="40"/>
      <c r="AS645" s="40"/>
      <c r="AT645" s="40"/>
      <c r="AU645" s="40"/>
      <c r="AV645" s="40"/>
      <c r="AW645" s="40"/>
      <c r="AX645" s="40"/>
      <c r="AY645" s="40"/>
      <c r="AZ645" s="40"/>
      <c r="BA645" s="40"/>
      <c r="BB645" s="40"/>
      <c r="BC645" s="40"/>
      <c r="BD645" s="40"/>
      <c r="BE645" s="40"/>
      <c r="BF645" s="40"/>
    </row>
    <row r="646">
      <c r="A646" s="18"/>
      <c r="B646" s="18"/>
      <c r="C646" s="18"/>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c r="AP646" s="40"/>
      <c r="AQ646" s="40"/>
      <c r="AR646" s="40"/>
      <c r="AS646" s="40"/>
      <c r="AT646" s="40"/>
      <c r="AU646" s="40"/>
      <c r="AV646" s="40"/>
      <c r="AW646" s="40"/>
      <c r="AX646" s="40"/>
      <c r="AY646" s="40"/>
      <c r="AZ646" s="40"/>
      <c r="BA646" s="40"/>
      <c r="BB646" s="40"/>
      <c r="BC646" s="40"/>
      <c r="BD646" s="40"/>
      <c r="BE646" s="40"/>
      <c r="BF646" s="40"/>
    </row>
    <row r="647">
      <c r="A647" s="18"/>
      <c r="B647" s="18"/>
      <c r="C647" s="18"/>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c r="AP647" s="40"/>
      <c r="AQ647" s="40"/>
      <c r="AR647" s="40"/>
      <c r="AS647" s="40"/>
      <c r="AT647" s="40"/>
      <c r="AU647" s="40"/>
      <c r="AV647" s="40"/>
      <c r="AW647" s="40"/>
      <c r="AX647" s="40"/>
      <c r="AY647" s="40"/>
      <c r="AZ647" s="40"/>
      <c r="BA647" s="40"/>
      <c r="BB647" s="40"/>
      <c r="BC647" s="40"/>
      <c r="BD647" s="40"/>
      <c r="BE647" s="40"/>
      <c r="BF647" s="40"/>
    </row>
    <row r="648">
      <c r="A648" s="18"/>
      <c r="B648" s="18"/>
      <c r="C648" s="18"/>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c r="AP648" s="40"/>
      <c r="AQ648" s="40"/>
      <c r="AR648" s="40"/>
      <c r="AS648" s="40"/>
      <c r="AT648" s="40"/>
      <c r="AU648" s="40"/>
      <c r="AV648" s="40"/>
      <c r="AW648" s="40"/>
      <c r="AX648" s="40"/>
      <c r="AY648" s="40"/>
      <c r="AZ648" s="40"/>
      <c r="BA648" s="40"/>
      <c r="BB648" s="40"/>
      <c r="BC648" s="40"/>
      <c r="BD648" s="40"/>
      <c r="BE648" s="40"/>
      <c r="BF648" s="40"/>
    </row>
    <row r="649">
      <c r="A649" s="18"/>
      <c r="B649" s="18"/>
      <c r="C649" s="18"/>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c r="AP649" s="40"/>
      <c r="AQ649" s="40"/>
      <c r="AR649" s="40"/>
      <c r="AS649" s="40"/>
      <c r="AT649" s="40"/>
      <c r="AU649" s="40"/>
      <c r="AV649" s="40"/>
      <c r="AW649" s="40"/>
      <c r="AX649" s="40"/>
      <c r="AY649" s="40"/>
      <c r="AZ649" s="40"/>
      <c r="BA649" s="40"/>
      <c r="BB649" s="40"/>
      <c r="BC649" s="40"/>
      <c r="BD649" s="40"/>
      <c r="BE649" s="40"/>
      <c r="BF649" s="40"/>
    </row>
    <row r="650">
      <c r="A650" s="18"/>
      <c r="B650" s="18"/>
      <c r="C650" s="18"/>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c r="AP650" s="40"/>
      <c r="AQ650" s="40"/>
      <c r="AR650" s="40"/>
      <c r="AS650" s="40"/>
      <c r="AT650" s="40"/>
      <c r="AU650" s="40"/>
      <c r="AV650" s="40"/>
      <c r="AW650" s="40"/>
      <c r="AX650" s="40"/>
      <c r="AY650" s="40"/>
      <c r="AZ650" s="40"/>
      <c r="BA650" s="40"/>
      <c r="BB650" s="40"/>
      <c r="BC650" s="40"/>
      <c r="BD650" s="40"/>
      <c r="BE650" s="40"/>
      <c r="BF650" s="40"/>
    </row>
    <row r="651">
      <c r="A651" s="18"/>
      <c r="B651" s="18"/>
      <c r="C651" s="18"/>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c r="AP651" s="40"/>
      <c r="AQ651" s="40"/>
      <c r="AR651" s="40"/>
      <c r="AS651" s="40"/>
      <c r="AT651" s="40"/>
      <c r="AU651" s="40"/>
      <c r="AV651" s="40"/>
      <c r="AW651" s="40"/>
      <c r="AX651" s="40"/>
      <c r="AY651" s="40"/>
      <c r="AZ651" s="40"/>
      <c r="BA651" s="40"/>
      <c r="BB651" s="40"/>
      <c r="BC651" s="40"/>
      <c r="BD651" s="40"/>
      <c r="BE651" s="40"/>
      <c r="BF651" s="40"/>
    </row>
    <row r="652">
      <c r="A652" s="18"/>
      <c r="B652" s="18"/>
      <c r="C652" s="18"/>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c r="AP652" s="40"/>
      <c r="AQ652" s="40"/>
      <c r="AR652" s="40"/>
      <c r="AS652" s="40"/>
      <c r="AT652" s="40"/>
      <c r="AU652" s="40"/>
      <c r="AV652" s="40"/>
      <c r="AW652" s="40"/>
      <c r="AX652" s="40"/>
      <c r="AY652" s="40"/>
      <c r="AZ652" s="40"/>
      <c r="BA652" s="40"/>
      <c r="BB652" s="40"/>
      <c r="BC652" s="40"/>
      <c r="BD652" s="40"/>
      <c r="BE652" s="40"/>
      <c r="BF652" s="40"/>
    </row>
    <row r="653">
      <c r="A653" s="18"/>
      <c r="B653" s="18"/>
      <c r="C653" s="18"/>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c r="AP653" s="40"/>
      <c r="AQ653" s="40"/>
      <c r="AR653" s="40"/>
      <c r="AS653" s="40"/>
      <c r="AT653" s="40"/>
      <c r="AU653" s="40"/>
      <c r="AV653" s="40"/>
      <c r="AW653" s="40"/>
      <c r="AX653" s="40"/>
      <c r="AY653" s="40"/>
      <c r="AZ653" s="40"/>
      <c r="BA653" s="40"/>
      <c r="BB653" s="40"/>
      <c r="BC653" s="40"/>
      <c r="BD653" s="40"/>
      <c r="BE653" s="40"/>
      <c r="BF653" s="40"/>
    </row>
    <row r="654">
      <c r="A654" s="18"/>
      <c r="B654" s="18"/>
      <c r="C654" s="18"/>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c r="AP654" s="40"/>
      <c r="AQ654" s="40"/>
      <c r="AR654" s="40"/>
      <c r="AS654" s="40"/>
      <c r="AT654" s="40"/>
      <c r="AU654" s="40"/>
      <c r="AV654" s="40"/>
      <c r="AW654" s="40"/>
      <c r="AX654" s="40"/>
      <c r="AY654" s="40"/>
      <c r="AZ654" s="40"/>
      <c r="BA654" s="40"/>
      <c r="BB654" s="40"/>
      <c r="BC654" s="40"/>
      <c r="BD654" s="40"/>
      <c r="BE654" s="40"/>
      <c r="BF654" s="40"/>
    </row>
    <row r="655">
      <c r="A655" s="18"/>
      <c r="B655" s="18"/>
      <c r="C655" s="18"/>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c r="AP655" s="40"/>
      <c r="AQ655" s="40"/>
      <c r="AR655" s="40"/>
      <c r="AS655" s="40"/>
      <c r="AT655" s="40"/>
      <c r="AU655" s="40"/>
      <c r="AV655" s="40"/>
      <c r="AW655" s="40"/>
      <c r="AX655" s="40"/>
      <c r="AY655" s="40"/>
      <c r="AZ655" s="40"/>
      <c r="BA655" s="40"/>
      <c r="BB655" s="40"/>
      <c r="BC655" s="40"/>
      <c r="BD655" s="40"/>
      <c r="BE655" s="40"/>
      <c r="BF655" s="40"/>
    </row>
    <row r="656">
      <c r="A656" s="18"/>
      <c r="B656" s="18"/>
      <c r="C656" s="18"/>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c r="AP656" s="40"/>
      <c r="AQ656" s="40"/>
      <c r="AR656" s="40"/>
      <c r="AS656" s="40"/>
      <c r="AT656" s="40"/>
      <c r="AU656" s="40"/>
      <c r="AV656" s="40"/>
      <c r="AW656" s="40"/>
      <c r="AX656" s="40"/>
      <c r="AY656" s="40"/>
      <c r="AZ656" s="40"/>
      <c r="BA656" s="40"/>
      <c r="BB656" s="40"/>
      <c r="BC656" s="40"/>
      <c r="BD656" s="40"/>
      <c r="BE656" s="40"/>
      <c r="BF656" s="40"/>
    </row>
    <row r="657">
      <c r="A657" s="18"/>
      <c r="B657" s="18"/>
      <c r="C657" s="18"/>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T657" s="40"/>
      <c r="AU657" s="40"/>
      <c r="AV657" s="40"/>
      <c r="AW657" s="40"/>
      <c r="AX657" s="40"/>
      <c r="AY657" s="40"/>
      <c r="AZ657" s="40"/>
      <c r="BA657" s="40"/>
      <c r="BB657" s="40"/>
      <c r="BC657" s="40"/>
      <c r="BD657" s="40"/>
      <c r="BE657" s="40"/>
      <c r="BF657" s="40"/>
    </row>
    <row r="658">
      <c r="A658" s="18"/>
      <c r="B658" s="18"/>
      <c r="C658" s="18"/>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c r="AP658" s="40"/>
      <c r="AQ658" s="40"/>
      <c r="AR658" s="40"/>
      <c r="AS658" s="40"/>
      <c r="AT658" s="40"/>
      <c r="AU658" s="40"/>
      <c r="AV658" s="40"/>
      <c r="AW658" s="40"/>
      <c r="AX658" s="40"/>
      <c r="AY658" s="40"/>
      <c r="AZ658" s="40"/>
      <c r="BA658" s="40"/>
      <c r="BB658" s="40"/>
      <c r="BC658" s="40"/>
      <c r="BD658" s="40"/>
      <c r="BE658" s="40"/>
      <c r="BF658" s="40"/>
    </row>
    <row r="659">
      <c r="A659" s="18"/>
      <c r="B659" s="18"/>
      <c r="C659" s="18"/>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T659" s="40"/>
      <c r="AU659" s="40"/>
      <c r="AV659" s="40"/>
      <c r="AW659" s="40"/>
      <c r="AX659" s="40"/>
      <c r="AY659" s="40"/>
      <c r="AZ659" s="40"/>
      <c r="BA659" s="40"/>
      <c r="BB659" s="40"/>
      <c r="BC659" s="40"/>
      <c r="BD659" s="40"/>
      <c r="BE659" s="40"/>
      <c r="BF659" s="40"/>
    </row>
    <row r="660">
      <c r="A660" s="18"/>
      <c r="B660" s="18"/>
      <c r="C660" s="18"/>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T660" s="40"/>
      <c r="AU660" s="40"/>
      <c r="AV660" s="40"/>
      <c r="AW660" s="40"/>
      <c r="AX660" s="40"/>
      <c r="AY660" s="40"/>
      <c r="AZ660" s="40"/>
      <c r="BA660" s="40"/>
      <c r="BB660" s="40"/>
      <c r="BC660" s="40"/>
      <c r="BD660" s="40"/>
      <c r="BE660" s="40"/>
      <c r="BF660" s="40"/>
    </row>
    <row r="661">
      <c r="A661" s="18"/>
      <c r="B661" s="18"/>
      <c r="C661" s="18"/>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T661" s="40"/>
      <c r="AU661" s="40"/>
      <c r="AV661" s="40"/>
      <c r="AW661" s="40"/>
      <c r="AX661" s="40"/>
      <c r="AY661" s="40"/>
      <c r="AZ661" s="40"/>
      <c r="BA661" s="40"/>
      <c r="BB661" s="40"/>
      <c r="BC661" s="40"/>
      <c r="BD661" s="40"/>
      <c r="BE661" s="40"/>
      <c r="BF661" s="40"/>
    </row>
    <row r="662">
      <c r="A662" s="18"/>
      <c r="B662" s="18"/>
      <c r="C662" s="18"/>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T662" s="40"/>
      <c r="AU662" s="40"/>
      <c r="AV662" s="40"/>
      <c r="AW662" s="40"/>
      <c r="AX662" s="40"/>
      <c r="AY662" s="40"/>
      <c r="AZ662" s="40"/>
      <c r="BA662" s="40"/>
      <c r="BB662" s="40"/>
      <c r="BC662" s="40"/>
      <c r="BD662" s="40"/>
      <c r="BE662" s="40"/>
      <c r="BF662" s="40"/>
    </row>
    <row r="663">
      <c r="A663" s="18"/>
      <c r="B663" s="18"/>
      <c r="C663" s="18"/>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T663" s="40"/>
      <c r="AU663" s="40"/>
      <c r="AV663" s="40"/>
      <c r="AW663" s="40"/>
      <c r="AX663" s="40"/>
      <c r="AY663" s="40"/>
      <c r="AZ663" s="40"/>
      <c r="BA663" s="40"/>
      <c r="BB663" s="40"/>
      <c r="BC663" s="40"/>
      <c r="BD663" s="40"/>
      <c r="BE663" s="40"/>
      <c r="BF663" s="40"/>
    </row>
    <row r="664">
      <c r="A664" s="18"/>
      <c r="B664" s="18"/>
      <c r="C664" s="18"/>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T664" s="40"/>
      <c r="AU664" s="40"/>
      <c r="AV664" s="40"/>
      <c r="AW664" s="40"/>
      <c r="AX664" s="40"/>
      <c r="AY664" s="40"/>
      <c r="AZ664" s="40"/>
      <c r="BA664" s="40"/>
      <c r="BB664" s="40"/>
      <c r="BC664" s="40"/>
      <c r="BD664" s="40"/>
      <c r="BE664" s="40"/>
      <c r="BF664" s="40"/>
    </row>
    <row r="665">
      <c r="A665" s="18"/>
      <c r="B665" s="18"/>
      <c r="C665" s="18"/>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T665" s="40"/>
      <c r="AU665" s="40"/>
      <c r="AV665" s="40"/>
      <c r="AW665" s="40"/>
      <c r="AX665" s="40"/>
      <c r="AY665" s="40"/>
      <c r="AZ665" s="40"/>
      <c r="BA665" s="40"/>
      <c r="BB665" s="40"/>
      <c r="BC665" s="40"/>
      <c r="BD665" s="40"/>
      <c r="BE665" s="40"/>
      <c r="BF665" s="40"/>
    </row>
    <row r="666">
      <c r="A666" s="18"/>
      <c r="B666" s="18"/>
      <c r="C666" s="18"/>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T666" s="40"/>
      <c r="AU666" s="40"/>
      <c r="AV666" s="40"/>
      <c r="AW666" s="40"/>
      <c r="AX666" s="40"/>
      <c r="AY666" s="40"/>
      <c r="AZ666" s="40"/>
      <c r="BA666" s="40"/>
      <c r="BB666" s="40"/>
      <c r="BC666" s="40"/>
      <c r="BD666" s="40"/>
      <c r="BE666" s="40"/>
      <c r="BF666" s="40"/>
    </row>
    <row r="667">
      <c r="A667" s="18"/>
      <c r="B667" s="18"/>
      <c r="C667" s="18"/>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T667" s="40"/>
      <c r="AU667" s="40"/>
      <c r="AV667" s="40"/>
      <c r="AW667" s="40"/>
      <c r="AX667" s="40"/>
      <c r="AY667" s="40"/>
      <c r="AZ667" s="40"/>
      <c r="BA667" s="40"/>
      <c r="BB667" s="40"/>
      <c r="BC667" s="40"/>
      <c r="BD667" s="40"/>
      <c r="BE667" s="40"/>
      <c r="BF667" s="40"/>
    </row>
    <row r="668">
      <c r="A668" s="18"/>
      <c r="B668" s="18"/>
      <c r="C668" s="18"/>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T668" s="40"/>
      <c r="AU668" s="40"/>
      <c r="AV668" s="40"/>
      <c r="AW668" s="40"/>
      <c r="AX668" s="40"/>
      <c r="AY668" s="40"/>
      <c r="AZ668" s="40"/>
      <c r="BA668" s="40"/>
      <c r="BB668" s="40"/>
      <c r="BC668" s="40"/>
      <c r="BD668" s="40"/>
      <c r="BE668" s="40"/>
      <c r="BF668" s="40"/>
    </row>
    <row r="669">
      <c r="A669" s="18"/>
      <c r="B669" s="18"/>
      <c r="C669" s="18"/>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T669" s="40"/>
      <c r="AU669" s="40"/>
      <c r="AV669" s="40"/>
      <c r="AW669" s="40"/>
      <c r="AX669" s="40"/>
      <c r="AY669" s="40"/>
      <c r="AZ669" s="40"/>
      <c r="BA669" s="40"/>
      <c r="BB669" s="40"/>
      <c r="BC669" s="40"/>
      <c r="BD669" s="40"/>
      <c r="BE669" s="40"/>
      <c r="BF669" s="40"/>
    </row>
    <row r="670">
      <c r="A670" s="18"/>
      <c r="B670" s="18"/>
      <c r="C670" s="18"/>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T670" s="40"/>
      <c r="AU670" s="40"/>
      <c r="AV670" s="40"/>
      <c r="AW670" s="40"/>
      <c r="AX670" s="40"/>
      <c r="AY670" s="40"/>
      <c r="AZ670" s="40"/>
      <c r="BA670" s="40"/>
      <c r="BB670" s="40"/>
      <c r="BC670" s="40"/>
      <c r="BD670" s="40"/>
      <c r="BE670" s="40"/>
      <c r="BF670" s="40"/>
    </row>
    <row r="671">
      <c r="A671" s="18"/>
      <c r="B671" s="18"/>
      <c r="C671" s="18"/>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T671" s="40"/>
      <c r="AU671" s="40"/>
      <c r="AV671" s="40"/>
      <c r="AW671" s="40"/>
      <c r="AX671" s="40"/>
      <c r="AY671" s="40"/>
      <c r="AZ671" s="40"/>
      <c r="BA671" s="40"/>
      <c r="BB671" s="40"/>
      <c r="BC671" s="40"/>
      <c r="BD671" s="40"/>
      <c r="BE671" s="40"/>
      <c r="BF671" s="40"/>
    </row>
    <row r="672">
      <c r="A672" s="18"/>
      <c r="B672" s="18"/>
      <c r="C672" s="18"/>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T672" s="40"/>
      <c r="AU672" s="40"/>
      <c r="AV672" s="40"/>
      <c r="AW672" s="40"/>
      <c r="AX672" s="40"/>
      <c r="AY672" s="40"/>
      <c r="AZ672" s="40"/>
      <c r="BA672" s="40"/>
      <c r="BB672" s="40"/>
      <c r="BC672" s="40"/>
      <c r="BD672" s="40"/>
      <c r="BE672" s="40"/>
      <c r="BF672" s="40"/>
    </row>
    <row r="673">
      <c r="A673" s="18"/>
      <c r="B673" s="18"/>
      <c r="C673" s="18"/>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T673" s="40"/>
      <c r="AU673" s="40"/>
      <c r="AV673" s="40"/>
      <c r="AW673" s="40"/>
      <c r="AX673" s="40"/>
      <c r="AY673" s="40"/>
      <c r="AZ673" s="40"/>
      <c r="BA673" s="40"/>
      <c r="BB673" s="40"/>
      <c r="BC673" s="40"/>
      <c r="BD673" s="40"/>
      <c r="BE673" s="40"/>
      <c r="BF673" s="40"/>
    </row>
    <row r="674">
      <c r="A674" s="18"/>
      <c r="B674" s="18"/>
      <c r="C674" s="18"/>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T674" s="40"/>
      <c r="AU674" s="40"/>
      <c r="AV674" s="40"/>
      <c r="AW674" s="40"/>
      <c r="AX674" s="40"/>
      <c r="AY674" s="40"/>
      <c r="AZ674" s="40"/>
      <c r="BA674" s="40"/>
      <c r="BB674" s="40"/>
      <c r="BC674" s="40"/>
      <c r="BD674" s="40"/>
      <c r="BE674" s="40"/>
      <c r="BF674" s="40"/>
    </row>
    <row r="675">
      <c r="A675" s="18"/>
      <c r="B675" s="18"/>
      <c r="C675" s="18"/>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c r="AP675" s="40"/>
      <c r="AQ675" s="40"/>
      <c r="AR675" s="40"/>
      <c r="AS675" s="40"/>
      <c r="AT675" s="40"/>
      <c r="AU675" s="40"/>
      <c r="AV675" s="40"/>
      <c r="AW675" s="40"/>
      <c r="AX675" s="40"/>
      <c r="AY675" s="40"/>
      <c r="AZ675" s="40"/>
      <c r="BA675" s="40"/>
      <c r="BB675" s="40"/>
      <c r="BC675" s="40"/>
      <c r="BD675" s="40"/>
      <c r="BE675" s="40"/>
      <c r="BF675" s="40"/>
    </row>
    <row r="676">
      <c r="A676" s="18"/>
      <c r="B676" s="18"/>
      <c r="C676" s="18"/>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c r="AP676" s="40"/>
      <c r="AQ676" s="40"/>
      <c r="AR676" s="40"/>
      <c r="AS676" s="40"/>
      <c r="AT676" s="40"/>
      <c r="AU676" s="40"/>
      <c r="AV676" s="40"/>
      <c r="AW676" s="40"/>
      <c r="AX676" s="40"/>
      <c r="AY676" s="40"/>
      <c r="AZ676" s="40"/>
      <c r="BA676" s="40"/>
      <c r="BB676" s="40"/>
      <c r="BC676" s="40"/>
      <c r="BD676" s="40"/>
      <c r="BE676" s="40"/>
      <c r="BF676" s="40"/>
    </row>
    <row r="677">
      <c r="A677" s="18"/>
      <c r="B677" s="18"/>
      <c r="C677" s="18"/>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c r="AP677" s="40"/>
      <c r="AQ677" s="40"/>
      <c r="AR677" s="40"/>
      <c r="AS677" s="40"/>
      <c r="AT677" s="40"/>
      <c r="AU677" s="40"/>
      <c r="AV677" s="40"/>
      <c r="AW677" s="40"/>
      <c r="AX677" s="40"/>
      <c r="AY677" s="40"/>
      <c r="AZ677" s="40"/>
      <c r="BA677" s="40"/>
      <c r="BB677" s="40"/>
      <c r="BC677" s="40"/>
      <c r="BD677" s="40"/>
      <c r="BE677" s="40"/>
      <c r="BF677" s="40"/>
    </row>
    <row r="678">
      <c r="A678" s="18"/>
      <c r="B678" s="18"/>
      <c r="C678" s="18"/>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c r="AP678" s="40"/>
      <c r="AQ678" s="40"/>
      <c r="AR678" s="40"/>
      <c r="AS678" s="40"/>
      <c r="AT678" s="40"/>
      <c r="AU678" s="40"/>
      <c r="AV678" s="40"/>
      <c r="AW678" s="40"/>
      <c r="AX678" s="40"/>
      <c r="AY678" s="40"/>
      <c r="AZ678" s="40"/>
      <c r="BA678" s="40"/>
      <c r="BB678" s="40"/>
      <c r="BC678" s="40"/>
      <c r="BD678" s="40"/>
      <c r="BE678" s="40"/>
      <c r="BF678" s="40"/>
    </row>
    <row r="679">
      <c r="A679" s="18"/>
      <c r="B679" s="18"/>
      <c r="C679" s="18"/>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c r="AP679" s="40"/>
      <c r="AQ679" s="40"/>
      <c r="AR679" s="40"/>
      <c r="AS679" s="40"/>
      <c r="AT679" s="40"/>
      <c r="AU679" s="40"/>
      <c r="AV679" s="40"/>
      <c r="AW679" s="40"/>
      <c r="AX679" s="40"/>
      <c r="AY679" s="40"/>
      <c r="AZ679" s="40"/>
      <c r="BA679" s="40"/>
      <c r="BB679" s="40"/>
      <c r="BC679" s="40"/>
      <c r="BD679" s="40"/>
      <c r="BE679" s="40"/>
      <c r="BF679" s="40"/>
    </row>
    <row r="680">
      <c r="A680" s="18"/>
      <c r="B680" s="18"/>
      <c r="C680" s="18"/>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c r="AP680" s="40"/>
      <c r="AQ680" s="40"/>
      <c r="AR680" s="40"/>
      <c r="AS680" s="40"/>
      <c r="AT680" s="40"/>
      <c r="AU680" s="40"/>
      <c r="AV680" s="40"/>
      <c r="AW680" s="40"/>
      <c r="AX680" s="40"/>
      <c r="AY680" s="40"/>
      <c r="AZ680" s="40"/>
      <c r="BA680" s="40"/>
      <c r="BB680" s="40"/>
      <c r="BC680" s="40"/>
      <c r="BD680" s="40"/>
      <c r="BE680" s="40"/>
      <c r="BF680" s="40"/>
    </row>
    <row r="681">
      <c r="A681" s="18"/>
      <c r="B681" s="18"/>
      <c r="C681" s="18"/>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c r="AP681" s="40"/>
      <c r="AQ681" s="40"/>
      <c r="AR681" s="40"/>
      <c r="AS681" s="40"/>
      <c r="AT681" s="40"/>
      <c r="AU681" s="40"/>
      <c r="AV681" s="40"/>
      <c r="AW681" s="40"/>
      <c r="AX681" s="40"/>
      <c r="AY681" s="40"/>
      <c r="AZ681" s="40"/>
      <c r="BA681" s="40"/>
      <c r="BB681" s="40"/>
      <c r="BC681" s="40"/>
      <c r="BD681" s="40"/>
      <c r="BE681" s="40"/>
      <c r="BF681" s="40"/>
    </row>
    <row r="682">
      <c r="A682" s="18"/>
      <c r="B682" s="18"/>
      <c r="C682" s="18"/>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c r="AP682" s="40"/>
      <c r="AQ682" s="40"/>
      <c r="AR682" s="40"/>
      <c r="AS682" s="40"/>
      <c r="AT682" s="40"/>
      <c r="AU682" s="40"/>
      <c r="AV682" s="40"/>
      <c r="AW682" s="40"/>
      <c r="AX682" s="40"/>
      <c r="AY682" s="40"/>
      <c r="AZ682" s="40"/>
      <c r="BA682" s="40"/>
      <c r="BB682" s="40"/>
      <c r="BC682" s="40"/>
      <c r="BD682" s="40"/>
      <c r="BE682" s="40"/>
      <c r="BF682" s="40"/>
    </row>
    <row r="683">
      <c r="A683" s="18"/>
      <c r="B683" s="18"/>
      <c r="C683" s="18"/>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c r="AP683" s="40"/>
      <c r="AQ683" s="40"/>
      <c r="AR683" s="40"/>
      <c r="AS683" s="40"/>
      <c r="AT683" s="40"/>
      <c r="AU683" s="40"/>
      <c r="AV683" s="40"/>
      <c r="AW683" s="40"/>
      <c r="AX683" s="40"/>
      <c r="AY683" s="40"/>
      <c r="AZ683" s="40"/>
      <c r="BA683" s="40"/>
      <c r="BB683" s="40"/>
      <c r="BC683" s="40"/>
      <c r="BD683" s="40"/>
      <c r="BE683" s="40"/>
      <c r="BF683" s="40"/>
    </row>
    <row r="684">
      <c r="A684" s="18"/>
      <c r="B684" s="18"/>
      <c r="C684" s="18"/>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c r="AP684" s="40"/>
      <c r="AQ684" s="40"/>
      <c r="AR684" s="40"/>
      <c r="AS684" s="40"/>
      <c r="AT684" s="40"/>
      <c r="AU684" s="40"/>
      <c r="AV684" s="40"/>
      <c r="AW684" s="40"/>
      <c r="AX684" s="40"/>
      <c r="AY684" s="40"/>
      <c r="AZ684" s="40"/>
      <c r="BA684" s="40"/>
      <c r="BB684" s="40"/>
      <c r="BC684" s="40"/>
      <c r="BD684" s="40"/>
      <c r="BE684" s="40"/>
      <c r="BF684" s="40"/>
    </row>
    <row r="685">
      <c r="A685" s="18"/>
      <c r="B685" s="18"/>
      <c r="C685" s="18"/>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c r="AP685" s="40"/>
      <c r="AQ685" s="40"/>
      <c r="AR685" s="40"/>
      <c r="AS685" s="40"/>
      <c r="AT685" s="40"/>
      <c r="AU685" s="40"/>
      <c r="AV685" s="40"/>
      <c r="AW685" s="40"/>
      <c r="AX685" s="40"/>
      <c r="AY685" s="40"/>
      <c r="AZ685" s="40"/>
      <c r="BA685" s="40"/>
      <c r="BB685" s="40"/>
      <c r="BC685" s="40"/>
      <c r="BD685" s="40"/>
      <c r="BE685" s="40"/>
      <c r="BF685" s="40"/>
    </row>
    <row r="686">
      <c r="A686" s="18"/>
      <c r="B686" s="18"/>
      <c r="C686" s="18"/>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c r="AP686" s="40"/>
      <c r="AQ686" s="40"/>
      <c r="AR686" s="40"/>
      <c r="AS686" s="40"/>
      <c r="AT686" s="40"/>
      <c r="AU686" s="40"/>
      <c r="AV686" s="40"/>
      <c r="AW686" s="40"/>
      <c r="AX686" s="40"/>
      <c r="AY686" s="40"/>
      <c r="AZ686" s="40"/>
      <c r="BA686" s="40"/>
      <c r="BB686" s="40"/>
      <c r="BC686" s="40"/>
      <c r="BD686" s="40"/>
      <c r="BE686" s="40"/>
      <c r="BF686" s="40"/>
    </row>
    <row r="687">
      <c r="A687" s="18"/>
      <c r="B687" s="18"/>
      <c r="C687" s="18"/>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c r="AP687" s="40"/>
      <c r="AQ687" s="40"/>
      <c r="AR687" s="40"/>
      <c r="AS687" s="40"/>
      <c r="AT687" s="40"/>
      <c r="AU687" s="40"/>
      <c r="AV687" s="40"/>
      <c r="AW687" s="40"/>
      <c r="AX687" s="40"/>
      <c r="AY687" s="40"/>
      <c r="AZ687" s="40"/>
      <c r="BA687" s="40"/>
      <c r="BB687" s="40"/>
      <c r="BC687" s="40"/>
      <c r="BD687" s="40"/>
      <c r="BE687" s="40"/>
      <c r="BF687" s="40"/>
    </row>
    <row r="688">
      <c r="A688" s="18"/>
      <c r="B688" s="18"/>
      <c r="C688" s="18"/>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c r="AP688" s="40"/>
      <c r="AQ688" s="40"/>
      <c r="AR688" s="40"/>
      <c r="AS688" s="40"/>
      <c r="AT688" s="40"/>
      <c r="AU688" s="40"/>
      <c r="AV688" s="40"/>
      <c r="AW688" s="40"/>
      <c r="AX688" s="40"/>
      <c r="AY688" s="40"/>
      <c r="AZ688" s="40"/>
      <c r="BA688" s="40"/>
      <c r="BB688" s="40"/>
      <c r="BC688" s="40"/>
      <c r="BD688" s="40"/>
      <c r="BE688" s="40"/>
      <c r="BF688" s="40"/>
    </row>
    <row r="689">
      <c r="A689" s="18"/>
      <c r="B689" s="18"/>
      <c r="C689" s="18"/>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c r="AP689" s="40"/>
      <c r="AQ689" s="40"/>
      <c r="AR689" s="40"/>
      <c r="AS689" s="40"/>
      <c r="AT689" s="40"/>
      <c r="AU689" s="40"/>
      <c r="AV689" s="40"/>
      <c r="AW689" s="40"/>
      <c r="AX689" s="40"/>
      <c r="AY689" s="40"/>
      <c r="AZ689" s="40"/>
      <c r="BA689" s="40"/>
      <c r="BB689" s="40"/>
      <c r="BC689" s="40"/>
      <c r="BD689" s="40"/>
      <c r="BE689" s="40"/>
      <c r="BF689" s="40"/>
    </row>
    <row r="690">
      <c r="A690" s="18"/>
      <c r="B690" s="18"/>
      <c r="C690" s="18"/>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c r="AP690" s="40"/>
      <c r="AQ690" s="40"/>
      <c r="AR690" s="40"/>
      <c r="AS690" s="40"/>
      <c r="AT690" s="40"/>
      <c r="AU690" s="40"/>
      <c r="AV690" s="40"/>
      <c r="AW690" s="40"/>
      <c r="AX690" s="40"/>
      <c r="AY690" s="40"/>
      <c r="AZ690" s="40"/>
      <c r="BA690" s="40"/>
      <c r="BB690" s="40"/>
      <c r="BC690" s="40"/>
      <c r="BD690" s="40"/>
      <c r="BE690" s="40"/>
      <c r="BF690" s="40"/>
    </row>
    <row r="691">
      <c r="A691" s="18"/>
      <c r="B691" s="18"/>
      <c r="C691" s="18"/>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c r="AP691" s="40"/>
      <c r="AQ691" s="40"/>
      <c r="AR691" s="40"/>
      <c r="AS691" s="40"/>
      <c r="AT691" s="40"/>
      <c r="AU691" s="40"/>
      <c r="AV691" s="40"/>
      <c r="AW691" s="40"/>
      <c r="AX691" s="40"/>
      <c r="AY691" s="40"/>
      <c r="AZ691" s="40"/>
      <c r="BA691" s="40"/>
      <c r="BB691" s="40"/>
      <c r="BC691" s="40"/>
      <c r="BD691" s="40"/>
      <c r="BE691" s="40"/>
      <c r="BF691" s="40"/>
    </row>
    <row r="692">
      <c r="A692" s="18"/>
      <c r="B692" s="18"/>
      <c r="C692" s="18"/>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c r="AP692" s="40"/>
      <c r="AQ692" s="40"/>
      <c r="AR692" s="40"/>
      <c r="AS692" s="40"/>
      <c r="AT692" s="40"/>
      <c r="AU692" s="40"/>
      <c r="AV692" s="40"/>
      <c r="AW692" s="40"/>
      <c r="AX692" s="40"/>
      <c r="AY692" s="40"/>
      <c r="AZ692" s="40"/>
      <c r="BA692" s="40"/>
      <c r="BB692" s="40"/>
      <c r="BC692" s="40"/>
      <c r="BD692" s="40"/>
      <c r="BE692" s="40"/>
      <c r="BF692" s="40"/>
    </row>
    <row r="693">
      <c r="A693" s="18"/>
      <c r="B693" s="18"/>
      <c r="C693" s="18"/>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c r="AP693" s="40"/>
      <c r="AQ693" s="40"/>
      <c r="AR693" s="40"/>
      <c r="AS693" s="40"/>
      <c r="AT693" s="40"/>
      <c r="AU693" s="40"/>
      <c r="AV693" s="40"/>
      <c r="AW693" s="40"/>
      <c r="AX693" s="40"/>
      <c r="AY693" s="40"/>
      <c r="AZ693" s="40"/>
      <c r="BA693" s="40"/>
      <c r="BB693" s="40"/>
      <c r="BC693" s="40"/>
      <c r="BD693" s="40"/>
      <c r="BE693" s="40"/>
      <c r="BF693" s="40"/>
    </row>
    <row r="694">
      <c r="A694" s="18"/>
      <c r="B694" s="18"/>
      <c r="C694" s="18"/>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c r="AP694" s="40"/>
      <c r="AQ694" s="40"/>
      <c r="AR694" s="40"/>
      <c r="AS694" s="40"/>
      <c r="AT694" s="40"/>
      <c r="AU694" s="40"/>
      <c r="AV694" s="40"/>
      <c r="AW694" s="40"/>
      <c r="AX694" s="40"/>
      <c r="AY694" s="40"/>
      <c r="AZ694" s="40"/>
      <c r="BA694" s="40"/>
      <c r="BB694" s="40"/>
      <c r="BC694" s="40"/>
      <c r="BD694" s="40"/>
      <c r="BE694" s="40"/>
      <c r="BF694" s="40"/>
    </row>
    <row r="695">
      <c r="A695" s="18"/>
      <c r="B695" s="18"/>
      <c r="C695" s="18"/>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c r="AP695" s="40"/>
      <c r="AQ695" s="40"/>
      <c r="AR695" s="40"/>
      <c r="AS695" s="40"/>
      <c r="AT695" s="40"/>
      <c r="AU695" s="40"/>
      <c r="AV695" s="40"/>
      <c r="AW695" s="40"/>
      <c r="AX695" s="40"/>
      <c r="AY695" s="40"/>
      <c r="AZ695" s="40"/>
      <c r="BA695" s="40"/>
      <c r="BB695" s="40"/>
      <c r="BC695" s="40"/>
      <c r="BD695" s="40"/>
      <c r="BE695" s="40"/>
      <c r="BF695" s="40"/>
    </row>
    <row r="696">
      <c r="A696" s="18"/>
      <c r="B696" s="18"/>
      <c r="C696" s="18"/>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c r="AP696" s="40"/>
      <c r="AQ696" s="40"/>
      <c r="AR696" s="40"/>
      <c r="AS696" s="40"/>
      <c r="AT696" s="40"/>
      <c r="AU696" s="40"/>
      <c r="AV696" s="40"/>
      <c r="AW696" s="40"/>
      <c r="AX696" s="40"/>
      <c r="AY696" s="40"/>
      <c r="AZ696" s="40"/>
      <c r="BA696" s="40"/>
      <c r="BB696" s="40"/>
      <c r="BC696" s="40"/>
      <c r="BD696" s="40"/>
      <c r="BE696" s="40"/>
      <c r="BF696" s="40"/>
    </row>
    <row r="697">
      <c r="A697" s="18"/>
      <c r="B697" s="18"/>
      <c r="C697" s="18"/>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c r="AP697" s="40"/>
      <c r="AQ697" s="40"/>
      <c r="AR697" s="40"/>
      <c r="AS697" s="40"/>
      <c r="AT697" s="40"/>
      <c r="AU697" s="40"/>
      <c r="AV697" s="40"/>
      <c r="AW697" s="40"/>
      <c r="AX697" s="40"/>
      <c r="AY697" s="40"/>
      <c r="AZ697" s="40"/>
      <c r="BA697" s="40"/>
      <c r="BB697" s="40"/>
      <c r="BC697" s="40"/>
      <c r="BD697" s="40"/>
      <c r="BE697" s="40"/>
      <c r="BF697" s="40"/>
    </row>
    <row r="698">
      <c r="A698" s="18"/>
      <c r="B698" s="18"/>
      <c r="C698" s="18"/>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c r="AP698" s="40"/>
      <c r="AQ698" s="40"/>
      <c r="AR698" s="40"/>
      <c r="AS698" s="40"/>
      <c r="AT698" s="40"/>
      <c r="AU698" s="40"/>
      <c r="AV698" s="40"/>
      <c r="AW698" s="40"/>
      <c r="AX698" s="40"/>
      <c r="AY698" s="40"/>
      <c r="AZ698" s="40"/>
      <c r="BA698" s="40"/>
      <c r="BB698" s="40"/>
      <c r="BC698" s="40"/>
      <c r="BD698" s="40"/>
      <c r="BE698" s="40"/>
      <c r="BF698" s="40"/>
    </row>
    <row r="699">
      <c r="A699" s="18"/>
      <c r="B699" s="18"/>
      <c r="C699" s="18"/>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c r="AP699" s="40"/>
      <c r="AQ699" s="40"/>
      <c r="AR699" s="40"/>
      <c r="AS699" s="40"/>
      <c r="AT699" s="40"/>
      <c r="AU699" s="40"/>
      <c r="AV699" s="40"/>
      <c r="AW699" s="40"/>
      <c r="AX699" s="40"/>
      <c r="AY699" s="40"/>
      <c r="AZ699" s="40"/>
      <c r="BA699" s="40"/>
      <c r="BB699" s="40"/>
      <c r="BC699" s="40"/>
      <c r="BD699" s="40"/>
      <c r="BE699" s="40"/>
      <c r="BF699" s="40"/>
    </row>
    <row r="700">
      <c r="A700" s="18"/>
      <c r="B700" s="18"/>
      <c r="C700" s="18"/>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c r="AP700" s="40"/>
      <c r="AQ700" s="40"/>
      <c r="AR700" s="40"/>
      <c r="AS700" s="40"/>
      <c r="AT700" s="40"/>
      <c r="AU700" s="40"/>
      <c r="AV700" s="40"/>
      <c r="AW700" s="40"/>
      <c r="AX700" s="40"/>
      <c r="AY700" s="40"/>
      <c r="AZ700" s="40"/>
      <c r="BA700" s="40"/>
      <c r="BB700" s="40"/>
      <c r="BC700" s="40"/>
      <c r="BD700" s="40"/>
      <c r="BE700" s="40"/>
      <c r="BF700" s="40"/>
    </row>
    <row r="701">
      <c r="A701" s="18"/>
      <c r="B701" s="18"/>
      <c r="C701" s="18"/>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c r="AP701" s="40"/>
      <c r="AQ701" s="40"/>
      <c r="AR701" s="40"/>
      <c r="AS701" s="40"/>
      <c r="AT701" s="40"/>
      <c r="AU701" s="40"/>
      <c r="AV701" s="40"/>
      <c r="AW701" s="40"/>
      <c r="AX701" s="40"/>
      <c r="AY701" s="40"/>
      <c r="AZ701" s="40"/>
      <c r="BA701" s="40"/>
      <c r="BB701" s="40"/>
      <c r="BC701" s="40"/>
      <c r="BD701" s="40"/>
      <c r="BE701" s="40"/>
      <c r="BF701" s="40"/>
    </row>
    <row r="702">
      <c r="A702" s="18"/>
      <c r="B702" s="18"/>
      <c r="C702" s="18"/>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c r="AP702" s="40"/>
      <c r="AQ702" s="40"/>
      <c r="AR702" s="40"/>
      <c r="AS702" s="40"/>
      <c r="AT702" s="40"/>
      <c r="AU702" s="40"/>
      <c r="AV702" s="40"/>
      <c r="AW702" s="40"/>
      <c r="AX702" s="40"/>
      <c r="AY702" s="40"/>
      <c r="AZ702" s="40"/>
      <c r="BA702" s="40"/>
      <c r="BB702" s="40"/>
      <c r="BC702" s="40"/>
      <c r="BD702" s="40"/>
      <c r="BE702" s="40"/>
      <c r="BF702" s="40"/>
    </row>
    <row r="703">
      <c r="A703" s="18"/>
      <c r="B703" s="18"/>
      <c r="C703" s="18"/>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c r="AP703" s="40"/>
      <c r="AQ703" s="40"/>
      <c r="AR703" s="40"/>
      <c r="AS703" s="40"/>
      <c r="AT703" s="40"/>
      <c r="AU703" s="40"/>
      <c r="AV703" s="40"/>
      <c r="AW703" s="40"/>
      <c r="AX703" s="40"/>
      <c r="AY703" s="40"/>
      <c r="AZ703" s="40"/>
      <c r="BA703" s="40"/>
      <c r="BB703" s="40"/>
      <c r="BC703" s="40"/>
      <c r="BD703" s="40"/>
      <c r="BE703" s="40"/>
      <c r="BF703" s="40"/>
    </row>
    <row r="704">
      <c r="A704" s="18"/>
      <c r="B704" s="18"/>
      <c r="C704" s="18"/>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c r="AP704" s="40"/>
      <c r="AQ704" s="40"/>
      <c r="AR704" s="40"/>
      <c r="AS704" s="40"/>
      <c r="AT704" s="40"/>
      <c r="AU704" s="40"/>
      <c r="AV704" s="40"/>
      <c r="AW704" s="40"/>
      <c r="AX704" s="40"/>
      <c r="AY704" s="40"/>
      <c r="AZ704" s="40"/>
      <c r="BA704" s="40"/>
      <c r="BB704" s="40"/>
      <c r="BC704" s="40"/>
      <c r="BD704" s="40"/>
      <c r="BE704" s="40"/>
      <c r="BF704" s="40"/>
    </row>
    <row r="705">
      <c r="A705" s="18"/>
      <c r="B705" s="18"/>
      <c r="C705" s="18"/>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c r="AP705" s="40"/>
      <c r="AQ705" s="40"/>
      <c r="AR705" s="40"/>
      <c r="AS705" s="40"/>
      <c r="AT705" s="40"/>
      <c r="AU705" s="40"/>
      <c r="AV705" s="40"/>
      <c r="AW705" s="40"/>
      <c r="AX705" s="40"/>
      <c r="AY705" s="40"/>
      <c r="AZ705" s="40"/>
      <c r="BA705" s="40"/>
      <c r="BB705" s="40"/>
      <c r="BC705" s="40"/>
      <c r="BD705" s="40"/>
      <c r="BE705" s="40"/>
      <c r="BF705" s="40"/>
    </row>
    <row r="706">
      <c r="A706" s="18"/>
      <c r="B706" s="18"/>
      <c r="C706" s="18"/>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c r="AP706" s="40"/>
      <c r="AQ706" s="40"/>
      <c r="AR706" s="40"/>
      <c r="AS706" s="40"/>
      <c r="AT706" s="40"/>
      <c r="AU706" s="40"/>
      <c r="AV706" s="40"/>
      <c r="AW706" s="40"/>
      <c r="AX706" s="40"/>
      <c r="AY706" s="40"/>
      <c r="AZ706" s="40"/>
      <c r="BA706" s="40"/>
      <c r="BB706" s="40"/>
      <c r="BC706" s="40"/>
      <c r="BD706" s="40"/>
      <c r="BE706" s="40"/>
      <c r="BF706" s="40"/>
    </row>
    <row r="707">
      <c r="A707" s="18"/>
      <c r="B707" s="18"/>
      <c r="C707" s="18"/>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c r="AP707" s="40"/>
      <c r="AQ707" s="40"/>
      <c r="AR707" s="40"/>
      <c r="AS707" s="40"/>
      <c r="AT707" s="40"/>
      <c r="AU707" s="40"/>
      <c r="AV707" s="40"/>
      <c r="AW707" s="40"/>
      <c r="AX707" s="40"/>
      <c r="AY707" s="40"/>
      <c r="AZ707" s="40"/>
      <c r="BA707" s="40"/>
      <c r="BB707" s="40"/>
      <c r="BC707" s="40"/>
      <c r="BD707" s="40"/>
      <c r="BE707" s="40"/>
      <c r="BF707" s="40"/>
    </row>
    <row r="708">
      <c r="A708" s="18"/>
      <c r="B708" s="18"/>
      <c r="C708" s="18"/>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c r="AP708" s="40"/>
      <c r="AQ708" s="40"/>
      <c r="AR708" s="40"/>
      <c r="AS708" s="40"/>
      <c r="AT708" s="40"/>
      <c r="AU708" s="40"/>
      <c r="AV708" s="40"/>
      <c r="AW708" s="40"/>
      <c r="AX708" s="40"/>
      <c r="AY708" s="40"/>
      <c r="AZ708" s="40"/>
      <c r="BA708" s="40"/>
      <c r="BB708" s="40"/>
      <c r="BC708" s="40"/>
      <c r="BD708" s="40"/>
      <c r="BE708" s="40"/>
      <c r="BF708" s="40"/>
    </row>
    <row r="709">
      <c r="A709" s="18"/>
      <c r="B709" s="18"/>
      <c r="C709" s="18"/>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c r="AP709" s="40"/>
      <c r="AQ709" s="40"/>
      <c r="AR709" s="40"/>
      <c r="AS709" s="40"/>
      <c r="AT709" s="40"/>
      <c r="AU709" s="40"/>
      <c r="AV709" s="40"/>
      <c r="AW709" s="40"/>
      <c r="AX709" s="40"/>
      <c r="AY709" s="40"/>
      <c r="AZ709" s="40"/>
      <c r="BA709" s="40"/>
      <c r="BB709" s="40"/>
      <c r="BC709" s="40"/>
      <c r="BD709" s="40"/>
      <c r="BE709" s="40"/>
      <c r="BF709" s="40"/>
    </row>
    <row r="710">
      <c r="A710" s="18"/>
      <c r="B710" s="18"/>
      <c r="C710" s="18"/>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c r="AP710" s="40"/>
      <c r="AQ710" s="40"/>
      <c r="AR710" s="40"/>
      <c r="AS710" s="40"/>
      <c r="AT710" s="40"/>
      <c r="AU710" s="40"/>
      <c r="AV710" s="40"/>
      <c r="AW710" s="40"/>
      <c r="AX710" s="40"/>
      <c r="AY710" s="40"/>
      <c r="AZ710" s="40"/>
      <c r="BA710" s="40"/>
      <c r="BB710" s="40"/>
      <c r="BC710" s="40"/>
      <c r="BD710" s="40"/>
      <c r="BE710" s="40"/>
      <c r="BF710" s="40"/>
    </row>
    <row r="711">
      <c r="A711" s="18"/>
      <c r="B711" s="18"/>
      <c r="C711" s="18"/>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c r="AP711" s="40"/>
      <c r="AQ711" s="40"/>
      <c r="AR711" s="40"/>
      <c r="AS711" s="40"/>
      <c r="AT711" s="40"/>
      <c r="AU711" s="40"/>
      <c r="AV711" s="40"/>
      <c r="AW711" s="40"/>
      <c r="AX711" s="40"/>
      <c r="AY711" s="40"/>
      <c r="AZ711" s="40"/>
      <c r="BA711" s="40"/>
      <c r="BB711" s="40"/>
      <c r="BC711" s="40"/>
      <c r="BD711" s="40"/>
      <c r="BE711" s="40"/>
      <c r="BF711" s="40"/>
    </row>
    <row r="712">
      <c r="A712" s="18"/>
      <c r="B712" s="18"/>
      <c r="C712" s="18"/>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c r="AP712" s="40"/>
      <c r="AQ712" s="40"/>
      <c r="AR712" s="40"/>
      <c r="AS712" s="40"/>
      <c r="AT712" s="40"/>
      <c r="AU712" s="40"/>
      <c r="AV712" s="40"/>
      <c r="AW712" s="40"/>
      <c r="AX712" s="40"/>
      <c r="AY712" s="40"/>
      <c r="AZ712" s="40"/>
      <c r="BA712" s="40"/>
      <c r="BB712" s="40"/>
      <c r="BC712" s="40"/>
      <c r="BD712" s="40"/>
      <c r="BE712" s="40"/>
      <c r="BF712" s="40"/>
    </row>
    <row r="713">
      <c r="A713" s="18"/>
      <c r="B713" s="18"/>
      <c r="C713" s="18"/>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c r="AP713" s="40"/>
      <c r="AQ713" s="40"/>
      <c r="AR713" s="40"/>
      <c r="AS713" s="40"/>
      <c r="AT713" s="40"/>
      <c r="AU713" s="40"/>
      <c r="AV713" s="40"/>
      <c r="AW713" s="40"/>
      <c r="AX713" s="40"/>
      <c r="AY713" s="40"/>
      <c r="AZ713" s="40"/>
      <c r="BA713" s="40"/>
      <c r="BB713" s="40"/>
      <c r="BC713" s="40"/>
      <c r="BD713" s="40"/>
      <c r="BE713" s="40"/>
      <c r="BF713" s="40"/>
    </row>
    <row r="714">
      <c r="A714" s="18"/>
      <c r="B714" s="18"/>
      <c r="C714" s="18"/>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c r="AP714" s="40"/>
      <c r="AQ714" s="40"/>
      <c r="AR714" s="40"/>
      <c r="AS714" s="40"/>
      <c r="AT714" s="40"/>
      <c r="AU714" s="40"/>
      <c r="AV714" s="40"/>
      <c r="AW714" s="40"/>
      <c r="AX714" s="40"/>
      <c r="AY714" s="40"/>
      <c r="AZ714" s="40"/>
      <c r="BA714" s="40"/>
      <c r="BB714" s="40"/>
      <c r="BC714" s="40"/>
      <c r="BD714" s="40"/>
      <c r="BE714" s="40"/>
      <c r="BF714" s="40"/>
    </row>
    <row r="715">
      <c r="A715" s="18"/>
      <c r="B715" s="18"/>
      <c r="C715" s="18"/>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c r="AP715" s="40"/>
      <c r="AQ715" s="40"/>
      <c r="AR715" s="40"/>
      <c r="AS715" s="40"/>
      <c r="AT715" s="40"/>
      <c r="AU715" s="40"/>
      <c r="AV715" s="40"/>
      <c r="AW715" s="40"/>
      <c r="AX715" s="40"/>
      <c r="AY715" s="40"/>
      <c r="AZ715" s="40"/>
      <c r="BA715" s="40"/>
      <c r="BB715" s="40"/>
      <c r="BC715" s="40"/>
      <c r="BD715" s="40"/>
      <c r="BE715" s="40"/>
      <c r="BF715" s="40"/>
    </row>
    <row r="716">
      <c r="A716" s="18"/>
      <c r="B716" s="18"/>
      <c r="C716" s="18"/>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c r="AP716" s="40"/>
      <c r="AQ716" s="40"/>
      <c r="AR716" s="40"/>
      <c r="AS716" s="40"/>
      <c r="AT716" s="40"/>
      <c r="AU716" s="40"/>
      <c r="AV716" s="40"/>
      <c r="AW716" s="40"/>
      <c r="AX716" s="40"/>
      <c r="AY716" s="40"/>
      <c r="AZ716" s="40"/>
      <c r="BA716" s="40"/>
      <c r="BB716" s="40"/>
      <c r="BC716" s="40"/>
      <c r="BD716" s="40"/>
      <c r="BE716" s="40"/>
      <c r="BF716" s="40"/>
    </row>
    <row r="717">
      <c r="A717" s="18"/>
      <c r="B717" s="18"/>
      <c r="C717" s="18"/>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c r="AP717" s="40"/>
      <c r="AQ717" s="40"/>
      <c r="AR717" s="40"/>
      <c r="AS717" s="40"/>
      <c r="AT717" s="40"/>
      <c r="AU717" s="40"/>
      <c r="AV717" s="40"/>
      <c r="AW717" s="40"/>
      <c r="AX717" s="40"/>
      <c r="AY717" s="40"/>
      <c r="AZ717" s="40"/>
      <c r="BA717" s="40"/>
      <c r="BB717" s="40"/>
      <c r="BC717" s="40"/>
      <c r="BD717" s="40"/>
      <c r="BE717" s="40"/>
      <c r="BF717" s="40"/>
    </row>
    <row r="718">
      <c r="A718" s="18"/>
      <c r="B718" s="18"/>
      <c r="C718" s="18"/>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c r="AP718" s="40"/>
      <c r="AQ718" s="40"/>
      <c r="AR718" s="40"/>
      <c r="AS718" s="40"/>
      <c r="AT718" s="40"/>
      <c r="AU718" s="40"/>
      <c r="AV718" s="40"/>
      <c r="AW718" s="40"/>
      <c r="AX718" s="40"/>
      <c r="AY718" s="40"/>
      <c r="AZ718" s="40"/>
      <c r="BA718" s="40"/>
      <c r="BB718" s="40"/>
      <c r="BC718" s="40"/>
      <c r="BD718" s="40"/>
      <c r="BE718" s="40"/>
      <c r="BF718" s="40"/>
    </row>
    <row r="719">
      <c r="A719" s="18"/>
      <c r="B719" s="18"/>
      <c r="C719" s="18"/>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c r="AP719" s="40"/>
      <c r="AQ719" s="40"/>
      <c r="AR719" s="40"/>
      <c r="AS719" s="40"/>
      <c r="AT719" s="40"/>
      <c r="AU719" s="40"/>
      <c r="AV719" s="40"/>
      <c r="AW719" s="40"/>
      <c r="AX719" s="40"/>
      <c r="AY719" s="40"/>
      <c r="AZ719" s="40"/>
      <c r="BA719" s="40"/>
      <c r="BB719" s="40"/>
      <c r="BC719" s="40"/>
      <c r="BD719" s="40"/>
      <c r="BE719" s="40"/>
      <c r="BF719" s="40"/>
    </row>
    <row r="720">
      <c r="A720" s="18"/>
      <c r="B720" s="18"/>
      <c r="C720" s="18"/>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c r="AP720" s="40"/>
      <c r="AQ720" s="40"/>
      <c r="AR720" s="40"/>
      <c r="AS720" s="40"/>
      <c r="AT720" s="40"/>
      <c r="AU720" s="40"/>
      <c r="AV720" s="40"/>
      <c r="AW720" s="40"/>
      <c r="AX720" s="40"/>
      <c r="AY720" s="40"/>
      <c r="AZ720" s="40"/>
      <c r="BA720" s="40"/>
      <c r="BB720" s="40"/>
      <c r="BC720" s="40"/>
      <c r="BD720" s="40"/>
      <c r="BE720" s="40"/>
      <c r="BF720" s="40"/>
    </row>
    <row r="721">
      <c r="A721" s="18"/>
      <c r="B721" s="18"/>
      <c r="C721" s="18"/>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c r="AP721" s="40"/>
      <c r="AQ721" s="40"/>
      <c r="AR721" s="40"/>
      <c r="AS721" s="40"/>
      <c r="AT721" s="40"/>
      <c r="AU721" s="40"/>
      <c r="AV721" s="40"/>
      <c r="AW721" s="40"/>
      <c r="AX721" s="40"/>
      <c r="AY721" s="40"/>
      <c r="AZ721" s="40"/>
      <c r="BA721" s="40"/>
      <c r="BB721" s="40"/>
      <c r="BC721" s="40"/>
      <c r="BD721" s="40"/>
      <c r="BE721" s="40"/>
      <c r="BF721" s="40"/>
    </row>
    <row r="722">
      <c r="A722" s="18"/>
      <c r="B722" s="18"/>
      <c r="C722" s="18"/>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c r="AP722" s="40"/>
      <c r="AQ722" s="40"/>
      <c r="AR722" s="40"/>
      <c r="AS722" s="40"/>
      <c r="AT722" s="40"/>
      <c r="AU722" s="40"/>
      <c r="AV722" s="40"/>
      <c r="AW722" s="40"/>
      <c r="AX722" s="40"/>
      <c r="AY722" s="40"/>
      <c r="AZ722" s="40"/>
      <c r="BA722" s="40"/>
      <c r="BB722" s="40"/>
      <c r="BC722" s="40"/>
      <c r="BD722" s="40"/>
      <c r="BE722" s="40"/>
      <c r="BF722" s="40"/>
    </row>
    <row r="723">
      <c r="A723" s="18"/>
      <c r="B723" s="18"/>
      <c r="C723" s="18"/>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c r="AP723" s="40"/>
      <c r="AQ723" s="40"/>
      <c r="AR723" s="40"/>
      <c r="AS723" s="40"/>
      <c r="AT723" s="40"/>
      <c r="AU723" s="40"/>
      <c r="AV723" s="40"/>
      <c r="AW723" s="40"/>
      <c r="AX723" s="40"/>
      <c r="AY723" s="40"/>
      <c r="AZ723" s="40"/>
      <c r="BA723" s="40"/>
      <c r="BB723" s="40"/>
      <c r="BC723" s="40"/>
      <c r="BD723" s="40"/>
      <c r="BE723" s="40"/>
      <c r="BF723" s="40"/>
    </row>
    <row r="724">
      <c r="A724" s="18"/>
      <c r="B724" s="18"/>
      <c r="C724" s="18"/>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c r="AP724" s="40"/>
      <c r="AQ724" s="40"/>
      <c r="AR724" s="40"/>
      <c r="AS724" s="40"/>
      <c r="AT724" s="40"/>
      <c r="AU724" s="40"/>
      <c r="AV724" s="40"/>
      <c r="AW724" s="40"/>
      <c r="AX724" s="40"/>
      <c r="AY724" s="40"/>
      <c r="AZ724" s="40"/>
      <c r="BA724" s="40"/>
      <c r="BB724" s="40"/>
      <c r="BC724" s="40"/>
      <c r="BD724" s="40"/>
      <c r="BE724" s="40"/>
      <c r="BF724" s="40"/>
    </row>
    <row r="725">
      <c r="A725" s="18"/>
      <c r="B725" s="18"/>
      <c r="C725" s="18"/>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c r="AP725" s="40"/>
      <c r="AQ725" s="40"/>
      <c r="AR725" s="40"/>
      <c r="AS725" s="40"/>
      <c r="AT725" s="40"/>
      <c r="AU725" s="40"/>
      <c r="AV725" s="40"/>
      <c r="AW725" s="40"/>
      <c r="AX725" s="40"/>
      <c r="AY725" s="40"/>
      <c r="AZ725" s="40"/>
      <c r="BA725" s="40"/>
      <c r="BB725" s="40"/>
      <c r="BC725" s="40"/>
      <c r="BD725" s="40"/>
      <c r="BE725" s="40"/>
      <c r="BF725" s="40"/>
    </row>
    <row r="726">
      <c r="A726" s="18"/>
      <c r="B726" s="18"/>
      <c r="C726" s="18"/>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c r="AP726" s="40"/>
      <c r="AQ726" s="40"/>
      <c r="AR726" s="40"/>
      <c r="AS726" s="40"/>
      <c r="AT726" s="40"/>
      <c r="AU726" s="40"/>
      <c r="AV726" s="40"/>
      <c r="AW726" s="40"/>
      <c r="AX726" s="40"/>
      <c r="AY726" s="40"/>
      <c r="AZ726" s="40"/>
      <c r="BA726" s="40"/>
      <c r="BB726" s="40"/>
      <c r="BC726" s="40"/>
      <c r="BD726" s="40"/>
      <c r="BE726" s="40"/>
      <c r="BF726" s="40"/>
    </row>
    <row r="727">
      <c r="A727" s="18"/>
      <c r="B727" s="18"/>
      <c r="C727" s="18"/>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c r="AP727" s="40"/>
      <c r="AQ727" s="40"/>
      <c r="AR727" s="40"/>
      <c r="AS727" s="40"/>
      <c r="AT727" s="40"/>
      <c r="AU727" s="40"/>
      <c r="AV727" s="40"/>
      <c r="AW727" s="40"/>
      <c r="AX727" s="40"/>
      <c r="AY727" s="40"/>
      <c r="AZ727" s="40"/>
      <c r="BA727" s="40"/>
      <c r="BB727" s="40"/>
      <c r="BC727" s="40"/>
      <c r="BD727" s="40"/>
      <c r="BE727" s="40"/>
      <c r="BF727" s="40"/>
    </row>
    <row r="728">
      <c r="A728" s="18"/>
      <c r="B728" s="18"/>
      <c r="C728" s="18"/>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c r="AP728" s="40"/>
      <c r="AQ728" s="40"/>
      <c r="AR728" s="40"/>
      <c r="AS728" s="40"/>
      <c r="AT728" s="40"/>
      <c r="AU728" s="40"/>
      <c r="AV728" s="40"/>
      <c r="AW728" s="40"/>
      <c r="AX728" s="40"/>
      <c r="AY728" s="40"/>
      <c r="AZ728" s="40"/>
      <c r="BA728" s="40"/>
      <c r="BB728" s="40"/>
      <c r="BC728" s="40"/>
      <c r="BD728" s="40"/>
      <c r="BE728" s="40"/>
      <c r="BF728" s="40"/>
    </row>
    <row r="729">
      <c r="A729" s="18"/>
      <c r="B729" s="18"/>
      <c r="C729" s="18"/>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c r="AP729" s="40"/>
      <c r="AQ729" s="40"/>
      <c r="AR729" s="40"/>
      <c r="AS729" s="40"/>
      <c r="AT729" s="40"/>
      <c r="AU729" s="40"/>
      <c r="AV729" s="40"/>
      <c r="AW729" s="40"/>
      <c r="AX729" s="40"/>
      <c r="AY729" s="40"/>
      <c r="AZ729" s="40"/>
      <c r="BA729" s="40"/>
      <c r="BB729" s="40"/>
      <c r="BC729" s="40"/>
      <c r="BD729" s="40"/>
      <c r="BE729" s="40"/>
      <c r="BF729" s="40"/>
    </row>
    <row r="730">
      <c r="A730" s="18"/>
      <c r="B730" s="18"/>
      <c r="C730" s="18"/>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c r="AP730" s="40"/>
      <c r="AQ730" s="40"/>
      <c r="AR730" s="40"/>
      <c r="AS730" s="40"/>
      <c r="AT730" s="40"/>
      <c r="AU730" s="40"/>
      <c r="AV730" s="40"/>
      <c r="AW730" s="40"/>
      <c r="AX730" s="40"/>
      <c r="AY730" s="40"/>
      <c r="AZ730" s="40"/>
      <c r="BA730" s="40"/>
      <c r="BB730" s="40"/>
      <c r="BC730" s="40"/>
      <c r="BD730" s="40"/>
      <c r="BE730" s="40"/>
      <c r="BF730" s="40"/>
    </row>
    <row r="731">
      <c r="A731" s="18"/>
      <c r="B731" s="18"/>
      <c r="C731" s="18"/>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c r="AP731" s="40"/>
      <c r="AQ731" s="40"/>
      <c r="AR731" s="40"/>
      <c r="AS731" s="40"/>
      <c r="AT731" s="40"/>
      <c r="AU731" s="40"/>
      <c r="AV731" s="40"/>
      <c r="AW731" s="40"/>
      <c r="AX731" s="40"/>
      <c r="AY731" s="40"/>
      <c r="AZ731" s="40"/>
      <c r="BA731" s="40"/>
      <c r="BB731" s="40"/>
      <c r="BC731" s="40"/>
      <c r="BD731" s="40"/>
      <c r="BE731" s="40"/>
      <c r="BF731" s="40"/>
    </row>
    <row r="732">
      <c r="A732" s="18"/>
      <c r="B732" s="18"/>
      <c r="C732" s="18"/>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c r="AP732" s="40"/>
      <c r="AQ732" s="40"/>
      <c r="AR732" s="40"/>
      <c r="AS732" s="40"/>
      <c r="AT732" s="40"/>
      <c r="AU732" s="40"/>
      <c r="AV732" s="40"/>
      <c r="AW732" s="40"/>
      <c r="AX732" s="40"/>
      <c r="AY732" s="40"/>
      <c r="AZ732" s="40"/>
      <c r="BA732" s="40"/>
      <c r="BB732" s="40"/>
      <c r="BC732" s="40"/>
      <c r="BD732" s="40"/>
      <c r="BE732" s="40"/>
      <c r="BF732" s="40"/>
    </row>
    <row r="733">
      <c r="A733" s="18"/>
      <c r="B733" s="18"/>
      <c r="C733" s="18"/>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c r="AP733" s="40"/>
      <c r="AQ733" s="40"/>
      <c r="AR733" s="40"/>
      <c r="AS733" s="40"/>
      <c r="AT733" s="40"/>
      <c r="AU733" s="40"/>
      <c r="AV733" s="40"/>
      <c r="AW733" s="40"/>
      <c r="AX733" s="40"/>
      <c r="AY733" s="40"/>
      <c r="AZ733" s="40"/>
      <c r="BA733" s="40"/>
      <c r="BB733" s="40"/>
      <c r="BC733" s="40"/>
      <c r="BD733" s="40"/>
      <c r="BE733" s="40"/>
      <c r="BF733" s="40"/>
    </row>
    <row r="734">
      <c r="A734" s="18"/>
      <c r="B734" s="18"/>
      <c r="C734" s="18"/>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c r="AP734" s="40"/>
      <c r="AQ734" s="40"/>
      <c r="AR734" s="40"/>
      <c r="AS734" s="40"/>
      <c r="AT734" s="40"/>
      <c r="AU734" s="40"/>
      <c r="AV734" s="40"/>
      <c r="AW734" s="40"/>
      <c r="AX734" s="40"/>
      <c r="AY734" s="40"/>
      <c r="AZ734" s="40"/>
      <c r="BA734" s="40"/>
      <c r="BB734" s="40"/>
      <c r="BC734" s="40"/>
      <c r="BD734" s="40"/>
      <c r="BE734" s="40"/>
      <c r="BF734" s="40"/>
    </row>
    <row r="735">
      <c r="A735" s="18"/>
      <c r="B735" s="18"/>
      <c r="C735" s="18"/>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c r="AP735" s="40"/>
      <c r="AQ735" s="40"/>
      <c r="AR735" s="40"/>
      <c r="AS735" s="40"/>
      <c r="AT735" s="40"/>
      <c r="AU735" s="40"/>
      <c r="AV735" s="40"/>
      <c r="AW735" s="40"/>
      <c r="AX735" s="40"/>
      <c r="AY735" s="40"/>
      <c r="AZ735" s="40"/>
      <c r="BA735" s="40"/>
      <c r="BB735" s="40"/>
      <c r="BC735" s="40"/>
      <c r="BD735" s="40"/>
      <c r="BE735" s="40"/>
      <c r="BF735" s="40"/>
    </row>
    <row r="736">
      <c r="A736" s="18"/>
      <c r="B736" s="18"/>
      <c r="C736" s="18"/>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c r="AP736" s="40"/>
      <c r="AQ736" s="40"/>
      <c r="AR736" s="40"/>
      <c r="AS736" s="40"/>
      <c r="AT736" s="40"/>
      <c r="AU736" s="40"/>
      <c r="AV736" s="40"/>
      <c r="AW736" s="40"/>
      <c r="AX736" s="40"/>
      <c r="AY736" s="40"/>
      <c r="AZ736" s="40"/>
      <c r="BA736" s="40"/>
      <c r="BB736" s="40"/>
      <c r="BC736" s="40"/>
      <c r="BD736" s="40"/>
      <c r="BE736" s="40"/>
      <c r="BF736" s="40"/>
    </row>
    <row r="737">
      <c r="A737" s="18"/>
      <c r="B737" s="18"/>
      <c r="C737" s="18"/>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c r="AP737" s="40"/>
      <c r="AQ737" s="40"/>
      <c r="AR737" s="40"/>
      <c r="AS737" s="40"/>
      <c r="AT737" s="40"/>
      <c r="AU737" s="40"/>
      <c r="AV737" s="40"/>
      <c r="AW737" s="40"/>
      <c r="AX737" s="40"/>
      <c r="AY737" s="40"/>
      <c r="AZ737" s="40"/>
      <c r="BA737" s="40"/>
      <c r="BB737" s="40"/>
      <c r="BC737" s="40"/>
      <c r="BD737" s="40"/>
      <c r="BE737" s="40"/>
      <c r="BF737" s="40"/>
    </row>
    <row r="738">
      <c r="A738" s="18"/>
      <c r="B738" s="18"/>
      <c r="C738" s="18"/>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c r="AP738" s="40"/>
      <c r="AQ738" s="40"/>
      <c r="AR738" s="40"/>
      <c r="AS738" s="40"/>
      <c r="AT738" s="40"/>
      <c r="AU738" s="40"/>
      <c r="AV738" s="40"/>
      <c r="AW738" s="40"/>
      <c r="AX738" s="40"/>
      <c r="AY738" s="40"/>
      <c r="AZ738" s="40"/>
      <c r="BA738" s="40"/>
      <c r="BB738" s="40"/>
      <c r="BC738" s="40"/>
      <c r="BD738" s="40"/>
      <c r="BE738" s="40"/>
      <c r="BF738" s="40"/>
    </row>
    <row r="739">
      <c r="A739" s="18"/>
      <c r="B739" s="18"/>
      <c r="C739" s="18"/>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c r="AP739" s="40"/>
      <c r="AQ739" s="40"/>
      <c r="AR739" s="40"/>
      <c r="AS739" s="40"/>
      <c r="AT739" s="40"/>
      <c r="AU739" s="40"/>
      <c r="AV739" s="40"/>
      <c r="AW739" s="40"/>
      <c r="AX739" s="40"/>
      <c r="AY739" s="40"/>
      <c r="AZ739" s="40"/>
      <c r="BA739" s="40"/>
      <c r="BB739" s="40"/>
      <c r="BC739" s="40"/>
      <c r="BD739" s="40"/>
      <c r="BE739" s="40"/>
      <c r="BF739" s="40"/>
    </row>
    <row r="740">
      <c r="A740" s="18"/>
      <c r="B740" s="18"/>
      <c r="C740" s="18"/>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c r="AP740" s="40"/>
      <c r="AQ740" s="40"/>
      <c r="AR740" s="40"/>
      <c r="AS740" s="40"/>
      <c r="AT740" s="40"/>
      <c r="AU740" s="40"/>
      <c r="AV740" s="40"/>
      <c r="AW740" s="40"/>
      <c r="AX740" s="40"/>
      <c r="AY740" s="40"/>
      <c r="AZ740" s="40"/>
      <c r="BA740" s="40"/>
      <c r="BB740" s="40"/>
      <c r="BC740" s="40"/>
      <c r="BD740" s="40"/>
      <c r="BE740" s="40"/>
      <c r="BF740" s="40"/>
    </row>
    <row r="741">
      <c r="A741" s="18"/>
      <c r="B741" s="18"/>
      <c r="C741" s="18"/>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c r="AP741" s="40"/>
      <c r="AQ741" s="40"/>
      <c r="AR741" s="40"/>
      <c r="AS741" s="40"/>
      <c r="AT741" s="40"/>
      <c r="AU741" s="40"/>
      <c r="AV741" s="40"/>
      <c r="AW741" s="40"/>
      <c r="AX741" s="40"/>
      <c r="AY741" s="40"/>
      <c r="AZ741" s="40"/>
      <c r="BA741" s="40"/>
      <c r="BB741" s="40"/>
      <c r="BC741" s="40"/>
      <c r="BD741" s="40"/>
      <c r="BE741" s="40"/>
      <c r="BF741" s="40"/>
    </row>
    <row r="742">
      <c r="A742" s="18"/>
      <c r="B742" s="18"/>
      <c r="C742" s="18"/>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c r="AP742" s="40"/>
      <c r="AQ742" s="40"/>
      <c r="AR742" s="40"/>
      <c r="AS742" s="40"/>
      <c r="AT742" s="40"/>
      <c r="AU742" s="40"/>
      <c r="AV742" s="40"/>
      <c r="AW742" s="40"/>
      <c r="AX742" s="40"/>
      <c r="AY742" s="40"/>
      <c r="AZ742" s="40"/>
      <c r="BA742" s="40"/>
      <c r="BB742" s="40"/>
      <c r="BC742" s="40"/>
      <c r="BD742" s="40"/>
      <c r="BE742" s="40"/>
      <c r="BF742" s="40"/>
    </row>
    <row r="743">
      <c r="A743" s="18"/>
      <c r="B743" s="18"/>
      <c r="C743" s="18"/>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c r="AP743" s="40"/>
      <c r="AQ743" s="40"/>
      <c r="AR743" s="40"/>
      <c r="AS743" s="40"/>
      <c r="AT743" s="40"/>
      <c r="AU743" s="40"/>
      <c r="AV743" s="40"/>
      <c r="AW743" s="40"/>
      <c r="AX743" s="40"/>
      <c r="AY743" s="40"/>
      <c r="AZ743" s="40"/>
      <c r="BA743" s="40"/>
      <c r="BB743" s="40"/>
      <c r="BC743" s="40"/>
      <c r="BD743" s="40"/>
      <c r="BE743" s="40"/>
      <c r="BF743" s="40"/>
    </row>
    <row r="744">
      <c r="A744" s="18"/>
      <c r="B744" s="18"/>
      <c r="C744" s="18"/>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c r="AP744" s="40"/>
      <c r="AQ744" s="40"/>
      <c r="AR744" s="40"/>
      <c r="AS744" s="40"/>
      <c r="AT744" s="40"/>
      <c r="AU744" s="40"/>
      <c r="AV744" s="40"/>
      <c r="AW744" s="40"/>
      <c r="AX744" s="40"/>
      <c r="AY744" s="40"/>
      <c r="AZ744" s="40"/>
      <c r="BA744" s="40"/>
      <c r="BB744" s="40"/>
      <c r="BC744" s="40"/>
      <c r="BD744" s="40"/>
      <c r="BE744" s="40"/>
      <c r="BF744" s="40"/>
    </row>
    <row r="745">
      <c r="A745" s="18"/>
      <c r="B745" s="18"/>
      <c r="C745" s="18"/>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c r="AM745" s="40"/>
      <c r="AN745" s="40"/>
      <c r="AO745" s="40"/>
      <c r="AP745" s="40"/>
      <c r="AQ745" s="40"/>
      <c r="AR745" s="40"/>
      <c r="AS745" s="40"/>
      <c r="AT745" s="40"/>
      <c r="AU745" s="40"/>
      <c r="AV745" s="40"/>
      <c r="AW745" s="40"/>
      <c r="AX745" s="40"/>
      <c r="AY745" s="40"/>
      <c r="AZ745" s="40"/>
      <c r="BA745" s="40"/>
      <c r="BB745" s="40"/>
      <c r="BC745" s="40"/>
      <c r="BD745" s="40"/>
      <c r="BE745" s="40"/>
      <c r="BF745" s="40"/>
    </row>
    <row r="746">
      <c r="A746" s="18"/>
      <c r="B746" s="18"/>
      <c r="C746" s="18"/>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c r="AN746" s="40"/>
      <c r="AO746" s="40"/>
      <c r="AP746" s="40"/>
      <c r="AQ746" s="40"/>
      <c r="AR746" s="40"/>
      <c r="AS746" s="40"/>
      <c r="AT746" s="40"/>
      <c r="AU746" s="40"/>
      <c r="AV746" s="40"/>
      <c r="AW746" s="40"/>
      <c r="AX746" s="40"/>
      <c r="AY746" s="40"/>
      <c r="AZ746" s="40"/>
      <c r="BA746" s="40"/>
      <c r="BB746" s="40"/>
      <c r="BC746" s="40"/>
      <c r="BD746" s="40"/>
      <c r="BE746" s="40"/>
      <c r="BF746" s="40"/>
    </row>
    <row r="747">
      <c r="A747" s="18"/>
      <c r="B747" s="18"/>
      <c r="C747" s="18"/>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c r="AM747" s="40"/>
      <c r="AN747" s="40"/>
      <c r="AO747" s="40"/>
      <c r="AP747" s="40"/>
      <c r="AQ747" s="40"/>
      <c r="AR747" s="40"/>
      <c r="AS747" s="40"/>
      <c r="AT747" s="40"/>
      <c r="AU747" s="40"/>
      <c r="AV747" s="40"/>
      <c r="AW747" s="40"/>
      <c r="AX747" s="40"/>
      <c r="AY747" s="40"/>
      <c r="AZ747" s="40"/>
      <c r="BA747" s="40"/>
      <c r="BB747" s="40"/>
      <c r="BC747" s="40"/>
      <c r="BD747" s="40"/>
      <c r="BE747" s="40"/>
      <c r="BF747" s="40"/>
    </row>
    <row r="748">
      <c r="A748" s="18"/>
      <c r="B748" s="18"/>
      <c r="C748" s="18"/>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c r="AM748" s="40"/>
      <c r="AN748" s="40"/>
      <c r="AO748" s="40"/>
      <c r="AP748" s="40"/>
      <c r="AQ748" s="40"/>
      <c r="AR748" s="40"/>
      <c r="AS748" s="40"/>
      <c r="AT748" s="40"/>
      <c r="AU748" s="40"/>
      <c r="AV748" s="40"/>
      <c r="AW748" s="40"/>
      <c r="AX748" s="40"/>
      <c r="AY748" s="40"/>
      <c r="AZ748" s="40"/>
      <c r="BA748" s="40"/>
      <c r="BB748" s="40"/>
      <c r="BC748" s="40"/>
      <c r="BD748" s="40"/>
      <c r="BE748" s="40"/>
      <c r="BF748" s="40"/>
    </row>
    <row r="749">
      <c r="A749" s="18"/>
      <c r="B749" s="18"/>
      <c r="C749" s="18"/>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c r="AM749" s="40"/>
      <c r="AN749" s="40"/>
      <c r="AO749" s="40"/>
      <c r="AP749" s="40"/>
      <c r="AQ749" s="40"/>
      <c r="AR749" s="40"/>
      <c r="AS749" s="40"/>
      <c r="AT749" s="40"/>
      <c r="AU749" s="40"/>
      <c r="AV749" s="40"/>
      <c r="AW749" s="40"/>
      <c r="AX749" s="40"/>
      <c r="AY749" s="40"/>
      <c r="AZ749" s="40"/>
      <c r="BA749" s="40"/>
      <c r="BB749" s="40"/>
      <c r="BC749" s="40"/>
      <c r="BD749" s="40"/>
      <c r="BE749" s="40"/>
      <c r="BF749" s="40"/>
    </row>
    <row r="750">
      <c r="A750" s="18"/>
      <c r="B750" s="18"/>
      <c r="C750" s="18"/>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c r="AM750" s="40"/>
      <c r="AN750" s="40"/>
      <c r="AO750" s="40"/>
      <c r="AP750" s="40"/>
      <c r="AQ750" s="40"/>
      <c r="AR750" s="40"/>
      <c r="AS750" s="40"/>
      <c r="AT750" s="40"/>
      <c r="AU750" s="40"/>
      <c r="AV750" s="40"/>
      <c r="AW750" s="40"/>
      <c r="AX750" s="40"/>
      <c r="AY750" s="40"/>
      <c r="AZ750" s="40"/>
      <c r="BA750" s="40"/>
      <c r="BB750" s="40"/>
      <c r="BC750" s="40"/>
      <c r="BD750" s="40"/>
      <c r="BE750" s="40"/>
      <c r="BF750" s="40"/>
    </row>
    <row r="751">
      <c r="A751" s="18"/>
      <c r="B751" s="18"/>
      <c r="C751" s="18"/>
      <c r="D751" s="40"/>
      <c r="E751" s="40"/>
      <c r="F751" s="40"/>
      <c r="G751" s="40"/>
      <c r="H751" s="40"/>
      <c r="I751" s="40"/>
      <c r="J751" s="40"/>
      <c r="K751" s="40"/>
      <c r="L751" s="40"/>
      <c r="M751" s="84"/>
      <c r="N751" s="40"/>
      <c r="O751" s="40"/>
      <c r="P751" s="84"/>
      <c r="Q751" s="40"/>
      <c r="R751" s="40"/>
      <c r="S751" s="84"/>
      <c r="T751" s="40"/>
      <c r="U751" s="40"/>
      <c r="V751" s="84"/>
      <c r="W751" s="40"/>
      <c r="X751" s="40"/>
      <c r="Y751" s="84"/>
      <c r="Z751" s="40"/>
      <c r="AA751" s="40"/>
      <c r="AB751" s="84"/>
      <c r="AC751" s="40"/>
      <c r="AD751" s="40"/>
      <c r="AE751" s="84"/>
      <c r="AF751" s="40"/>
      <c r="AG751" s="40"/>
      <c r="AH751" s="84"/>
      <c r="AI751" s="40"/>
      <c r="AJ751" s="40"/>
      <c r="AK751" s="84"/>
      <c r="AL751" s="40"/>
      <c r="AM751" s="40"/>
      <c r="AN751" s="84"/>
      <c r="AO751" s="40"/>
      <c r="AP751" s="40"/>
      <c r="AQ751" s="84"/>
      <c r="AR751" s="40"/>
      <c r="AS751" s="40"/>
      <c r="AT751" s="84"/>
      <c r="AU751" s="40"/>
      <c r="AV751" s="40"/>
      <c r="AW751" s="84"/>
      <c r="AX751" s="40"/>
      <c r="AY751" s="40"/>
      <c r="AZ751" s="84"/>
      <c r="BA751" s="40"/>
      <c r="BB751" s="40"/>
      <c r="BC751" s="84"/>
      <c r="BD751" s="40"/>
      <c r="BE751" s="40"/>
      <c r="BF751" s="84"/>
    </row>
    <row r="752">
      <c r="A752" s="18"/>
      <c r="B752" s="18"/>
      <c r="C752" s="18"/>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c r="AN752" s="40"/>
      <c r="AO752" s="40"/>
      <c r="AP752" s="40"/>
      <c r="AQ752" s="40"/>
      <c r="AR752" s="40"/>
      <c r="AS752" s="40"/>
      <c r="AT752" s="40"/>
      <c r="AU752" s="40"/>
      <c r="AV752" s="40"/>
      <c r="AW752" s="40"/>
      <c r="AX752" s="40"/>
      <c r="AY752" s="40"/>
      <c r="AZ752" s="40"/>
      <c r="BA752" s="40"/>
      <c r="BB752" s="40"/>
      <c r="BC752" s="40"/>
      <c r="BD752" s="40"/>
      <c r="BE752" s="40"/>
      <c r="BF752" s="40"/>
    </row>
    <row r="753">
      <c r="A753" s="18"/>
      <c r="B753" s="18"/>
      <c r="C753" s="18"/>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c r="AM753" s="40"/>
      <c r="AN753" s="40"/>
      <c r="AO753" s="40"/>
      <c r="AP753" s="40"/>
      <c r="AQ753" s="40"/>
      <c r="AR753" s="40"/>
      <c r="AS753" s="40"/>
      <c r="AT753" s="40"/>
      <c r="AU753" s="40"/>
      <c r="AV753" s="40"/>
      <c r="AW753" s="40"/>
      <c r="AX753" s="40"/>
      <c r="AY753" s="40"/>
      <c r="AZ753" s="40"/>
      <c r="BA753" s="40"/>
      <c r="BB753" s="40"/>
      <c r="BC753" s="40"/>
      <c r="BD753" s="40"/>
      <c r="BE753" s="40"/>
      <c r="BF753" s="40"/>
    </row>
    <row r="754">
      <c r="A754" s="18"/>
      <c r="B754" s="18"/>
      <c r="C754" s="18"/>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c r="AM754" s="40"/>
      <c r="AN754" s="40"/>
      <c r="AO754" s="40"/>
      <c r="AP754" s="40"/>
      <c r="AQ754" s="40"/>
      <c r="AR754" s="40"/>
      <c r="AS754" s="40"/>
      <c r="AT754" s="40"/>
      <c r="AU754" s="40"/>
      <c r="AV754" s="40"/>
      <c r="AW754" s="40"/>
      <c r="AX754" s="40"/>
      <c r="AY754" s="40"/>
      <c r="AZ754" s="40"/>
      <c r="BA754" s="40"/>
      <c r="BB754" s="40"/>
      <c r="BC754" s="40"/>
      <c r="BD754" s="40"/>
      <c r="BE754" s="40"/>
      <c r="BF754" s="40"/>
    </row>
    <row r="755">
      <c r="A755" s="18"/>
      <c r="B755" s="18"/>
      <c r="C755" s="18"/>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c r="AM755" s="40"/>
      <c r="AN755" s="40"/>
      <c r="AO755" s="40"/>
      <c r="AP755" s="40"/>
      <c r="AQ755" s="40"/>
      <c r="AR755" s="40"/>
      <c r="AS755" s="40"/>
      <c r="AT755" s="40"/>
      <c r="AU755" s="40"/>
      <c r="AV755" s="40"/>
      <c r="AW755" s="40"/>
      <c r="AX755" s="40"/>
      <c r="AY755" s="40"/>
      <c r="AZ755" s="40"/>
      <c r="BA755" s="40"/>
      <c r="BB755" s="40"/>
      <c r="BC755" s="40"/>
      <c r="BD755" s="40"/>
      <c r="BE755" s="40"/>
      <c r="BF755" s="40"/>
    </row>
    <row r="756">
      <c r="A756" s="18"/>
      <c r="B756" s="18"/>
      <c r="C756" s="18"/>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c r="AM756" s="40"/>
      <c r="AN756" s="40"/>
      <c r="AO756" s="40"/>
      <c r="AP756" s="40"/>
      <c r="AQ756" s="40"/>
      <c r="AR756" s="40"/>
      <c r="AS756" s="40"/>
      <c r="AT756" s="40"/>
      <c r="AU756" s="40"/>
      <c r="AV756" s="40"/>
      <c r="AW756" s="40"/>
      <c r="AX756" s="40"/>
      <c r="AY756" s="40"/>
      <c r="AZ756" s="40"/>
      <c r="BA756" s="40"/>
      <c r="BB756" s="40"/>
      <c r="BC756" s="40"/>
      <c r="BD756" s="40"/>
      <c r="BE756" s="40"/>
      <c r="BF756" s="40"/>
    </row>
    <row r="757">
      <c r="A757" s="18"/>
      <c r="B757" s="18"/>
      <c r="C757" s="18"/>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c r="AM757" s="40"/>
      <c r="AN757" s="40"/>
      <c r="AO757" s="40"/>
      <c r="AP757" s="40"/>
      <c r="AQ757" s="40"/>
      <c r="AR757" s="40"/>
      <c r="AS757" s="40"/>
      <c r="AT757" s="40"/>
      <c r="AU757" s="40"/>
      <c r="AV757" s="40"/>
      <c r="AW757" s="40"/>
      <c r="AX757" s="40"/>
      <c r="AY757" s="40"/>
      <c r="AZ757" s="40"/>
      <c r="BA757" s="40"/>
      <c r="BB757" s="40"/>
      <c r="BC757" s="40"/>
      <c r="BD757" s="40"/>
      <c r="BE757" s="40"/>
      <c r="BF757" s="40"/>
    </row>
    <row r="758">
      <c r="A758" s="18"/>
      <c r="B758" s="18"/>
      <c r="C758" s="18"/>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c r="AN758" s="40"/>
      <c r="AO758" s="40"/>
      <c r="AP758" s="40"/>
      <c r="AQ758" s="40"/>
      <c r="AR758" s="40"/>
      <c r="AS758" s="40"/>
      <c r="AT758" s="40"/>
      <c r="AU758" s="40"/>
      <c r="AV758" s="40"/>
      <c r="AW758" s="40"/>
      <c r="AX758" s="40"/>
      <c r="AY758" s="40"/>
      <c r="AZ758" s="40"/>
      <c r="BA758" s="40"/>
      <c r="BB758" s="40"/>
      <c r="BC758" s="40"/>
      <c r="BD758" s="40"/>
      <c r="BE758" s="40"/>
      <c r="BF758" s="40"/>
    </row>
    <row r="759">
      <c r="A759" s="18"/>
      <c r="B759" s="18"/>
      <c r="C759" s="18"/>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c r="AM759" s="40"/>
      <c r="AN759" s="40"/>
      <c r="AO759" s="40"/>
      <c r="AP759" s="40"/>
      <c r="AQ759" s="40"/>
      <c r="AR759" s="40"/>
      <c r="AS759" s="40"/>
      <c r="AT759" s="40"/>
      <c r="AU759" s="40"/>
      <c r="AV759" s="40"/>
      <c r="AW759" s="40"/>
      <c r="AX759" s="40"/>
      <c r="AY759" s="40"/>
      <c r="AZ759" s="40"/>
      <c r="BA759" s="40"/>
      <c r="BB759" s="40"/>
      <c r="BC759" s="40"/>
      <c r="BD759" s="40"/>
      <c r="BE759" s="40"/>
      <c r="BF759" s="40"/>
    </row>
    <row r="760">
      <c r="A760" s="18"/>
      <c r="B760" s="18"/>
      <c r="C760" s="18"/>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c r="AM760" s="40"/>
      <c r="AN760" s="40"/>
      <c r="AO760" s="40"/>
      <c r="AP760" s="40"/>
      <c r="AQ760" s="40"/>
      <c r="AR760" s="40"/>
      <c r="AS760" s="40"/>
      <c r="AT760" s="40"/>
      <c r="AU760" s="40"/>
      <c r="AV760" s="40"/>
      <c r="AW760" s="40"/>
      <c r="AX760" s="40"/>
      <c r="AY760" s="40"/>
      <c r="AZ760" s="40"/>
      <c r="BA760" s="40"/>
      <c r="BB760" s="40"/>
      <c r="BC760" s="40"/>
      <c r="BD760" s="40"/>
      <c r="BE760" s="40"/>
      <c r="BF760" s="40"/>
    </row>
    <row r="761">
      <c r="A761" s="18"/>
      <c r="B761" s="18"/>
      <c r="C761" s="18"/>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c r="AM761" s="40"/>
      <c r="AN761" s="40"/>
      <c r="AO761" s="40"/>
      <c r="AP761" s="40"/>
      <c r="AQ761" s="40"/>
      <c r="AR761" s="40"/>
      <c r="AS761" s="40"/>
      <c r="AT761" s="40"/>
      <c r="AU761" s="40"/>
      <c r="AV761" s="40"/>
      <c r="AW761" s="40"/>
      <c r="AX761" s="40"/>
      <c r="AY761" s="40"/>
      <c r="AZ761" s="40"/>
      <c r="BA761" s="40"/>
      <c r="BB761" s="40"/>
      <c r="BC761" s="40"/>
      <c r="BD761" s="40"/>
      <c r="BE761" s="40"/>
      <c r="BF761" s="40"/>
    </row>
    <row r="762">
      <c r="A762" s="18"/>
      <c r="B762" s="18"/>
      <c r="C762" s="18"/>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c r="AM762" s="40"/>
      <c r="AN762" s="40"/>
      <c r="AO762" s="40"/>
      <c r="AP762" s="40"/>
      <c r="AQ762" s="40"/>
      <c r="AR762" s="40"/>
      <c r="AS762" s="40"/>
      <c r="AT762" s="40"/>
      <c r="AU762" s="40"/>
      <c r="AV762" s="40"/>
      <c r="AW762" s="40"/>
      <c r="AX762" s="40"/>
      <c r="AY762" s="40"/>
      <c r="AZ762" s="40"/>
      <c r="BA762" s="40"/>
      <c r="BB762" s="40"/>
      <c r="BC762" s="40"/>
      <c r="BD762" s="40"/>
      <c r="BE762" s="40"/>
      <c r="BF762" s="40"/>
    </row>
    <row r="763">
      <c r="A763" s="18"/>
      <c r="B763" s="18"/>
      <c r="C763" s="18"/>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c r="AM763" s="40"/>
      <c r="AN763" s="40"/>
      <c r="AO763" s="40"/>
      <c r="AP763" s="40"/>
      <c r="AQ763" s="40"/>
      <c r="AR763" s="40"/>
      <c r="AS763" s="40"/>
      <c r="AT763" s="40"/>
      <c r="AU763" s="40"/>
      <c r="AV763" s="40"/>
      <c r="AW763" s="40"/>
      <c r="AX763" s="40"/>
      <c r="AY763" s="40"/>
      <c r="AZ763" s="40"/>
      <c r="BA763" s="40"/>
      <c r="BB763" s="40"/>
      <c r="BC763" s="40"/>
      <c r="BD763" s="40"/>
      <c r="BE763" s="40"/>
      <c r="BF763" s="40"/>
    </row>
    <row r="764">
      <c r="A764" s="18"/>
      <c r="B764" s="18"/>
      <c r="C764" s="18"/>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c r="AN764" s="40"/>
      <c r="AO764" s="40"/>
      <c r="AP764" s="40"/>
      <c r="AQ764" s="40"/>
      <c r="AR764" s="40"/>
      <c r="AS764" s="40"/>
      <c r="AT764" s="40"/>
      <c r="AU764" s="40"/>
      <c r="AV764" s="40"/>
      <c r="AW764" s="40"/>
      <c r="AX764" s="40"/>
      <c r="AY764" s="40"/>
      <c r="AZ764" s="40"/>
      <c r="BA764" s="40"/>
      <c r="BB764" s="40"/>
      <c r="BC764" s="40"/>
      <c r="BD764" s="40"/>
      <c r="BE764" s="40"/>
      <c r="BF764" s="40"/>
    </row>
    <row r="765">
      <c r="A765" s="18"/>
      <c r="B765" s="18"/>
      <c r="C765" s="18"/>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c r="AM765" s="40"/>
      <c r="AN765" s="40"/>
      <c r="AO765" s="40"/>
      <c r="AP765" s="40"/>
      <c r="AQ765" s="40"/>
      <c r="AR765" s="40"/>
      <c r="AS765" s="40"/>
      <c r="AT765" s="40"/>
      <c r="AU765" s="40"/>
      <c r="AV765" s="40"/>
      <c r="AW765" s="40"/>
      <c r="AX765" s="40"/>
      <c r="AY765" s="40"/>
      <c r="AZ765" s="40"/>
      <c r="BA765" s="40"/>
      <c r="BB765" s="40"/>
      <c r="BC765" s="40"/>
      <c r="BD765" s="40"/>
      <c r="BE765" s="40"/>
      <c r="BF765" s="40"/>
    </row>
    <row r="766">
      <c r="A766" s="18"/>
      <c r="B766" s="18"/>
      <c r="C766" s="18"/>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c r="AM766" s="40"/>
      <c r="AN766" s="40"/>
      <c r="AO766" s="40"/>
      <c r="AP766" s="40"/>
      <c r="AQ766" s="40"/>
      <c r="AR766" s="40"/>
      <c r="AS766" s="40"/>
      <c r="AT766" s="40"/>
      <c r="AU766" s="40"/>
      <c r="AV766" s="40"/>
      <c r="AW766" s="40"/>
      <c r="AX766" s="40"/>
      <c r="AY766" s="40"/>
      <c r="AZ766" s="40"/>
      <c r="BA766" s="40"/>
      <c r="BB766" s="40"/>
      <c r="BC766" s="40"/>
      <c r="BD766" s="40"/>
      <c r="BE766" s="40"/>
      <c r="BF766" s="40"/>
    </row>
    <row r="767">
      <c r="A767" s="18"/>
      <c r="B767" s="18"/>
      <c r="C767" s="18"/>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c r="AM767" s="40"/>
      <c r="AN767" s="40"/>
      <c r="AO767" s="40"/>
      <c r="AP767" s="40"/>
      <c r="AQ767" s="40"/>
      <c r="AR767" s="40"/>
      <c r="AS767" s="40"/>
      <c r="AT767" s="40"/>
      <c r="AU767" s="40"/>
      <c r="AV767" s="40"/>
      <c r="AW767" s="40"/>
      <c r="AX767" s="40"/>
      <c r="AY767" s="40"/>
      <c r="AZ767" s="40"/>
      <c r="BA767" s="40"/>
      <c r="BB767" s="40"/>
      <c r="BC767" s="40"/>
      <c r="BD767" s="40"/>
      <c r="BE767" s="40"/>
      <c r="BF767" s="40"/>
    </row>
    <row r="768">
      <c r="A768" s="18"/>
      <c r="B768" s="18"/>
      <c r="C768" s="18"/>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c r="AM768" s="40"/>
      <c r="AN768" s="40"/>
      <c r="AO768" s="40"/>
      <c r="AP768" s="40"/>
      <c r="AQ768" s="40"/>
      <c r="AR768" s="40"/>
      <c r="AS768" s="40"/>
      <c r="AT768" s="40"/>
      <c r="AU768" s="40"/>
      <c r="AV768" s="40"/>
      <c r="AW768" s="40"/>
      <c r="AX768" s="40"/>
      <c r="AY768" s="40"/>
      <c r="AZ768" s="40"/>
      <c r="BA768" s="40"/>
      <c r="BB768" s="40"/>
      <c r="BC768" s="40"/>
      <c r="BD768" s="40"/>
      <c r="BE768" s="40"/>
      <c r="BF768" s="40"/>
    </row>
    <row r="769">
      <c r="A769" s="18"/>
      <c r="B769" s="18"/>
      <c r="C769" s="18"/>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c r="AM769" s="40"/>
      <c r="AN769" s="40"/>
      <c r="AO769" s="40"/>
      <c r="AP769" s="40"/>
      <c r="AQ769" s="40"/>
      <c r="AR769" s="40"/>
      <c r="AS769" s="40"/>
      <c r="AT769" s="40"/>
      <c r="AU769" s="40"/>
      <c r="AV769" s="40"/>
      <c r="AW769" s="40"/>
      <c r="AX769" s="40"/>
      <c r="AY769" s="40"/>
      <c r="AZ769" s="40"/>
      <c r="BA769" s="40"/>
      <c r="BB769" s="40"/>
      <c r="BC769" s="40"/>
      <c r="BD769" s="40"/>
      <c r="BE769" s="40"/>
      <c r="BF769" s="40"/>
    </row>
    <row r="770">
      <c r="A770" s="18"/>
      <c r="B770" s="18"/>
      <c r="C770" s="18"/>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c r="AN770" s="40"/>
      <c r="AO770" s="40"/>
      <c r="AP770" s="40"/>
      <c r="AQ770" s="40"/>
      <c r="AR770" s="40"/>
      <c r="AS770" s="40"/>
      <c r="AT770" s="40"/>
      <c r="AU770" s="40"/>
      <c r="AV770" s="40"/>
      <c r="AW770" s="40"/>
      <c r="AX770" s="40"/>
      <c r="AY770" s="40"/>
      <c r="AZ770" s="40"/>
      <c r="BA770" s="40"/>
      <c r="BB770" s="40"/>
      <c r="BC770" s="40"/>
      <c r="BD770" s="40"/>
      <c r="BE770" s="40"/>
      <c r="BF770" s="40"/>
    </row>
    <row r="771">
      <c r="A771" s="18"/>
      <c r="B771" s="18"/>
      <c r="C771" s="18"/>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c r="AM771" s="40"/>
      <c r="AN771" s="40"/>
      <c r="AO771" s="40"/>
      <c r="AP771" s="40"/>
      <c r="AQ771" s="40"/>
      <c r="AR771" s="40"/>
      <c r="AS771" s="40"/>
      <c r="AT771" s="40"/>
      <c r="AU771" s="40"/>
      <c r="AV771" s="40"/>
      <c r="AW771" s="40"/>
      <c r="AX771" s="40"/>
      <c r="AY771" s="40"/>
      <c r="AZ771" s="40"/>
      <c r="BA771" s="40"/>
      <c r="BB771" s="40"/>
      <c r="BC771" s="40"/>
      <c r="BD771" s="40"/>
      <c r="BE771" s="40"/>
      <c r="BF771" s="40"/>
    </row>
    <row r="772">
      <c r="A772" s="18"/>
      <c r="B772" s="18"/>
      <c r="C772" s="18"/>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c r="AM772" s="40"/>
      <c r="AN772" s="40"/>
      <c r="AO772" s="40"/>
      <c r="AP772" s="40"/>
      <c r="AQ772" s="40"/>
      <c r="AR772" s="40"/>
      <c r="AS772" s="40"/>
      <c r="AT772" s="40"/>
      <c r="AU772" s="40"/>
      <c r="AV772" s="40"/>
      <c r="AW772" s="40"/>
      <c r="AX772" s="40"/>
      <c r="AY772" s="40"/>
      <c r="AZ772" s="40"/>
      <c r="BA772" s="40"/>
      <c r="BB772" s="40"/>
      <c r="BC772" s="40"/>
      <c r="BD772" s="40"/>
      <c r="BE772" s="40"/>
      <c r="BF772" s="40"/>
    </row>
    <row r="773">
      <c r="A773" s="18"/>
      <c r="B773" s="18"/>
      <c r="C773" s="18"/>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c r="AM773" s="40"/>
      <c r="AN773" s="40"/>
      <c r="AO773" s="40"/>
      <c r="AP773" s="40"/>
      <c r="AQ773" s="40"/>
      <c r="AR773" s="40"/>
      <c r="AS773" s="40"/>
      <c r="AT773" s="40"/>
      <c r="AU773" s="40"/>
      <c r="AV773" s="40"/>
      <c r="AW773" s="40"/>
      <c r="AX773" s="40"/>
      <c r="AY773" s="40"/>
      <c r="AZ773" s="40"/>
      <c r="BA773" s="40"/>
      <c r="BB773" s="40"/>
      <c r="BC773" s="40"/>
      <c r="BD773" s="40"/>
      <c r="BE773" s="40"/>
      <c r="BF773" s="40"/>
    </row>
    <row r="774">
      <c r="A774" s="18"/>
      <c r="B774" s="18"/>
      <c r="C774" s="18"/>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c r="AM774" s="40"/>
      <c r="AN774" s="40"/>
      <c r="AO774" s="40"/>
      <c r="AP774" s="40"/>
      <c r="AQ774" s="40"/>
      <c r="AR774" s="40"/>
      <c r="AS774" s="40"/>
      <c r="AT774" s="40"/>
      <c r="AU774" s="40"/>
      <c r="AV774" s="40"/>
      <c r="AW774" s="40"/>
      <c r="AX774" s="40"/>
      <c r="AY774" s="40"/>
      <c r="AZ774" s="40"/>
      <c r="BA774" s="40"/>
      <c r="BB774" s="40"/>
      <c r="BC774" s="40"/>
      <c r="BD774" s="40"/>
      <c r="BE774" s="40"/>
      <c r="BF774" s="40"/>
    </row>
    <row r="775">
      <c r="A775" s="18"/>
      <c r="B775" s="18"/>
      <c r="C775" s="18"/>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c r="AM775" s="40"/>
      <c r="AN775" s="40"/>
      <c r="AO775" s="40"/>
      <c r="AP775" s="40"/>
      <c r="AQ775" s="40"/>
      <c r="AR775" s="40"/>
      <c r="AS775" s="40"/>
      <c r="AT775" s="40"/>
      <c r="AU775" s="40"/>
      <c r="AV775" s="40"/>
      <c r="AW775" s="40"/>
      <c r="AX775" s="40"/>
      <c r="AY775" s="40"/>
      <c r="AZ775" s="40"/>
      <c r="BA775" s="40"/>
      <c r="BB775" s="40"/>
      <c r="BC775" s="40"/>
      <c r="BD775" s="40"/>
      <c r="BE775" s="40"/>
      <c r="BF775" s="40"/>
    </row>
    <row r="776">
      <c r="A776" s="18"/>
      <c r="B776" s="18"/>
      <c r="C776" s="18"/>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c r="AN776" s="40"/>
      <c r="AO776" s="40"/>
      <c r="AP776" s="40"/>
      <c r="AQ776" s="40"/>
      <c r="AR776" s="40"/>
      <c r="AS776" s="40"/>
      <c r="AT776" s="40"/>
      <c r="AU776" s="40"/>
      <c r="AV776" s="40"/>
      <c r="AW776" s="40"/>
      <c r="AX776" s="40"/>
      <c r="AY776" s="40"/>
      <c r="AZ776" s="40"/>
      <c r="BA776" s="40"/>
      <c r="BB776" s="40"/>
      <c r="BC776" s="40"/>
      <c r="BD776" s="40"/>
      <c r="BE776" s="40"/>
      <c r="BF776" s="40"/>
    </row>
    <row r="777">
      <c r="A777" s="18"/>
      <c r="B777" s="18"/>
      <c r="C777" s="18"/>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c r="AM777" s="40"/>
      <c r="AN777" s="40"/>
      <c r="AO777" s="40"/>
      <c r="AP777" s="40"/>
      <c r="AQ777" s="40"/>
      <c r="AR777" s="40"/>
      <c r="AS777" s="40"/>
      <c r="AT777" s="40"/>
      <c r="AU777" s="40"/>
      <c r="AV777" s="40"/>
      <c r="AW777" s="40"/>
      <c r="AX777" s="40"/>
      <c r="AY777" s="40"/>
      <c r="AZ777" s="40"/>
      <c r="BA777" s="40"/>
      <c r="BB777" s="40"/>
      <c r="BC777" s="40"/>
      <c r="BD777" s="40"/>
      <c r="BE777" s="40"/>
      <c r="BF777" s="40"/>
    </row>
    <row r="778">
      <c r="A778" s="18"/>
      <c r="B778" s="18"/>
      <c r="C778" s="18"/>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c r="AM778" s="40"/>
      <c r="AN778" s="40"/>
      <c r="AO778" s="40"/>
      <c r="AP778" s="40"/>
      <c r="AQ778" s="40"/>
      <c r="AR778" s="40"/>
      <c r="AS778" s="40"/>
      <c r="AT778" s="40"/>
      <c r="AU778" s="40"/>
      <c r="AV778" s="40"/>
      <c r="AW778" s="40"/>
      <c r="AX778" s="40"/>
      <c r="AY778" s="40"/>
      <c r="AZ778" s="40"/>
      <c r="BA778" s="40"/>
      <c r="BB778" s="40"/>
      <c r="BC778" s="40"/>
      <c r="BD778" s="40"/>
      <c r="BE778" s="40"/>
      <c r="BF778" s="40"/>
    </row>
    <row r="779">
      <c r="A779" s="18"/>
      <c r="B779" s="18"/>
      <c r="C779" s="18"/>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c r="AM779" s="40"/>
      <c r="AN779" s="40"/>
      <c r="AO779" s="40"/>
      <c r="AP779" s="40"/>
      <c r="AQ779" s="40"/>
      <c r="AR779" s="40"/>
      <c r="AS779" s="40"/>
      <c r="AT779" s="40"/>
      <c r="AU779" s="40"/>
      <c r="AV779" s="40"/>
      <c r="AW779" s="40"/>
      <c r="AX779" s="40"/>
      <c r="AY779" s="40"/>
      <c r="AZ779" s="40"/>
      <c r="BA779" s="40"/>
      <c r="BB779" s="40"/>
      <c r="BC779" s="40"/>
      <c r="BD779" s="40"/>
      <c r="BE779" s="40"/>
      <c r="BF779" s="40"/>
    </row>
    <row r="780">
      <c r="A780" s="18"/>
      <c r="B780" s="18"/>
      <c r="C780" s="18"/>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c r="AM780" s="40"/>
      <c r="AN780" s="40"/>
      <c r="AO780" s="40"/>
      <c r="AP780" s="40"/>
      <c r="AQ780" s="40"/>
      <c r="AR780" s="40"/>
      <c r="AS780" s="40"/>
      <c r="AT780" s="40"/>
      <c r="AU780" s="40"/>
      <c r="AV780" s="40"/>
      <c r="AW780" s="40"/>
      <c r="AX780" s="40"/>
      <c r="AY780" s="40"/>
      <c r="AZ780" s="40"/>
      <c r="BA780" s="40"/>
      <c r="BB780" s="40"/>
      <c r="BC780" s="40"/>
      <c r="BD780" s="40"/>
      <c r="BE780" s="40"/>
      <c r="BF780" s="40"/>
    </row>
    <row r="781">
      <c r="A781" s="18"/>
      <c r="B781" s="18"/>
      <c r="C781" s="18"/>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c r="AM781" s="40"/>
      <c r="AN781" s="40"/>
      <c r="AO781" s="40"/>
      <c r="AP781" s="40"/>
      <c r="AQ781" s="40"/>
      <c r="AR781" s="40"/>
      <c r="AS781" s="40"/>
      <c r="AT781" s="40"/>
      <c r="AU781" s="40"/>
      <c r="AV781" s="40"/>
      <c r="AW781" s="40"/>
      <c r="AX781" s="40"/>
      <c r="AY781" s="40"/>
      <c r="AZ781" s="40"/>
      <c r="BA781" s="40"/>
      <c r="BB781" s="40"/>
      <c r="BC781" s="40"/>
      <c r="BD781" s="40"/>
      <c r="BE781" s="40"/>
      <c r="BF781" s="40"/>
    </row>
    <row r="782">
      <c r="A782" s="18"/>
      <c r="B782" s="18"/>
      <c r="C782" s="18"/>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c r="AN782" s="40"/>
      <c r="AO782" s="40"/>
      <c r="AP782" s="40"/>
      <c r="AQ782" s="40"/>
      <c r="AR782" s="40"/>
      <c r="AS782" s="40"/>
      <c r="AT782" s="40"/>
      <c r="AU782" s="40"/>
      <c r="AV782" s="40"/>
      <c r="AW782" s="40"/>
      <c r="AX782" s="40"/>
      <c r="AY782" s="40"/>
      <c r="AZ782" s="40"/>
      <c r="BA782" s="40"/>
      <c r="BB782" s="40"/>
      <c r="BC782" s="40"/>
      <c r="BD782" s="40"/>
      <c r="BE782" s="40"/>
      <c r="BF782" s="40"/>
    </row>
    <row r="783">
      <c r="A783" s="18"/>
      <c r="B783" s="18"/>
      <c r="C783" s="18"/>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c r="AM783" s="40"/>
      <c r="AN783" s="40"/>
      <c r="AO783" s="40"/>
      <c r="AP783" s="40"/>
      <c r="AQ783" s="40"/>
      <c r="AR783" s="40"/>
      <c r="AS783" s="40"/>
      <c r="AT783" s="40"/>
      <c r="AU783" s="40"/>
      <c r="AV783" s="40"/>
      <c r="AW783" s="40"/>
      <c r="AX783" s="40"/>
      <c r="AY783" s="40"/>
      <c r="AZ783" s="40"/>
      <c r="BA783" s="40"/>
      <c r="BB783" s="40"/>
      <c r="BC783" s="40"/>
      <c r="BD783" s="40"/>
      <c r="BE783" s="40"/>
      <c r="BF783" s="40"/>
    </row>
    <row r="784">
      <c r="A784" s="18"/>
      <c r="B784" s="18"/>
      <c r="C784" s="18"/>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c r="AM784" s="40"/>
      <c r="AN784" s="40"/>
      <c r="AO784" s="40"/>
      <c r="AP784" s="40"/>
      <c r="AQ784" s="40"/>
      <c r="AR784" s="40"/>
      <c r="AS784" s="40"/>
      <c r="AT784" s="40"/>
      <c r="AU784" s="40"/>
      <c r="AV784" s="40"/>
      <c r="AW784" s="40"/>
      <c r="AX784" s="40"/>
      <c r="AY784" s="40"/>
      <c r="AZ784" s="40"/>
      <c r="BA784" s="40"/>
      <c r="BB784" s="40"/>
      <c r="BC784" s="40"/>
      <c r="BD784" s="40"/>
      <c r="BE784" s="40"/>
      <c r="BF784" s="40"/>
    </row>
    <row r="785">
      <c r="A785" s="18"/>
      <c r="B785" s="18"/>
      <c r="C785" s="18"/>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c r="AM785" s="40"/>
      <c r="AN785" s="40"/>
      <c r="AO785" s="40"/>
      <c r="AP785" s="40"/>
      <c r="AQ785" s="40"/>
      <c r="AR785" s="40"/>
      <c r="AS785" s="40"/>
      <c r="AT785" s="40"/>
      <c r="AU785" s="40"/>
      <c r="AV785" s="40"/>
      <c r="AW785" s="40"/>
      <c r="AX785" s="40"/>
      <c r="AY785" s="40"/>
      <c r="AZ785" s="40"/>
      <c r="BA785" s="40"/>
      <c r="BB785" s="40"/>
      <c r="BC785" s="40"/>
      <c r="BD785" s="40"/>
      <c r="BE785" s="40"/>
      <c r="BF785" s="40"/>
    </row>
    <row r="786">
      <c r="A786" s="18"/>
      <c r="B786" s="18"/>
      <c r="C786" s="18"/>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c r="AM786" s="40"/>
      <c r="AN786" s="40"/>
      <c r="AO786" s="40"/>
      <c r="AP786" s="40"/>
      <c r="AQ786" s="40"/>
      <c r="AR786" s="40"/>
      <c r="AS786" s="40"/>
      <c r="AT786" s="40"/>
      <c r="AU786" s="40"/>
      <c r="AV786" s="40"/>
      <c r="AW786" s="40"/>
      <c r="AX786" s="40"/>
      <c r="AY786" s="40"/>
      <c r="AZ786" s="40"/>
      <c r="BA786" s="40"/>
      <c r="BB786" s="40"/>
      <c r="BC786" s="40"/>
      <c r="BD786" s="40"/>
      <c r="BE786" s="40"/>
      <c r="BF786" s="40"/>
    </row>
    <row r="787">
      <c r="A787" s="18"/>
      <c r="B787" s="18"/>
      <c r="C787" s="18"/>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c r="AM787" s="40"/>
      <c r="AN787" s="40"/>
      <c r="AO787" s="40"/>
      <c r="AP787" s="40"/>
      <c r="AQ787" s="40"/>
      <c r="AR787" s="40"/>
      <c r="AS787" s="40"/>
      <c r="AT787" s="40"/>
      <c r="AU787" s="40"/>
      <c r="AV787" s="40"/>
      <c r="AW787" s="40"/>
      <c r="AX787" s="40"/>
      <c r="AY787" s="40"/>
      <c r="AZ787" s="40"/>
      <c r="BA787" s="40"/>
      <c r="BB787" s="40"/>
      <c r="BC787" s="40"/>
      <c r="BD787" s="40"/>
      <c r="BE787" s="40"/>
      <c r="BF787" s="40"/>
    </row>
    <row r="788">
      <c r="A788" s="18"/>
      <c r="B788" s="18"/>
      <c r="C788" s="18"/>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c r="AN788" s="40"/>
      <c r="AO788" s="40"/>
      <c r="AP788" s="40"/>
      <c r="AQ788" s="40"/>
      <c r="AR788" s="40"/>
      <c r="AS788" s="40"/>
      <c r="AT788" s="40"/>
      <c r="AU788" s="40"/>
      <c r="AV788" s="40"/>
      <c r="AW788" s="40"/>
      <c r="AX788" s="40"/>
      <c r="AY788" s="40"/>
      <c r="AZ788" s="40"/>
      <c r="BA788" s="40"/>
      <c r="BB788" s="40"/>
      <c r="BC788" s="40"/>
      <c r="BD788" s="40"/>
      <c r="BE788" s="40"/>
      <c r="BF788" s="40"/>
    </row>
    <row r="789">
      <c r="A789" s="18"/>
      <c r="B789" s="18"/>
      <c r="C789" s="18"/>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c r="AM789" s="40"/>
      <c r="AN789" s="40"/>
      <c r="AO789" s="40"/>
      <c r="AP789" s="40"/>
      <c r="AQ789" s="40"/>
      <c r="AR789" s="40"/>
      <c r="AS789" s="40"/>
      <c r="AT789" s="40"/>
      <c r="AU789" s="40"/>
      <c r="AV789" s="40"/>
      <c r="AW789" s="40"/>
      <c r="AX789" s="40"/>
      <c r="AY789" s="40"/>
      <c r="AZ789" s="40"/>
      <c r="BA789" s="40"/>
      <c r="BB789" s="40"/>
      <c r="BC789" s="40"/>
      <c r="BD789" s="40"/>
      <c r="BE789" s="40"/>
      <c r="BF789" s="40"/>
    </row>
    <row r="790">
      <c r="A790" s="18"/>
      <c r="B790" s="18"/>
      <c r="C790" s="18"/>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c r="AM790" s="40"/>
      <c r="AN790" s="40"/>
      <c r="AO790" s="40"/>
      <c r="AP790" s="40"/>
      <c r="AQ790" s="40"/>
      <c r="AR790" s="40"/>
      <c r="AS790" s="40"/>
      <c r="AT790" s="40"/>
      <c r="AU790" s="40"/>
      <c r="AV790" s="40"/>
      <c r="AW790" s="40"/>
      <c r="AX790" s="40"/>
      <c r="AY790" s="40"/>
      <c r="AZ790" s="40"/>
      <c r="BA790" s="40"/>
      <c r="BB790" s="40"/>
      <c r="BC790" s="40"/>
      <c r="BD790" s="40"/>
      <c r="BE790" s="40"/>
      <c r="BF790" s="40"/>
    </row>
    <row r="791">
      <c r="A791" s="18"/>
      <c r="B791" s="18"/>
      <c r="C791" s="18"/>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c r="AM791" s="40"/>
      <c r="AN791" s="40"/>
      <c r="AO791" s="40"/>
      <c r="AP791" s="40"/>
      <c r="AQ791" s="40"/>
      <c r="AR791" s="40"/>
      <c r="AS791" s="40"/>
      <c r="AT791" s="40"/>
      <c r="AU791" s="40"/>
      <c r="AV791" s="40"/>
      <c r="AW791" s="40"/>
      <c r="AX791" s="40"/>
      <c r="AY791" s="40"/>
      <c r="AZ791" s="40"/>
      <c r="BA791" s="40"/>
      <c r="BB791" s="40"/>
      <c r="BC791" s="40"/>
      <c r="BD791" s="40"/>
      <c r="BE791" s="40"/>
      <c r="BF791" s="40"/>
    </row>
    <row r="792">
      <c r="A792" s="18"/>
      <c r="B792" s="18"/>
      <c r="C792" s="18"/>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c r="AM792" s="40"/>
      <c r="AN792" s="40"/>
      <c r="AO792" s="40"/>
      <c r="AP792" s="40"/>
      <c r="AQ792" s="40"/>
      <c r="AR792" s="40"/>
      <c r="AS792" s="40"/>
      <c r="AT792" s="40"/>
      <c r="AU792" s="40"/>
      <c r="AV792" s="40"/>
      <c r="AW792" s="40"/>
      <c r="AX792" s="40"/>
      <c r="AY792" s="40"/>
      <c r="AZ792" s="40"/>
      <c r="BA792" s="40"/>
      <c r="BB792" s="40"/>
      <c r="BC792" s="40"/>
      <c r="BD792" s="40"/>
      <c r="BE792" s="40"/>
      <c r="BF792" s="40"/>
    </row>
    <row r="793">
      <c r="A793" s="18"/>
      <c r="B793" s="18"/>
      <c r="C793" s="18"/>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c r="AM793" s="40"/>
      <c r="AN793" s="40"/>
      <c r="AO793" s="40"/>
      <c r="AP793" s="40"/>
      <c r="AQ793" s="40"/>
      <c r="AR793" s="40"/>
      <c r="AS793" s="40"/>
      <c r="AT793" s="40"/>
      <c r="AU793" s="40"/>
      <c r="AV793" s="40"/>
      <c r="AW793" s="40"/>
      <c r="AX793" s="40"/>
      <c r="AY793" s="40"/>
      <c r="AZ793" s="40"/>
      <c r="BA793" s="40"/>
      <c r="BB793" s="40"/>
      <c r="BC793" s="40"/>
      <c r="BD793" s="40"/>
      <c r="BE793" s="40"/>
      <c r="BF793" s="40"/>
    </row>
    <row r="794">
      <c r="A794" s="18"/>
      <c r="B794" s="18"/>
      <c r="C794" s="18"/>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c r="AN794" s="40"/>
      <c r="AO794" s="40"/>
      <c r="AP794" s="40"/>
      <c r="AQ794" s="40"/>
      <c r="AR794" s="40"/>
      <c r="AS794" s="40"/>
      <c r="AT794" s="40"/>
      <c r="AU794" s="40"/>
      <c r="AV794" s="40"/>
      <c r="AW794" s="40"/>
      <c r="AX794" s="40"/>
      <c r="AY794" s="40"/>
      <c r="AZ794" s="40"/>
      <c r="BA794" s="40"/>
      <c r="BB794" s="40"/>
      <c r="BC794" s="40"/>
      <c r="BD794" s="40"/>
      <c r="BE794" s="40"/>
      <c r="BF794" s="40"/>
    </row>
    <row r="795">
      <c r="A795" s="18"/>
      <c r="B795" s="18"/>
      <c r="C795" s="18"/>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c r="AM795" s="40"/>
      <c r="AN795" s="40"/>
      <c r="AO795" s="40"/>
      <c r="AP795" s="40"/>
      <c r="AQ795" s="40"/>
      <c r="AR795" s="40"/>
      <c r="AS795" s="40"/>
      <c r="AT795" s="40"/>
      <c r="AU795" s="40"/>
      <c r="AV795" s="40"/>
      <c r="AW795" s="40"/>
      <c r="AX795" s="40"/>
      <c r="AY795" s="40"/>
      <c r="AZ795" s="40"/>
      <c r="BA795" s="40"/>
      <c r="BB795" s="40"/>
      <c r="BC795" s="40"/>
      <c r="BD795" s="40"/>
      <c r="BE795" s="40"/>
      <c r="BF795" s="40"/>
    </row>
    <row r="796">
      <c r="A796" s="18"/>
      <c r="B796" s="18"/>
      <c r="C796" s="18"/>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c r="AM796" s="40"/>
      <c r="AN796" s="40"/>
      <c r="AO796" s="40"/>
      <c r="AP796" s="40"/>
      <c r="AQ796" s="40"/>
      <c r="AR796" s="40"/>
      <c r="AS796" s="40"/>
      <c r="AT796" s="40"/>
      <c r="AU796" s="40"/>
      <c r="AV796" s="40"/>
      <c r="AW796" s="40"/>
      <c r="AX796" s="40"/>
      <c r="AY796" s="40"/>
      <c r="AZ796" s="40"/>
      <c r="BA796" s="40"/>
      <c r="BB796" s="40"/>
      <c r="BC796" s="40"/>
      <c r="BD796" s="40"/>
      <c r="BE796" s="40"/>
      <c r="BF796" s="40"/>
    </row>
    <row r="797">
      <c r="A797" s="18"/>
      <c r="B797" s="18"/>
      <c r="C797" s="18"/>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c r="AM797" s="40"/>
      <c r="AN797" s="40"/>
      <c r="AO797" s="40"/>
      <c r="AP797" s="40"/>
      <c r="AQ797" s="40"/>
      <c r="AR797" s="40"/>
      <c r="AS797" s="40"/>
      <c r="AT797" s="40"/>
      <c r="AU797" s="40"/>
      <c r="AV797" s="40"/>
      <c r="AW797" s="40"/>
      <c r="AX797" s="40"/>
      <c r="AY797" s="40"/>
      <c r="AZ797" s="40"/>
      <c r="BA797" s="40"/>
      <c r="BB797" s="40"/>
      <c r="BC797" s="40"/>
      <c r="BD797" s="40"/>
      <c r="BE797" s="40"/>
      <c r="BF797" s="40"/>
    </row>
    <row r="798">
      <c r="A798" s="18"/>
      <c r="B798" s="18"/>
      <c r="C798" s="18"/>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c r="AM798" s="40"/>
      <c r="AN798" s="40"/>
      <c r="AO798" s="40"/>
      <c r="AP798" s="40"/>
      <c r="AQ798" s="40"/>
      <c r="AR798" s="40"/>
      <c r="AS798" s="40"/>
      <c r="AT798" s="40"/>
      <c r="AU798" s="40"/>
      <c r="AV798" s="40"/>
      <c r="AW798" s="40"/>
      <c r="AX798" s="40"/>
      <c r="AY798" s="40"/>
      <c r="AZ798" s="40"/>
      <c r="BA798" s="40"/>
      <c r="BB798" s="40"/>
      <c r="BC798" s="40"/>
      <c r="BD798" s="40"/>
      <c r="BE798" s="40"/>
      <c r="BF798" s="40"/>
    </row>
    <row r="799">
      <c r="A799" s="18"/>
      <c r="B799" s="18"/>
      <c r="C799" s="18"/>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c r="AM799" s="40"/>
      <c r="AN799" s="40"/>
      <c r="AO799" s="40"/>
      <c r="AP799" s="40"/>
      <c r="AQ799" s="40"/>
      <c r="AR799" s="40"/>
      <c r="AS799" s="40"/>
      <c r="AT799" s="40"/>
      <c r="AU799" s="40"/>
      <c r="AV799" s="40"/>
      <c r="AW799" s="40"/>
      <c r="AX799" s="40"/>
      <c r="AY799" s="40"/>
      <c r="AZ799" s="40"/>
      <c r="BA799" s="40"/>
      <c r="BB799" s="40"/>
      <c r="BC799" s="40"/>
      <c r="BD799" s="40"/>
      <c r="BE799" s="40"/>
      <c r="BF799" s="40"/>
    </row>
    <row r="800">
      <c r="A800" s="18"/>
      <c r="B800" s="18"/>
      <c r="C800" s="18"/>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c r="AN800" s="40"/>
      <c r="AO800" s="40"/>
      <c r="AP800" s="40"/>
      <c r="AQ800" s="40"/>
      <c r="AR800" s="40"/>
      <c r="AS800" s="40"/>
      <c r="AT800" s="40"/>
      <c r="AU800" s="40"/>
      <c r="AV800" s="40"/>
      <c r="AW800" s="40"/>
      <c r="AX800" s="40"/>
      <c r="AY800" s="40"/>
      <c r="AZ800" s="40"/>
      <c r="BA800" s="40"/>
      <c r="BB800" s="40"/>
      <c r="BC800" s="40"/>
      <c r="BD800" s="40"/>
      <c r="BE800" s="40"/>
      <c r="BF800" s="40"/>
    </row>
    <row r="801">
      <c r="A801" s="18"/>
      <c r="B801" s="18"/>
      <c r="C801" s="18"/>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c r="AM801" s="40"/>
      <c r="AN801" s="40"/>
      <c r="AO801" s="40"/>
      <c r="AP801" s="40"/>
      <c r="AQ801" s="40"/>
      <c r="AR801" s="40"/>
      <c r="AS801" s="40"/>
      <c r="AT801" s="40"/>
      <c r="AU801" s="40"/>
      <c r="AV801" s="40"/>
      <c r="AW801" s="40"/>
      <c r="AX801" s="40"/>
      <c r="AY801" s="40"/>
      <c r="AZ801" s="40"/>
      <c r="BA801" s="40"/>
      <c r="BB801" s="40"/>
      <c r="BC801" s="40"/>
      <c r="BD801" s="40"/>
      <c r="BE801" s="40"/>
      <c r="BF801" s="40"/>
    </row>
    <row r="802">
      <c r="A802" s="18"/>
      <c r="B802" s="18"/>
      <c r="C802" s="18"/>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c r="AM802" s="40"/>
      <c r="AN802" s="40"/>
      <c r="AO802" s="40"/>
      <c r="AP802" s="40"/>
      <c r="AQ802" s="40"/>
      <c r="AR802" s="40"/>
      <c r="AS802" s="40"/>
      <c r="AT802" s="40"/>
      <c r="AU802" s="40"/>
      <c r="AV802" s="40"/>
      <c r="AW802" s="40"/>
      <c r="AX802" s="40"/>
      <c r="AY802" s="40"/>
      <c r="AZ802" s="40"/>
      <c r="BA802" s="40"/>
      <c r="BB802" s="40"/>
      <c r="BC802" s="40"/>
      <c r="BD802" s="40"/>
      <c r="BE802" s="40"/>
      <c r="BF802" s="40"/>
    </row>
    <row r="803">
      <c r="A803" s="18"/>
      <c r="B803" s="18"/>
      <c r="C803" s="18"/>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c r="AM803" s="40"/>
      <c r="AN803" s="40"/>
      <c r="AO803" s="40"/>
      <c r="AP803" s="40"/>
      <c r="AQ803" s="40"/>
      <c r="AR803" s="40"/>
      <c r="AS803" s="40"/>
      <c r="AT803" s="40"/>
      <c r="AU803" s="40"/>
      <c r="AV803" s="40"/>
      <c r="AW803" s="40"/>
      <c r="AX803" s="40"/>
      <c r="AY803" s="40"/>
      <c r="AZ803" s="40"/>
      <c r="BA803" s="40"/>
      <c r="BB803" s="40"/>
      <c r="BC803" s="40"/>
      <c r="BD803" s="40"/>
      <c r="BE803" s="40"/>
      <c r="BF803" s="40"/>
    </row>
    <row r="804">
      <c r="A804" s="18"/>
      <c r="B804" s="18"/>
      <c r="C804" s="18"/>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c r="AM804" s="40"/>
      <c r="AN804" s="40"/>
      <c r="AO804" s="40"/>
      <c r="AP804" s="40"/>
      <c r="AQ804" s="40"/>
      <c r="AR804" s="40"/>
      <c r="AS804" s="40"/>
      <c r="AT804" s="40"/>
      <c r="AU804" s="40"/>
      <c r="AV804" s="40"/>
      <c r="AW804" s="40"/>
      <c r="AX804" s="40"/>
      <c r="AY804" s="40"/>
      <c r="AZ804" s="40"/>
      <c r="BA804" s="40"/>
      <c r="BB804" s="40"/>
      <c r="BC804" s="40"/>
      <c r="BD804" s="40"/>
      <c r="BE804" s="40"/>
      <c r="BF804" s="40"/>
    </row>
    <row r="805">
      <c r="A805" s="18"/>
      <c r="B805" s="18"/>
      <c r="C805" s="18"/>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c r="AM805" s="40"/>
      <c r="AN805" s="40"/>
      <c r="AO805" s="40"/>
      <c r="AP805" s="40"/>
      <c r="AQ805" s="40"/>
      <c r="AR805" s="40"/>
      <c r="AS805" s="40"/>
      <c r="AT805" s="40"/>
      <c r="AU805" s="40"/>
      <c r="AV805" s="40"/>
      <c r="AW805" s="40"/>
      <c r="AX805" s="40"/>
      <c r="AY805" s="40"/>
      <c r="AZ805" s="40"/>
      <c r="BA805" s="40"/>
      <c r="BB805" s="40"/>
      <c r="BC805" s="40"/>
      <c r="BD805" s="40"/>
      <c r="BE805" s="40"/>
      <c r="BF805" s="40"/>
    </row>
    <row r="806">
      <c r="A806" s="18"/>
      <c r="B806" s="18"/>
      <c r="C806" s="18"/>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c r="AN806" s="40"/>
      <c r="AO806" s="40"/>
      <c r="AP806" s="40"/>
      <c r="AQ806" s="40"/>
      <c r="AR806" s="40"/>
      <c r="AS806" s="40"/>
      <c r="AT806" s="40"/>
      <c r="AU806" s="40"/>
      <c r="AV806" s="40"/>
      <c r="AW806" s="40"/>
      <c r="AX806" s="40"/>
      <c r="AY806" s="40"/>
      <c r="AZ806" s="40"/>
      <c r="BA806" s="40"/>
      <c r="BB806" s="40"/>
      <c r="BC806" s="40"/>
      <c r="BD806" s="40"/>
      <c r="BE806" s="40"/>
      <c r="BF806" s="40"/>
    </row>
    <row r="807">
      <c r="A807" s="18"/>
      <c r="B807" s="18"/>
      <c r="C807" s="18"/>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c r="AM807" s="40"/>
      <c r="AN807" s="40"/>
      <c r="AO807" s="40"/>
      <c r="AP807" s="40"/>
      <c r="AQ807" s="40"/>
      <c r="AR807" s="40"/>
      <c r="AS807" s="40"/>
      <c r="AT807" s="40"/>
      <c r="AU807" s="40"/>
      <c r="AV807" s="40"/>
      <c r="AW807" s="40"/>
      <c r="AX807" s="40"/>
      <c r="AY807" s="40"/>
      <c r="AZ807" s="40"/>
      <c r="BA807" s="40"/>
      <c r="BB807" s="40"/>
      <c r="BC807" s="40"/>
      <c r="BD807" s="40"/>
      <c r="BE807" s="40"/>
      <c r="BF807" s="40"/>
    </row>
    <row r="808">
      <c r="A808" s="18"/>
      <c r="B808" s="18"/>
      <c r="C808" s="18"/>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c r="AM808" s="40"/>
      <c r="AN808" s="40"/>
      <c r="AO808" s="40"/>
      <c r="AP808" s="40"/>
      <c r="AQ808" s="40"/>
      <c r="AR808" s="40"/>
      <c r="AS808" s="40"/>
      <c r="AT808" s="40"/>
      <c r="AU808" s="40"/>
      <c r="AV808" s="40"/>
      <c r="AW808" s="40"/>
      <c r="AX808" s="40"/>
      <c r="AY808" s="40"/>
      <c r="AZ808" s="40"/>
      <c r="BA808" s="40"/>
      <c r="BB808" s="40"/>
      <c r="BC808" s="40"/>
      <c r="BD808" s="40"/>
      <c r="BE808" s="40"/>
      <c r="BF808" s="40"/>
    </row>
    <row r="809">
      <c r="A809" s="18"/>
      <c r="B809" s="18"/>
      <c r="C809" s="18"/>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c r="AM809" s="40"/>
      <c r="AN809" s="40"/>
      <c r="AO809" s="40"/>
      <c r="AP809" s="40"/>
      <c r="AQ809" s="40"/>
      <c r="AR809" s="40"/>
      <c r="AS809" s="40"/>
      <c r="AT809" s="40"/>
      <c r="AU809" s="40"/>
      <c r="AV809" s="40"/>
      <c r="AW809" s="40"/>
      <c r="AX809" s="40"/>
      <c r="AY809" s="40"/>
      <c r="AZ809" s="40"/>
      <c r="BA809" s="40"/>
      <c r="BB809" s="40"/>
      <c r="BC809" s="40"/>
      <c r="BD809" s="40"/>
      <c r="BE809" s="40"/>
      <c r="BF809" s="40"/>
    </row>
    <row r="810">
      <c r="A810" s="18"/>
      <c r="B810" s="18"/>
      <c r="C810" s="18"/>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c r="AM810" s="40"/>
      <c r="AN810" s="40"/>
      <c r="AO810" s="40"/>
      <c r="AP810" s="40"/>
      <c r="AQ810" s="40"/>
      <c r="AR810" s="40"/>
      <c r="AS810" s="40"/>
      <c r="AT810" s="40"/>
      <c r="AU810" s="40"/>
      <c r="AV810" s="40"/>
      <c r="AW810" s="40"/>
      <c r="AX810" s="40"/>
      <c r="AY810" s="40"/>
      <c r="AZ810" s="40"/>
      <c r="BA810" s="40"/>
      <c r="BB810" s="40"/>
      <c r="BC810" s="40"/>
      <c r="BD810" s="40"/>
      <c r="BE810" s="40"/>
      <c r="BF810" s="40"/>
    </row>
    <row r="811">
      <c r="A811" s="18"/>
      <c r="B811" s="18"/>
      <c r="C811" s="18"/>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c r="AM811" s="40"/>
      <c r="AN811" s="40"/>
      <c r="AO811" s="40"/>
      <c r="AP811" s="40"/>
      <c r="AQ811" s="40"/>
      <c r="AR811" s="40"/>
      <c r="AS811" s="40"/>
      <c r="AT811" s="40"/>
      <c r="AU811" s="40"/>
      <c r="AV811" s="40"/>
      <c r="AW811" s="40"/>
      <c r="AX811" s="40"/>
      <c r="AY811" s="40"/>
      <c r="AZ811" s="40"/>
      <c r="BA811" s="40"/>
      <c r="BB811" s="40"/>
      <c r="BC811" s="40"/>
      <c r="BD811" s="40"/>
      <c r="BE811" s="40"/>
      <c r="BF811" s="40"/>
    </row>
    <row r="812">
      <c r="A812" s="18"/>
      <c r="B812" s="18"/>
      <c r="C812" s="18"/>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c r="AN812" s="40"/>
      <c r="AO812" s="40"/>
      <c r="AP812" s="40"/>
      <c r="AQ812" s="40"/>
      <c r="AR812" s="40"/>
      <c r="AS812" s="40"/>
      <c r="AT812" s="40"/>
      <c r="AU812" s="40"/>
      <c r="AV812" s="40"/>
      <c r="AW812" s="40"/>
      <c r="AX812" s="40"/>
      <c r="AY812" s="40"/>
      <c r="AZ812" s="40"/>
      <c r="BA812" s="40"/>
      <c r="BB812" s="40"/>
      <c r="BC812" s="40"/>
      <c r="BD812" s="40"/>
      <c r="BE812" s="40"/>
      <c r="BF812" s="40"/>
    </row>
    <row r="813">
      <c r="A813" s="18"/>
      <c r="B813" s="18"/>
      <c r="C813" s="18"/>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c r="AM813" s="40"/>
      <c r="AN813" s="40"/>
      <c r="AO813" s="40"/>
      <c r="AP813" s="40"/>
      <c r="AQ813" s="40"/>
      <c r="AR813" s="40"/>
      <c r="AS813" s="40"/>
      <c r="AT813" s="40"/>
      <c r="AU813" s="40"/>
      <c r="AV813" s="40"/>
      <c r="AW813" s="40"/>
      <c r="AX813" s="40"/>
      <c r="AY813" s="40"/>
      <c r="AZ813" s="40"/>
      <c r="BA813" s="40"/>
      <c r="BB813" s="40"/>
      <c r="BC813" s="40"/>
      <c r="BD813" s="40"/>
      <c r="BE813" s="40"/>
      <c r="BF813" s="40"/>
    </row>
    <row r="814">
      <c r="A814" s="18"/>
      <c r="B814" s="18"/>
      <c r="C814" s="18"/>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c r="AM814" s="40"/>
      <c r="AN814" s="40"/>
      <c r="AO814" s="40"/>
      <c r="AP814" s="40"/>
      <c r="AQ814" s="40"/>
      <c r="AR814" s="40"/>
      <c r="AS814" s="40"/>
      <c r="AT814" s="40"/>
      <c r="AU814" s="40"/>
      <c r="AV814" s="40"/>
      <c r="AW814" s="40"/>
      <c r="AX814" s="40"/>
      <c r="AY814" s="40"/>
      <c r="AZ814" s="40"/>
      <c r="BA814" s="40"/>
      <c r="BB814" s="40"/>
      <c r="BC814" s="40"/>
      <c r="BD814" s="40"/>
      <c r="BE814" s="40"/>
      <c r="BF814" s="40"/>
    </row>
    <row r="815">
      <c r="A815" s="18"/>
      <c r="B815" s="18"/>
      <c r="C815" s="18"/>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c r="AM815" s="40"/>
      <c r="AN815" s="40"/>
      <c r="AO815" s="40"/>
      <c r="AP815" s="40"/>
      <c r="AQ815" s="40"/>
      <c r="AR815" s="40"/>
      <c r="AS815" s="40"/>
      <c r="AT815" s="40"/>
      <c r="AU815" s="40"/>
      <c r="AV815" s="40"/>
      <c r="AW815" s="40"/>
      <c r="AX815" s="40"/>
      <c r="AY815" s="40"/>
      <c r="AZ815" s="40"/>
      <c r="BA815" s="40"/>
      <c r="BB815" s="40"/>
      <c r="BC815" s="40"/>
      <c r="BD815" s="40"/>
      <c r="BE815" s="40"/>
      <c r="BF815" s="40"/>
    </row>
    <row r="816">
      <c r="A816" s="18"/>
      <c r="B816" s="18"/>
      <c r="C816" s="18"/>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c r="AM816" s="40"/>
      <c r="AN816" s="40"/>
      <c r="AO816" s="40"/>
      <c r="AP816" s="40"/>
      <c r="AQ816" s="40"/>
      <c r="AR816" s="40"/>
      <c r="AS816" s="40"/>
      <c r="AT816" s="40"/>
      <c r="AU816" s="40"/>
      <c r="AV816" s="40"/>
      <c r="AW816" s="40"/>
      <c r="AX816" s="40"/>
      <c r="AY816" s="40"/>
      <c r="AZ816" s="40"/>
      <c r="BA816" s="40"/>
      <c r="BB816" s="40"/>
      <c r="BC816" s="40"/>
      <c r="BD816" s="40"/>
      <c r="BE816" s="40"/>
      <c r="BF816" s="40"/>
    </row>
    <row r="817">
      <c r="A817" s="18"/>
      <c r="B817" s="18"/>
      <c r="C817" s="18"/>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c r="AM817" s="40"/>
      <c r="AN817" s="40"/>
      <c r="AO817" s="40"/>
      <c r="AP817" s="40"/>
      <c r="AQ817" s="40"/>
      <c r="AR817" s="40"/>
      <c r="AS817" s="40"/>
      <c r="AT817" s="40"/>
      <c r="AU817" s="40"/>
      <c r="AV817" s="40"/>
      <c r="AW817" s="40"/>
      <c r="AX817" s="40"/>
      <c r="AY817" s="40"/>
      <c r="AZ817" s="40"/>
      <c r="BA817" s="40"/>
      <c r="BB817" s="40"/>
      <c r="BC817" s="40"/>
      <c r="BD817" s="40"/>
      <c r="BE817" s="40"/>
      <c r="BF817" s="40"/>
    </row>
    <row r="818">
      <c r="A818" s="18"/>
      <c r="B818" s="18"/>
      <c r="C818" s="18"/>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c r="AN818" s="40"/>
      <c r="AO818" s="40"/>
      <c r="AP818" s="40"/>
      <c r="AQ818" s="40"/>
      <c r="AR818" s="40"/>
      <c r="AS818" s="40"/>
      <c r="AT818" s="40"/>
      <c r="AU818" s="40"/>
      <c r="AV818" s="40"/>
      <c r="AW818" s="40"/>
      <c r="AX818" s="40"/>
      <c r="AY818" s="40"/>
      <c r="AZ818" s="40"/>
      <c r="BA818" s="40"/>
      <c r="BB818" s="40"/>
      <c r="BC818" s="40"/>
      <c r="BD818" s="40"/>
      <c r="BE818" s="40"/>
      <c r="BF818" s="40"/>
    </row>
    <row r="819">
      <c r="A819" s="18"/>
      <c r="B819" s="18"/>
      <c r="C819" s="18"/>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c r="AM819" s="40"/>
      <c r="AN819" s="40"/>
      <c r="AO819" s="40"/>
      <c r="AP819" s="40"/>
      <c r="AQ819" s="40"/>
      <c r="AR819" s="40"/>
      <c r="AS819" s="40"/>
      <c r="AT819" s="40"/>
      <c r="AU819" s="40"/>
      <c r="AV819" s="40"/>
      <c r="AW819" s="40"/>
      <c r="AX819" s="40"/>
      <c r="AY819" s="40"/>
      <c r="AZ819" s="40"/>
      <c r="BA819" s="40"/>
      <c r="BB819" s="40"/>
      <c r="BC819" s="40"/>
      <c r="BD819" s="40"/>
      <c r="BE819" s="40"/>
      <c r="BF819" s="40"/>
    </row>
    <row r="820">
      <c r="A820" s="18"/>
      <c r="B820" s="18"/>
      <c r="C820" s="18"/>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c r="AN820" s="40"/>
      <c r="AO820" s="40"/>
      <c r="AP820" s="40"/>
      <c r="AQ820" s="40"/>
      <c r="AR820" s="40"/>
      <c r="AS820" s="40"/>
      <c r="AT820" s="40"/>
      <c r="AU820" s="40"/>
      <c r="AV820" s="40"/>
      <c r="AW820" s="40"/>
      <c r="AX820" s="40"/>
      <c r="AY820" s="40"/>
      <c r="AZ820" s="40"/>
      <c r="BA820" s="40"/>
      <c r="BB820" s="40"/>
      <c r="BC820" s="40"/>
      <c r="BD820" s="40"/>
      <c r="BE820" s="40"/>
      <c r="BF820" s="40"/>
    </row>
    <row r="821">
      <c r="A821" s="18"/>
      <c r="B821" s="18"/>
      <c r="C821" s="18"/>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c r="AM821" s="40"/>
      <c r="AN821" s="40"/>
      <c r="AO821" s="40"/>
      <c r="AP821" s="40"/>
      <c r="AQ821" s="40"/>
      <c r="AR821" s="40"/>
      <c r="AS821" s="40"/>
      <c r="AT821" s="40"/>
      <c r="AU821" s="40"/>
      <c r="AV821" s="40"/>
      <c r="AW821" s="40"/>
      <c r="AX821" s="40"/>
      <c r="AY821" s="40"/>
      <c r="AZ821" s="40"/>
      <c r="BA821" s="40"/>
      <c r="BB821" s="40"/>
      <c r="BC821" s="40"/>
      <c r="BD821" s="40"/>
      <c r="BE821" s="40"/>
      <c r="BF821" s="40"/>
    </row>
    <row r="822">
      <c r="A822" s="18"/>
      <c r="B822" s="18"/>
      <c r="C822" s="18"/>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c r="AM822" s="40"/>
      <c r="AN822" s="40"/>
      <c r="AO822" s="40"/>
      <c r="AP822" s="40"/>
      <c r="AQ822" s="40"/>
      <c r="AR822" s="40"/>
      <c r="AS822" s="40"/>
      <c r="AT822" s="40"/>
      <c r="AU822" s="40"/>
      <c r="AV822" s="40"/>
      <c r="AW822" s="40"/>
      <c r="AX822" s="40"/>
      <c r="AY822" s="40"/>
      <c r="AZ822" s="40"/>
      <c r="BA822" s="40"/>
      <c r="BB822" s="40"/>
      <c r="BC822" s="40"/>
      <c r="BD822" s="40"/>
      <c r="BE822" s="40"/>
      <c r="BF822" s="40"/>
    </row>
    <row r="823">
      <c r="A823" s="18"/>
      <c r="B823" s="18"/>
      <c r="C823" s="18"/>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c r="AM823" s="40"/>
      <c r="AN823" s="40"/>
      <c r="AO823" s="40"/>
      <c r="AP823" s="40"/>
      <c r="AQ823" s="40"/>
      <c r="AR823" s="40"/>
      <c r="AS823" s="40"/>
      <c r="AT823" s="40"/>
      <c r="AU823" s="40"/>
      <c r="AV823" s="40"/>
      <c r="AW823" s="40"/>
      <c r="AX823" s="40"/>
      <c r="AY823" s="40"/>
      <c r="AZ823" s="40"/>
      <c r="BA823" s="40"/>
      <c r="BB823" s="40"/>
      <c r="BC823" s="40"/>
      <c r="BD823" s="40"/>
      <c r="BE823" s="40"/>
      <c r="BF823" s="40"/>
    </row>
    <row r="824">
      <c r="A824" s="18"/>
      <c r="B824" s="18"/>
      <c r="C824" s="18"/>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c r="AN824" s="40"/>
      <c r="AO824" s="40"/>
      <c r="AP824" s="40"/>
      <c r="AQ824" s="40"/>
      <c r="AR824" s="40"/>
      <c r="AS824" s="40"/>
      <c r="AT824" s="40"/>
      <c r="AU824" s="40"/>
      <c r="AV824" s="40"/>
      <c r="AW824" s="40"/>
      <c r="AX824" s="40"/>
      <c r="AY824" s="40"/>
      <c r="AZ824" s="40"/>
      <c r="BA824" s="40"/>
      <c r="BB824" s="40"/>
      <c r="BC824" s="40"/>
      <c r="BD824" s="40"/>
      <c r="BE824" s="40"/>
      <c r="BF824" s="40"/>
    </row>
    <row r="825">
      <c r="A825" s="18"/>
      <c r="B825" s="18"/>
      <c r="C825" s="18"/>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c r="AM825" s="40"/>
      <c r="AN825" s="40"/>
      <c r="AO825" s="40"/>
      <c r="AP825" s="40"/>
      <c r="AQ825" s="40"/>
      <c r="AR825" s="40"/>
      <c r="AS825" s="40"/>
      <c r="AT825" s="40"/>
      <c r="AU825" s="40"/>
      <c r="AV825" s="40"/>
      <c r="AW825" s="40"/>
      <c r="AX825" s="40"/>
      <c r="AY825" s="40"/>
      <c r="AZ825" s="40"/>
      <c r="BA825" s="40"/>
      <c r="BB825" s="40"/>
      <c r="BC825" s="40"/>
      <c r="BD825" s="40"/>
      <c r="BE825" s="40"/>
      <c r="BF825" s="40"/>
    </row>
    <row r="826">
      <c r="A826" s="18"/>
      <c r="B826" s="18"/>
      <c r="C826" s="18"/>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c r="AM826" s="40"/>
      <c r="AN826" s="40"/>
      <c r="AO826" s="40"/>
      <c r="AP826" s="40"/>
      <c r="AQ826" s="40"/>
      <c r="AR826" s="40"/>
      <c r="AS826" s="40"/>
      <c r="AT826" s="40"/>
      <c r="AU826" s="40"/>
      <c r="AV826" s="40"/>
      <c r="AW826" s="40"/>
      <c r="AX826" s="40"/>
      <c r="AY826" s="40"/>
      <c r="AZ826" s="40"/>
      <c r="BA826" s="40"/>
      <c r="BB826" s="40"/>
      <c r="BC826" s="40"/>
      <c r="BD826" s="40"/>
      <c r="BE826" s="40"/>
      <c r="BF826" s="40"/>
    </row>
    <row r="827">
      <c r="A827" s="18"/>
      <c r="B827" s="18"/>
      <c r="C827" s="18"/>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c r="AM827" s="40"/>
      <c r="AN827" s="40"/>
      <c r="AO827" s="40"/>
      <c r="AP827" s="40"/>
      <c r="AQ827" s="40"/>
      <c r="AR827" s="40"/>
      <c r="AS827" s="40"/>
      <c r="AT827" s="40"/>
      <c r="AU827" s="40"/>
      <c r="AV827" s="40"/>
      <c r="AW827" s="40"/>
      <c r="AX827" s="40"/>
      <c r="AY827" s="40"/>
      <c r="AZ827" s="40"/>
      <c r="BA827" s="40"/>
      <c r="BB827" s="40"/>
      <c r="BC827" s="40"/>
      <c r="BD827" s="40"/>
      <c r="BE827" s="40"/>
      <c r="BF827" s="40"/>
    </row>
    <row r="828">
      <c r="A828" s="18"/>
      <c r="B828" s="18"/>
      <c r="C828" s="18"/>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c r="AM828" s="40"/>
      <c r="AN828" s="40"/>
      <c r="AO828" s="40"/>
      <c r="AP828" s="40"/>
      <c r="AQ828" s="40"/>
      <c r="AR828" s="40"/>
      <c r="AS828" s="40"/>
      <c r="AT828" s="40"/>
      <c r="AU828" s="40"/>
      <c r="AV828" s="40"/>
      <c r="AW828" s="40"/>
      <c r="AX828" s="40"/>
      <c r="AY828" s="40"/>
      <c r="AZ828" s="40"/>
      <c r="BA828" s="40"/>
      <c r="BB828" s="40"/>
      <c r="BC828" s="40"/>
      <c r="BD828" s="40"/>
      <c r="BE828" s="40"/>
      <c r="BF828" s="40"/>
    </row>
    <row r="829">
      <c r="A829" s="18"/>
      <c r="B829" s="18"/>
      <c r="C829" s="18"/>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c r="AM829" s="40"/>
      <c r="AN829" s="40"/>
      <c r="AO829" s="40"/>
      <c r="AP829" s="40"/>
      <c r="AQ829" s="40"/>
      <c r="AR829" s="40"/>
      <c r="AS829" s="40"/>
      <c r="AT829" s="40"/>
      <c r="AU829" s="40"/>
      <c r="AV829" s="40"/>
      <c r="AW829" s="40"/>
      <c r="AX829" s="40"/>
      <c r="AY829" s="40"/>
      <c r="AZ829" s="40"/>
      <c r="BA829" s="40"/>
      <c r="BB829" s="40"/>
      <c r="BC829" s="40"/>
      <c r="BD829" s="40"/>
      <c r="BE829" s="40"/>
      <c r="BF829" s="40"/>
    </row>
    <row r="830">
      <c r="A830" s="18"/>
      <c r="B830" s="18"/>
      <c r="C830" s="18"/>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c r="AN830" s="40"/>
      <c r="AO830" s="40"/>
      <c r="AP830" s="40"/>
      <c r="AQ830" s="40"/>
      <c r="AR830" s="40"/>
      <c r="AS830" s="40"/>
      <c r="AT830" s="40"/>
      <c r="AU830" s="40"/>
      <c r="AV830" s="40"/>
      <c r="AW830" s="40"/>
      <c r="AX830" s="40"/>
      <c r="AY830" s="40"/>
      <c r="AZ830" s="40"/>
      <c r="BA830" s="40"/>
      <c r="BB830" s="40"/>
      <c r="BC830" s="40"/>
      <c r="BD830" s="40"/>
      <c r="BE830" s="40"/>
      <c r="BF830" s="40"/>
    </row>
    <row r="831">
      <c r="A831" s="18"/>
      <c r="B831" s="18"/>
      <c r="C831" s="18"/>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c r="AM831" s="40"/>
      <c r="AN831" s="40"/>
      <c r="AO831" s="40"/>
      <c r="AP831" s="40"/>
      <c r="AQ831" s="40"/>
      <c r="AR831" s="40"/>
      <c r="AS831" s="40"/>
      <c r="AT831" s="40"/>
      <c r="AU831" s="40"/>
      <c r="AV831" s="40"/>
      <c r="AW831" s="40"/>
      <c r="AX831" s="40"/>
      <c r="AY831" s="40"/>
      <c r="AZ831" s="40"/>
      <c r="BA831" s="40"/>
      <c r="BB831" s="40"/>
      <c r="BC831" s="40"/>
      <c r="BD831" s="40"/>
      <c r="BE831" s="40"/>
      <c r="BF831" s="40"/>
    </row>
    <row r="832">
      <c r="A832" s="18"/>
      <c r="B832" s="18"/>
      <c r="C832" s="18"/>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c r="AM832" s="40"/>
      <c r="AN832" s="40"/>
      <c r="AO832" s="40"/>
      <c r="AP832" s="40"/>
      <c r="AQ832" s="40"/>
      <c r="AR832" s="40"/>
      <c r="AS832" s="40"/>
      <c r="AT832" s="40"/>
      <c r="AU832" s="40"/>
      <c r="AV832" s="40"/>
      <c r="AW832" s="40"/>
      <c r="AX832" s="40"/>
      <c r="AY832" s="40"/>
      <c r="AZ832" s="40"/>
      <c r="BA832" s="40"/>
      <c r="BB832" s="40"/>
      <c r="BC832" s="40"/>
      <c r="BD832" s="40"/>
      <c r="BE832" s="40"/>
      <c r="BF832" s="40"/>
    </row>
    <row r="833">
      <c r="A833" s="18"/>
      <c r="B833" s="18"/>
      <c r="C833" s="18"/>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c r="AM833" s="40"/>
      <c r="AN833" s="40"/>
      <c r="AO833" s="40"/>
      <c r="AP833" s="40"/>
      <c r="AQ833" s="40"/>
      <c r="AR833" s="40"/>
      <c r="AS833" s="40"/>
      <c r="AT833" s="40"/>
      <c r="AU833" s="40"/>
      <c r="AV833" s="40"/>
      <c r="AW833" s="40"/>
      <c r="AX833" s="40"/>
      <c r="AY833" s="40"/>
      <c r="AZ833" s="40"/>
      <c r="BA833" s="40"/>
      <c r="BB833" s="40"/>
      <c r="BC833" s="40"/>
      <c r="BD833" s="40"/>
      <c r="BE833" s="40"/>
      <c r="BF833" s="40"/>
    </row>
    <row r="834">
      <c r="A834" s="18"/>
      <c r="B834" s="18"/>
      <c r="C834" s="18"/>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c r="AM834" s="40"/>
      <c r="AN834" s="40"/>
      <c r="AO834" s="40"/>
      <c r="AP834" s="40"/>
      <c r="AQ834" s="40"/>
      <c r="AR834" s="40"/>
      <c r="AS834" s="40"/>
      <c r="AT834" s="40"/>
      <c r="AU834" s="40"/>
      <c r="AV834" s="40"/>
      <c r="AW834" s="40"/>
      <c r="AX834" s="40"/>
      <c r="AY834" s="40"/>
      <c r="AZ834" s="40"/>
      <c r="BA834" s="40"/>
      <c r="BB834" s="40"/>
      <c r="BC834" s="40"/>
      <c r="BD834" s="40"/>
      <c r="BE834" s="40"/>
      <c r="BF834" s="40"/>
    </row>
    <row r="835">
      <c r="A835" s="18"/>
      <c r="B835" s="18"/>
      <c r="C835" s="18"/>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c r="AM835" s="40"/>
      <c r="AN835" s="40"/>
      <c r="AO835" s="40"/>
      <c r="AP835" s="40"/>
      <c r="AQ835" s="40"/>
      <c r="AR835" s="40"/>
      <c r="AS835" s="40"/>
      <c r="AT835" s="40"/>
      <c r="AU835" s="40"/>
      <c r="AV835" s="40"/>
      <c r="AW835" s="40"/>
      <c r="AX835" s="40"/>
      <c r="AY835" s="40"/>
      <c r="AZ835" s="40"/>
      <c r="BA835" s="40"/>
      <c r="BB835" s="40"/>
      <c r="BC835" s="40"/>
      <c r="BD835" s="40"/>
      <c r="BE835" s="40"/>
      <c r="BF835" s="40"/>
    </row>
    <row r="836">
      <c r="A836" s="18"/>
      <c r="B836" s="18"/>
      <c r="C836" s="18"/>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c r="AN836" s="40"/>
      <c r="AO836" s="40"/>
      <c r="AP836" s="40"/>
      <c r="AQ836" s="40"/>
      <c r="AR836" s="40"/>
      <c r="AS836" s="40"/>
      <c r="AT836" s="40"/>
      <c r="AU836" s="40"/>
      <c r="AV836" s="40"/>
      <c r="AW836" s="40"/>
      <c r="AX836" s="40"/>
      <c r="AY836" s="40"/>
      <c r="AZ836" s="40"/>
      <c r="BA836" s="40"/>
      <c r="BB836" s="40"/>
      <c r="BC836" s="40"/>
      <c r="BD836" s="40"/>
      <c r="BE836" s="40"/>
      <c r="BF836" s="40"/>
    </row>
    <row r="837">
      <c r="A837" s="18"/>
      <c r="B837" s="18"/>
      <c r="C837" s="18"/>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c r="AM837" s="40"/>
      <c r="AN837" s="40"/>
      <c r="AO837" s="40"/>
      <c r="AP837" s="40"/>
      <c r="AQ837" s="40"/>
      <c r="AR837" s="40"/>
      <c r="AS837" s="40"/>
      <c r="AT837" s="40"/>
      <c r="AU837" s="40"/>
      <c r="AV837" s="40"/>
      <c r="AW837" s="40"/>
      <c r="AX837" s="40"/>
      <c r="AY837" s="40"/>
      <c r="AZ837" s="40"/>
      <c r="BA837" s="40"/>
      <c r="BB837" s="40"/>
      <c r="BC837" s="40"/>
      <c r="BD837" s="40"/>
      <c r="BE837" s="40"/>
      <c r="BF837" s="40"/>
    </row>
    <row r="838">
      <c r="A838" s="18"/>
      <c r="B838" s="18"/>
      <c r="C838" s="18"/>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c r="AM838" s="40"/>
      <c r="AN838" s="40"/>
      <c r="AO838" s="40"/>
      <c r="AP838" s="40"/>
      <c r="AQ838" s="40"/>
      <c r="AR838" s="40"/>
      <c r="AS838" s="40"/>
      <c r="AT838" s="40"/>
      <c r="AU838" s="40"/>
      <c r="AV838" s="40"/>
      <c r="AW838" s="40"/>
      <c r="AX838" s="40"/>
      <c r="AY838" s="40"/>
      <c r="AZ838" s="40"/>
      <c r="BA838" s="40"/>
      <c r="BB838" s="40"/>
      <c r="BC838" s="40"/>
      <c r="BD838" s="40"/>
      <c r="BE838" s="40"/>
      <c r="BF838" s="40"/>
    </row>
    <row r="839">
      <c r="A839" s="18"/>
      <c r="B839" s="18"/>
      <c r="C839" s="18"/>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c r="AM839" s="40"/>
      <c r="AN839" s="40"/>
      <c r="AO839" s="40"/>
      <c r="AP839" s="40"/>
      <c r="AQ839" s="40"/>
      <c r="AR839" s="40"/>
      <c r="AS839" s="40"/>
      <c r="AT839" s="40"/>
      <c r="AU839" s="40"/>
      <c r="AV839" s="40"/>
      <c r="AW839" s="40"/>
      <c r="AX839" s="40"/>
      <c r="AY839" s="40"/>
      <c r="AZ839" s="40"/>
      <c r="BA839" s="40"/>
      <c r="BB839" s="40"/>
      <c r="BC839" s="40"/>
      <c r="BD839" s="40"/>
      <c r="BE839" s="40"/>
      <c r="BF839" s="40"/>
    </row>
    <row r="840">
      <c r="A840" s="18"/>
      <c r="B840" s="18"/>
      <c r="C840" s="18"/>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c r="AM840" s="40"/>
      <c r="AN840" s="40"/>
      <c r="AO840" s="40"/>
      <c r="AP840" s="40"/>
      <c r="AQ840" s="40"/>
      <c r="AR840" s="40"/>
      <c r="AS840" s="40"/>
      <c r="AT840" s="40"/>
      <c r="AU840" s="40"/>
      <c r="AV840" s="40"/>
      <c r="AW840" s="40"/>
      <c r="AX840" s="40"/>
      <c r="AY840" s="40"/>
      <c r="AZ840" s="40"/>
      <c r="BA840" s="40"/>
      <c r="BB840" s="40"/>
      <c r="BC840" s="40"/>
      <c r="BD840" s="40"/>
      <c r="BE840" s="40"/>
      <c r="BF840" s="40"/>
    </row>
    <row r="841">
      <c r="A841" s="18"/>
      <c r="B841" s="18"/>
      <c r="C841" s="18"/>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c r="AM841" s="40"/>
      <c r="AN841" s="40"/>
      <c r="AO841" s="40"/>
      <c r="AP841" s="40"/>
      <c r="AQ841" s="40"/>
      <c r="AR841" s="40"/>
      <c r="AS841" s="40"/>
      <c r="AT841" s="40"/>
      <c r="AU841" s="40"/>
      <c r="AV841" s="40"/>
      <c r="AW841" s="40"/>
      <c r="AX841" s="40"/>
      <c r="AY841" s="40"/>
      <c r="AZ841" s="40"/>
      <c r="BA841" s="40"/>
      <c r="BB841" s="40"/>
      <c r="BC841" s="40"/>
      <c r="BD841" s="40"/>
      <c r="BE841" s="40"/>
      <c r="BF841" s="40"/>
    </row>
    <row r="842">
      <c r="A842" s="18"/>
      <c r="B842" s="18"/>
      <c r="C842" s="18"/>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c r="AN842" s="40"/>
      <c r="AO842" s="40"/>
      <c r="AP842" s="40"/>
      <c r="AQ842" s="40"/>
      <c r="AR842" s="40"/>
      <c r="AS842" s="40"/>
      <c r="AT842" s="40"/>
      <c r="AU842" s="40"/>
      <c r="AV842" s="40"/>
      <c r="AW842" s="40"/>
      <c r="AX842" s="40"/>
      <c r="AY842" s="40"/>
      <c r="AZ842" s="40"/>
      <c r="BA842" s="40"/>
      <c r="BB842" s="40"/>
      <c r="BC842" s="40"/>
      <c r="BD842" s="40"/>
      <c r="BE842" s="40"/>
      <c r="BF842" s="40"/>
    </row>
    <row r="843">
      <c r="A843" s="18"/>
      <c r="B843" s="18"/>
      <c r="C843" s="18"/>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c r="AM843" s="40"/>
      <c r="AN843" s="40"/>
      <c r="AO843" s="40"/>
      <c r="AP843" s="40"/>
      <c r="AQ843" s="40"/>
      <c r="AR843" s="40"/>
      <c r="AS843" s="40"/>
      <c r="AT843" s="40"/>
      <c r="AU843" s="40"/>
      <c r="AV843" s="40"/>
      <c r="AW843" s="40"/>
      <c r="AX843" s="40"/>
      <c r="AY843" s="40"/>
      <c r="AZ843" s="40"/>
      <c r="BA843" s="40"/>
      <c r="BB843" s="40"/>
      <c r="BC843" s="40"/>
      <c r="BD843" s="40"/>
      <c r="BE843" s="40"/>
      <c r="BF843" s="40"/>
    </row>
    <row r="844">
      <c r="A844" s="18"/>
      <c r="B844" s="18"/>
      <c r="C844" s="18"/>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c r="AM844" s="40"/>
      <c r="AN844" s="40"/>
      <c r="AO844" s="40"/>
      <c r="AP844" s="40"/>
      <c r="AQ844" s="40"/>
      <c r="AR844" s="40"/>
      <c r="AS844" s="40"/>
      <c r="AT844" s="40"/>
      <c r="AU844" s="40"/>
      <c r="AV844" s="40"/>
      <c r="AW844" s="40"/>
      <c r="AX844" s="40"/>
      <c r="AY844" s="40"/>
      <c r="AZ844" s="40"/>
      <c r="BA844" s="40"/>
      <c r="BB844" s="40"/>
      <c r="BC844" s="40"/>
      <c r="BD844" s="40"/>
      <c r="BE844" s="40"/>
      <c r="BF844" s="40"/>
    </row>
    <row r="845">
      <c r="A845" s="18"/>
      <c r="B845" s="18"/>
      <c r="C845" s="18"/>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c r="AM845" s="40"/>
      <c r="AN845" s="40"/>
      <c r="AO845" s="40"/>
      <c r="AP845" s="40"/>
      <c r="AQ845" s="40"/>
      <c r="AR845" s="40"/>
      <c r="AS845" s="40"/>
      <c r="AT845" s="40"/>
      <c r="AU845" s="40"/>
      <c r="AV845" s="40"/>
      <c r="AW845" s="40"/>
      <c r="AX845" s="40"/>
      <c r="AY845" s="40"/>
      <c r="AZ845" s="40"/>
      <c r="BA845" s="40"/>
      <c r="BB845" s="40"/>
      <c r="BC845" s="40"/>
      <c r="BD845" s="40"/>
      <c r="BE845" s="40"/>
      <c r="BF845" s="40"/>
    </row>
    <row r="846">
      <c r="A846" s="18"/>
      <c r="B846" s="18"/>
      <c r="C846" s="18"/>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c r="AM846" s="40"/>
      <c r="AN846" s="40"/>
      <c r="AO846" s="40"/>
      <c r="AP846" s="40"/>
      <c r="AQ846" s="40"/>
      <c r="AR846" s="40"/>
      <c r="AS846" s="40"/>
      <c r="AT846" s="40"/>
      <c r="AU846" s="40"/>
      <c r="AV846" s="40"/>
      <c r="AW846" s="40"/>
      <c r="AX846" s="40"/>
      <c r="AY846" s="40"/>
      <c r="AZ846" s="40"/>
      <c r="BA846" s="40"/>
      <c r="BB846" s="40"/>
      <c r="BC846" s="40"/>
      <c r="BD846" s="40"/>
      <c r="BE846" s="40"/>
      <c r="BF846" s="40"/>
    </row>
    <row r="847">
      <c r="A847" s="18"/>
      <c r="B847" s="18"/>
      <c r="C847" s="18"/>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c r="AM847" s="40"/>
      <c r="AN847" s="40"/>
      <c r="AO847" s="40"/>
      <c r="AP847" s="40"/>
      <c r="AQ847" s="40"/>
      <c r="AR847" s="40"/>
      <c r="AS847" s="40"/>
      <c r="AT847" s="40"/>
      <c r="AU847" s="40"/>
      <c r="AV847" s="40"/>
      <c r="AW847" s="40"/>
      <c r="AX847" s="40"/>
      <c r="AY847" s="40"/>
      <c r="AZ847" s="40"/>
      <c r="BA847" s="40"/>
      <c r="BB847" s="40"/>
      <c r="BC847" s="40"/>
      <c r="BD847" s="40"/>
      <c r="BE847" s="40"/>
      <c r="BF847" s="40"/>
    </row>
    <row r="848">
      <c r="A848" s="18"/>
      <c r="B848" s="18"/>
      <c r="C848" s="18"/>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c r="AN848" s="40"/>
      <c r="AO848" s="40"/>
      <c r="AP848" s="40"/>
      <c r="AQ848" s="40"/>
      <c r="AR848" s="40"/>
      <c r="AS848" s="40"/>
      <c r="AT848" s="40"/>
      <c r="AU848" s="40"/>
      <c r="AV848" s="40"/>
      <c r="AW848" s="40"/>
      <c r="AX848" s="40"/>
      <c r="AY848" s="40"/>
      <c r="AZ848" s="40"/>
      <c r="BA848" s="40"/>
      <c r="BB848" s="40"/>
      <c r="BC848" s="40"/>
      <c r="BD848" s="40"/>
      <c r="BE848" s="40"/>
      <c r="BF848" s="40"/>
    </row>
    <row r="849">
      <c r="A849" s="18"/>
      <c r="B849" s="18"/>
      <c r="C849" s="18"/>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c r="AM849" s="40"/>
      <c r="AN849" s="40"/>
      <c r="AO849" s="40"/>
      <c r="AP849" s="40"/>
      <c r="AQ849" s="40"/>
      <c r="AR849" s="40"/>
      <c r="AS849" s="40"/>
      <c r="AT849" s="40"/>
      <c r="AU849" s="40"/>
      <c r="AV849" s="40"/>
      <c r="AW849" s="40"/>
      <c r="AX849" s="40"/>
      <c r="AY849" s="40"/>
      <c r="AZ849" s="40"/>
      <c r="BA849" s="40"/>
      <c r="BB849" s="40"/>
      <c r="BC849" s="40"/>
      <c r="BD849" s="40"/>
      <c r="BE849" s="40"/>
      <c r="BF849" s="40"/>
    </row>
    <row r="850">
      <c r="A850" s="18"/>
      <c r="B850" s="18"/>
      <c r="C850" s="18"/>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c r="AM850" s="40"/>
      <c r="AN850" s="40"/>
      <c r="AO850" s="40"/>
      <c r="AP850" s="40"/>
      <c r="AQ850" s="40"/>
      <c r="AR850" s="40"/>
      <c r="AS850" s="40"/>
      <c r="AT850" s="40"/>
      <c r="AU850" s="40"/>
      <c r="AV850" s="40"/>
      <c r="AW850" s="40"/>
      <c r="AX850" s="40"/>
      <c r="AY850" s="40"/>
      <c r="AZ850" s="40"/>
      <c r="BA850" s="40"/>
      <c r="BB850" s="40"/>
      <c r="BC850" s="40"/>
      <c r="BD850" s="40"/>
      <c r="BE850" s="40"/>
      <c r="BF850" s="40"/>
    </row>
    <row r="851">
      <c r="A851" s="18"/>
      <c r="B851" s="18"/>
      <c r="C851" s="18"/>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c r="AM851" s="40"/>
      <c r="AN851" s="40"/>
      <c r="AO851" s="40"/>
      <c r="AP851" s="40"/>
      <c r="AQ851" s="40"/>
      <c r="AR851" s="40"/>
      <c r="AS851" s="40"/>
      <c r="AT851" s="40"/>
      <c r="AU851" s="40"/>
      <c r="AV851" s="40"/>
      <c r="AW851" s="40"/>
      <c r="AX851" s="40"/>
      <c r="AY851" s="40"/>
      <c r="AZ851" s="40"/>
      <c r="BA851" s="40"/>
      <c r="BB851" s="40"/>
      <c r="BC851" s="40"/>
      <c r="BD851" s="40"/>
      <c r="BE851" s="40"/>
      <c r="BF851" s="40"/>
    </row>
    <row r="852">
      <c r="A852" s="18"/>
      <c r="B852" s="18"/>
      <c r="C852" s="18"/>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c r="AM852" s="40"/>
      <c r="AN852" s="40"/>
      <c r="AO852" s="40"/>
      <c r="AP852" s="40"/>
      <c r="AQ852" s="40"/>
      <c r="AR852" s="40"/>
      <c r="AS852" s="40"/>
      <c r="AT852" s="40"/>
      <c r="AU852" s="40"/>
      <c r="AV852" s="40"/>
      <c r="AW852" s="40"/>
      <c r="AX852" s="40"/>
      <c r="AY852" s="40"/>
      <c r="AZ852" s="40"/>
      <c r="BA852" s="40"/>
      <c r="BB852" s="40"/>
      <c r="BC852" s="40"/>
      <c r="BD852" s="40"/>
      <c r="BE852" s="40"/>
      <c r="BF852" s="40"/>
    </row>
    <row r="853">
      <c r="A853" s="18"/>
      <c r="B853" s="18"/>
      <c r="C853" s="18"/>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c r="AM853" s="40"/>
      <c r="AN853" s="40"/>
      <c r="AO853" s="40"/>
      <c r="AP853" s="40"/>
      <c r="AQ853" s="40"/>
      <c r="AR853" s="40"/>
      <c r="AS853" s="40"/>
      <c r="AT853" s="40"/>
      <c r="AU853" s="40"/>
      <c r="AV853" s="40"/>
      <c r="AW853" s="40"/>
      <c r="AX853" s="40"/>
      <c r="AY853" s="40"/>
      <c r="AZ853" s="40"/>
      <c r="BA853" s="40"/>
      <c r="BB853" s="40"/>
      <c r="BC853" s="40"/>
      <c r="BD853" s="40"/>
      <c r="BE853" s="40"/>
      <c r="BF853" s="40"/>
    </row>
    <row r="854">
      <c r="A854" s="18"/>
      <c r="B854" s="18"/>
      <c r="C854" s="18"/>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c r="AN854" s="40"/>
      <c r="AO854" s="40"/>
      <c r="AP854" s="40"/>
      <c r="AQ854" s="40"/>
      <c r="AR854" s="40"/>
      <c r="AS854" s="40"/>
      <c r="AT854" s="40"/>
      <c r="AU854" s="40"/>
      <c r="AV854" s="40"/>
      <c r="AW854" s="40"/>
      <c r="AX854" s="40"/>
      <c r="AY854" s="40"/>
      <c r="AZ854" s="40"/>
      <c r="BA854" s="40"/>
      <c r="BB854" s="40"/>
      <c r="BC854" s="40"/>
      <c r="BD854" s="40"/>
      <c r="BE854" s="40"/>
      <c r="BF854" s="40"/>
    </row>
    <row r="855">
      <c r="A855" s="18"/>
      <c r="B855" s="18"/>
      <c r="C855" s="18"/>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c r="AM855" s="40"/>
      <c r="AN855" s="40"/>
      <c r="AO855" s="40"/>
      <c r="AP855" s="40"/>
      <c r="AQ855" s="40"/>
      <c r="AR855" s="40"/>
      <c r="AS855" s="40"/>
      <c r="AT855" s="40"/>
      <c r="AU855" s="40"/>
      <c r="AV855" s="40"/>
      <c r="AW855" s="40"/>
      <c r="AX855" s="40"/>
      <c r="AY855" s="40"/>
      <c r="AZ855" s="40"/>
      <c r="BA855" s="40"/>
      <c r="BB855" s="40"/>
      <c r="BC855" s="40"/>
      <c r="BD855" s="40"/>
      <c r="BE855" s="40"/>
      <c r="BF855" s="40"/>
    </row>
    <row r="856">
      <c r="A856" s="18"/>
      <c r="B856" s="18"/>
      <c r="C856" s="18"/>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c r="AM856" s="40"/>
      <c r="AN856" s="40"/>
      <c r="AO856" s="40"/>
      <c r="AP856" s="40"/>
      <c r="AQ856" s="40"/>
      <c r="AR856" s="40"/>
      <c r="AS856" s="40"/>
      <c r="AT856" s="40"/>
      <c r="AU856" s="40"/>
      <c r="AV856" s="40"/>
      <c r="AW856" s="40"/>
      <c r="AX856" s="40"/>
      <c r="AY856" s="40"/>
      <c r="AZ856" s="40"/>
      <c r="BA856" s="40"/>
      <c r="BB856" s="40"/>
      <c r="BC856" s="40"/>
      <c r="BD856" s="40"/>
      <c r="BE856" s="40"/>
      <c r="BF856" s="40"/>
    </row>
    <row r="857">
      <c r="A857" s="18"/>
      <c r="B857" s="18"/>
      <c r="C857" s="18"/>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c r="AM857" s="40"/>
      <c r="AN857" s="40"/>
      <c r="AO857" s="40"/>
      <c r="AP857" s="40"/>
      <c r="AQ857" s="40"/>
      <c r="AR857" s="40"/>
      <c r="AS857" s="40"/>
      <c r="AT857" s="40"/>
      <c r="AU857" s="40"/>
      <c r="AV857" s="40"/>
      <c r="AW857" s="40"/>
      <c r="AX857" s="40"/>
      <c r="AY857" s="40"/>
      <c r="AZ857" s="40"/>
      <c r="BA857" s="40"/>
      <c r="BB857" s="40"/>
      <c r="BC857" s="40"/>
      <c r="BD857" s="40"/>
      <c r="BE857" s="40"/>
      <c r="BF857" s="40"/>
    </row>
    <row r="858">
      <c r="A858" s="18"/>
      <c r="B858" s="18"/>
      <c r="C858" s="18"/>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c r="AM858" s="40"/>
      <c r="AN858" s="40"/>
      <c r="AO858" s="40"/>
      <c r="AP858" s="40"/>
      <c r="AQ858" s="40"/>
      <c r="AR858" s="40"/>
      <c r="AS858" s="40"/>
      <c r="AT858" s="40"/>
      <c r="AU858" s="40"/>
      <c r="AV858" s="40"/>
      <c r="AW858" s="40"/>
      <c r="AX858" s="40"/>
      <c r="AY858" s="40"/>
      <c r="AZ858" s="40"/>
      <c r="BA858" s="40"/>
      <c r="BB858" s="40"/>
      <c r="BC858" s="40"/>
      <c r="BD858" s="40"/>
      <c r="BE858" s="40"/>
      <c r="BF858" s="40"/>
    </row>
    <row r="859">
      <c r="A859" s="18"/>
      <c r="B859" s="18"/>
      <c r="C859" s="18"/>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c r="AM859" s="40"/>
      <c r="AN859" s="40"/>
      <c r="AO859" s="40"/>
      <c r="AP859" s="40"/>
      <c r="AQ859" s="40"/>
      <c r="AR859" s="40"/>
      <c r="AS859" s="40"/>
      <c r="AT859" s="40"/>
      <c r="AU859" s="40"/>
      <c r="AV859" s="40"/>
      <c r="AW859" s="40"/>
      <c r="AX859" s="40"/>
      <c r="AY859" s="40"/>
      <c r="AZ859" s="40"/>
      <c r="BA859" s="40"/>
      <c r="BB859" s="40"/>
      <c r="BC859" s="40"/>
      <c r="BD859" s="40"/>
      <c r="BE859" s="40"/>
      <c r="BF859" s="40"/>
    </row>
    <row r="860">
      <c r="A860" s="18"/>
      <c r="B860" s="18"/>
      <c r="C860" s="18"/>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c r="AN860" s="40"/>
      <c r="AO860" s="40"/>
      <c r="AP860" s="40"/>
      <c r="AQ860" s="40"/>
      <c r="AR860" s="40"/>
      <c r="AS860" s="40"/>
      <c r="AT860" s="40"/>
      <c r="AU860" s="40"/>
      <c r="AV860" s="40"/>
      <c r="AW860" s="40"/>
      <c r="AX860" s="40"/>
      <c r="AY860" s="40"/>
      <c r="AZ860" s="40"/>
      <c r="BA860" s="40"/>
      <c r="BB860" s="40"/>
      <c r="BC860" s="40"/>
      <c r="BD860" s="40"/>
      <c r="BE860" s="40"/>
      <c r="BF860" s="40"/>
    </row>
    <row r="861">
      <c r="A861" s="18"/>
      <c r="B861" s="18"/>
      <c r="C861" s="18"/>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c r="AM861" s="40"/>
      <c r="AN861" s="40"/>
      <c r="AO861" s="40"/>
      <c r="AP861" s="40"/>
      <c r="AQ861" s="40"/>
      <c r="AR861" s="40"/>
      <c r="AS861" s="40"/>
      <c r="AT861" s="40"/>
      <c r="AU861" s="40"/>
      <c r="AV861" s="40"/>
      <c r="AW861" s="40"/>
      <c r="AX861" s="40"/>
      <c r="AY861" s="40"/>
      <c r="AZ861" s="40"/>
      <c r="BA861" s="40"/>
      <c r="BB861" s="40"/>
      <c r="BC861" s="40"/>
      <c r="BD861" s="40"/>
      <c r="BE861" s="40"/>
      <c r="BF861" s="40"/>
    </row>
    <row r="862">
      <c r="A862" s="18"/>
      <c r="B862" s="18"/>
      <c r="C862" s="18"/>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c r="AM862" s="40"/>
      <c r="AN862" s="40"/>
      <c r="AO862" s="40"/>
      <c r="AP862" s="40"/>
      <c r="AQ862" s="40"/>
      <c r="AR862" s="40"/>
      <c r="AS862" s="40"/>
      <c r="AT862" s="40"/>
      <c r="AU862" s="40"/>
      <c r="AV862" s="40"/>
      <c r="AW862" s="40"/>
      <c r="AX862" s="40"/>
      <c r="AY862" s="40"/>
      <c r="AZ862" s="40"/>
      <c r="BA862" s="40"/>
      <c r="BB862" s="40"/>
      <c r="BC862" s="40"/>
      <c r="BD862" s="40"/>
      <c r="BE862" s="40"/>
      <c r="BF862" s="40"/>
    </row>
    <row r="863">
      <c r="A863" s="18"/>
      <c r="B863" s="18"/>
      <c r="C863" s="18"/>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c r="AM863" s="40"/>
      <c r="AN863" s="40"/>
      <c r="AO863" s="40"/>
      <c r="AP863" s="40"/>
      <c r="AQ863" s="40"/>
      <c r="AR863" s="40"/>
      <c r="AS863" s="40"/>
      <c r="AT863" s="40"/>
      <c r="AU863" s="40"/>
      <c r="AV863" s="40"/>
      <c r="AW863" s="40"/>
      <c r="AX863" s="40"/>
      <c r="AY863" s="40"/>
      <c r="AZ863" s="40"/>
      <c r="BA863" s="40"/>
      <c r="BB863" s="40"/>
      <c r="BC863" s="40"/>
      <c r="BD863" s="40"/>
      <c r="BE863" s="40"/>
      <c r="BF863" s="40"/>
    </row>
    <row r="864">
      <c r="A864" s="18"/>
      <c r="B864" s="18"/>
      <c r="C864" s="18"/>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c r="AM864" s="40"/>
      <c r="AN864" s="40"/>
      <c r="AO864" s="40"/>
      <c r="AP864" s="40"/>
      <c r="AQ864" s="40"/>
      <c r="AR864" s="40"/>
      <c r="AS864" s="40"/>
      <c r="AT864" s="40"/>
      <c r="AU864" s="40"/>
      <c r="AV864" s="40"/>
      <c r="AW864" s="40"/>
      <c r="AX864" s="40"/>
      <c r="AY864" s="40"/>
      <c r="AZ864" s="40"/>
      <c r="BA864" s="40"/>
      <c r="BB864" s="40"/>
      <c r="BC864" s="40"/>
      <c r="BD864" s="40"/>
      <c r="BE864" s="40"/>
      <c r="BF864" s="40"/>
    </row>
    <row r="865">
      <c r="A865" s="18"/>
      <c r="B865" s="18"/>
      <c r="C865" s="18"/>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c r="AM865" s="40"/>
      <c r="AN865" s="40"/>
      <c r="AO865" s="40"/>
      <c r="AP865" s="40"/>
      <c r="AQ865" s="40"/>
      <c r="AR865" s="40"/>
      <c r="AS865" s="40"/>
      <c r="AT865" s="40"/>
      <c r="AU865" s="40"/>
      <c r="AV865" s="40"/>
      <c r="AW865" s="40"/>
      <c r="AX865" s="40"/>
      <c r="AY865" s="40"/>
      <c r="AZ865" s="40"/>
      <c r="BA865" s="40"/>
      <c r="BB865" s="40"/>
      <c r="BC865" s="40"/>
      <c r="BD865" s="40"/>
      <c r="BE865" s="40"/>
      <c r="BF865" s="40"/>
    </row>
    <row r="866">
      <c r="A866" s="18"/>
      <c r="B866" s="18"/>
      <c r="C866" s="18"/>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c r="AN866" s="40"/>
      <c r="AO866" s="40"/>
      <c r="AP866" s="40"/>
      <c r="AQ866" s="40"/>
      <c r="AR866" s="40"/>
      <c r="AS866" s="40"/>
      <c r="AT866" s="40"/>
      <c r="AU866" s="40"/>
      <c r="AV866" s="40"/>
      <c r="AW866" s="40"/>
      <c r="AX866" s="40"/>
      <c r="AY866" s="40"/>
      <c r="AZ866" s="40"/>
      <c r="BA866" s="40"/>
      <c r="BB866" s="40"/>
      <c r="BC866" s="40"/>
      <c r="BD866" s="40"/>
      <c r="BE866" s="40"/>
      <c r="BF866" s="40"/>
    </row>
    <row r="867">
      <c r="A867" s="18"/>
      <c r="B867" s="18"/>
      <c r="C867" s="18"/>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c r="AM867" s="40"/>
      <c r="AN867" s="40"/>
      <c r="AO867" s="40"/>
      <c r="AP867" s="40"/>
      <c r="AQ867" s="40"/>
      <c r="AR867" s="40"/>
      <c r="AS867" s="40"/>
      <c r="AT867" s="40"/>
      <c r="AU867" s="40"/>
      <c r="AV867" s="40"/>
      <c r="AW867" s="40"/>
      <c r="AX867" s="40"/>
      <c r="AY867" s="40"/>
      <c r="AZ867" s="40"/>
      <c r="BA867" s="40"/>
      <c r="BB867" s="40"/>
      <c r="BC867" s="40"/>
      <c r="BD867" s="40"/>
      <c r="BE867" s="40"/>
      <c r="BF867" s="40"/>
    </row>
    <row r="868">
      <c r="A868" s="18"/>
      <c r="B868" s="18"/>
      <c r="C868" s="18"/>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c r="AM868" s="40"/>
      <c r="AN868" s="40"/>
      <c r="AO868" s="40"/>
      <c r="AP868" s="40"/>
      <c r="AQ868" s="40"/>
      <c r="AR868" s="40"/>
      <c r="AS868" s="40"/>
      <c r="AT868" s="40"/>
      <c r="AU868" s="40"/>
      <c r="AV868" s="40"/>
      <c r="AW868" s="40"/>
      <c r="AX868" s="40"/>
      <c r="AY868" s="40"/>
      <c r="AZ868" s="40"/>
      <c r="BA868" s="40"/>
      <c r="BB868" s="40"/>
      <c r="BC868" s="40"/>
      <c r="BD868" s="40"/>
      <c r="BE868" s="40"/>
      <c r="BF868" s="40"/>
    </row>
    <row r="869">
      <c r="A869" s="18"/>
      <c r="B869" s="18"/>
      <c r="C869" s="18"/>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c r="AM869" s="40"/>
      <c r="AN869" s="40"/>
      <c r="AO869" s="40"/>
      <c r="AP869" s="40"/>
      <c r="AQ869" s="40"/>
      <c r="AR869" s="40"/>
      <c r="AS869" s="40"/>
      <c r="AT869" s="40"/>
      <c r="AU869" s="40"/>
      <c r="AV869" s="40"/>
      <c r="AW869" s="40"/>
      <c r="AX869" s="40"/>
      <c r="AY869" s="40"/>
      <c r="AZ869" s="40"/>
      <c r="BA869" s="40"/>
      <c r="BB869" s="40"/>
      <c r="BC869" s="40"/>
      <c r="BD869" s="40"/>
      <c r="BE869" s="40"/>
      <c r="BF869" s="40"/>
    </row>
    <row r="870">
      <c r="A870" s="18"/>
      <c r="B870" s="18"/>
      <c r="C870" s="18"/>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c r="AM870" s="40"/>
      <c r="AN870" s="40"/>
      <c r="AO870" s="40"/>
      <c r="AP870" s="40"/>
      <c r="AQ870" s="40"/>
      <c r="AR870" s="40"/>
      <c r="AS870" s="40"/>
      <c r="AT870" s="40"/>
      <c r="AU870" s="40"/>
      <c r="AV870" s="40"/>
      <c r="AW870" s="40"/>
      <c r="AX870" s="40"/>
      <c r="AY870" s="40"/>
      <c r="AZ870" s="40"/>
      <c r="BA870" s="40"/>
      <c r="BB870" s="40"/>
      <c r="BC870" s="40"/>
      <c r="BD870" s="40"/>
      <c r="BE870" s="40"/>
      <c r="BF870" s="40"/>
    </row>
    <row r="871">
      <c r="A871" s="18"/>
      <c r="B871" s="18"/>
      <c r="C871" s="18"/>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c r="AM871" s="40"/>
      <c r="AN871" s="40"/>
      <c r="AO871" s="40"/>
      <c r="AP871" s="40"/>
      <c r="AQ871" s="40"/>
      <c r="AR871" s="40"/>
      <c r="AS871" s="40"/>
      <c r="AT871" s="40"/>
      <c r="AU871" s="40"/>
      <c r="AV871" s="40"/>
      <c r="AW871" s="40"/>
      <c r="AX871" s="40"/>
      <c r="AY871" s="40"/>
      <c r="AZ871" s="40"/>
      <c r="BA871" s="40"/>
      <c r="BB871" s="40"/>
      <c r="BC871" s="40"/>
      <c r="BD871" s="40"/>
      <c r="BE871" s="40"/>
      <c r="BF871" s="40"/>
    </row>
    <row r="872">
      <c r="A872" s="18"/>
      <c r="B872" s="18"/>
      <c r="C872" s="18"/>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c r="AN872" s="40"/>
      <c r="AO872" s="40"/>
      <c r="AP872" s="40"/>
      <c r="AQ872" s="40"/>
      <c r="AR872" s="40"/>
      <c r="AS872" s="40"/>
      <c r="AT872" s="40"/>
      <c r="AU872" s="40"/>
      <c r="AV872" s="40"/>
      <c r="AW872" s="40"/>
      <c r="AX872" s="40"/>
      <c r="AY872" s="40"/>
      <c r="AZ872" s="40"/>
      <c r="BA872" s="40"/>
      <c r="BB872" s="40"/>
      <c r="BC872" s="40"/>
      <c r="BD872" s="40"/>
      <c r="BE872" s="40"/>
      <c r="BF872" s="40"/>
    </row>
    <row r="873">
      <c r="A873" s="18"/>
      <c r="B873" s="18"/>
      <c r="C873" s="18"/>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c r="AM873" s="40"/>
      <c r="AN873" s="40"/>
      <c r="AO873" s="40"/>
      <c r="AP873" s="40"/>
      <c r="AQ873" s="40"/>
      <c r="AR873" s="40"/>
      <c r="AS873" s="40"/>
      <c r="AT873" s="40"/>
      <c r="AU873" s="40"/>
      <c r="AV873" s="40"/>
      <c r="AW873" s="40"/>
      <c r="AX873" s="40"/>
      <c r="AY873" s="40"/>
      <c r="AZ873" s="40"/>
      <c r="BA873" s="40"/>
      <c r="BB873" s="40"/>
      <c r="BC873" s="40"/>
      <c r="BD873" s="40"/>
      <c r="BE873" s="40"/>
      <c r="BF873" s="40"/>
    </row>
    <row r="874">
      <c r="A874" s="18"/>
      <c r="B874" s="18"/>
      <c r="C874" s="18"/>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c r="AM874" s="40"/>
      <c r="AN874" s="40"/>
      <c r="AO874" s="40"/>
      <c r="AP874" s="40"/>
      <c r="AQ874" s="40"/>
      <c r="AR874" s="40"/>
      <c r="AS874" s="40"/>
      <c r="AT874" s="40"/>
      <c r="AU874" s="40"/>
      <c r="AV874" s="40"/>
      <c r="AW874" s="40"/>
      <c r="AX874" s="40"/>
      <c r="AY874" s="40"/>
      <c r="AZ874" s="40"/>
      <c r="BA874" s="40"/>
      <c r="BB874" s="40"/>
      <c r="BC874" s="40"/>
      <c r="BD874" s="40"/>
      <c r="BE874" s="40"/>
      <c r="BF874" s="40"/>
    </row>
    <row r="875">
      <c r="A875" s="18"/>
      <c r="B875" s="18"/>
      <c r="C875" s="18"/>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c r="AM875" s="40"/>
      <c r="AN875" s="40"/>
      <c r="AO875" s="40"/>
      <c r="AP875" s="40"/>
      <c r="AQ875" s="40"/>
      <c r="AR875" s="40"/>
      <c r="AS875" s="40"/>
      <c r="AT875" s="40"/>
      <c r="AU875" s="40"/>
      <c r="AV875" s="40"/>
      <c r="AW875" s="40"/>
      <c r="AX875" s="40"/>
      <c r="AY875" s="40"/>
      <c r="AZ875" s="40"/>
      <c r="BA875" s="40"/>
      <c r="BB875" s="40"/>
      <c r="BC875" s="40"/>
      <c r="BD875" s="40"/>
      <c r="BE875" s="40"/>
      <c r="BF875" s="40"/>
    </row>
    <row r="876">
      <c r="A876" s="18"/>
      <c r="B876" s="18"/>
      <c r="C876" s="18"/>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c r="AM876" s="40"/>
      <c r="AN876" s="40"/>
      <c r="AO876" s="40"/>
      <c r="AP876" s="40"/>
      <c r="AQ876" s="40"/>
      <c r="AR876" s="40"/>
      <c r="AS876" s="40"/>
      <c r="AT876" s="40"/>
      <c r="AU876" s="40"/>
      <c r="AV876" s="40"/>
      <c r="AW876" s="40"/>
      <c r="AX876" s="40"/>
      <c r="AY876" s="40"/>
      <c r="AZ876" s="40"/>
      <c r="BA876" s="40"/>
      <c r="BB876" s="40"/>
      <c r="BC876" s="40"/>
      <c r="BD876" s="40"/>
      <c r="BE876" s="40"/>
      <c r="BF876" s="40"/>
    </row>
    <row r="877">
      <c r="A877" s="18"/>
      <c r="B877" s="18"/>
      <c r="C877" s="18"/>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c r="AM877" s="40"/>
      <c r="AN877" s="40"/>
      <c r="AO877" s="40"/>
      <c r="AP877" s="40"/>
      <c r="AQ877" s="40"/>
      <c r="AR877" s="40"/>
      <c r="AS877" s="40"/>
      <c r="AT877" s="40"/>
      <c r="AU877" s="40"/>
      <c r="AV877" s="40"/>
      <c r="AW877" s="40"/>
      <c r="AX877" s="40"/>
      <c r="AY877" s="40"/>
      <c r="AZ877" s="40"/>
      <c r="BA877" s="40"/>
      <c r="BB877" s="40"/>
      <c r="BC877" s="40"/>
      <c r="BD877" s="40"/>
      <c r="BE877" s="40"/>
      <c r="BF877" s="40"/>
    </row>
    <row r="878">
      <c r="A878" s="18"/>
      <c r="B878" s="18"/>
      <c r="C878" s="18"/>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c r="AN878" s="40"/>
      <c r="AO878" s="40"/>
      <c r="AP878" s="40"/>
      <c r="AQ878" s="40"/>
      <c r="AR878" s="40"/>
      <c r="AS878" s="40"/>
      <c r="AT878" s="40"/>
      <c r="AU878" s="40"/>
      <c r="AV878" s="40"/>
      <c r="AW878" s="40"/>
      <c r="AX878" s="40"/>
      <c r="AY878" s="40"/>
      <c r="AZ878" s="40"/>
      <c r="BA878" s="40"/>
      <c r="BB878" s="40"/>
      <c r="BC878" s="40"/>
      <c r="BD878" s="40"/>
      <c r="BE878" s="40"/>
      <c r="BF878" s="40"/>
    </row>
    <row r="879">
      <c r="A879" s="18"/>
      <c r="B879" s="18"/>
      <c r="C879" s="18"/>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c r="AM879" s="40"/>
      <c r="AN879" s="40"/>
      <c r="AO879" s="40"/>
      <c r="AP879" s="40"/>
      <c r="AQ879" s="40"/>
      <c r="AR879" s="40"/>
      <c r="AS879" s="40"/>
      <c r="AT879" s="40"/>
      <c r="AU879" s="40"/>
      <c r="AV879" s="40"/>
      <c r="AW879" s="40"/>
      <c r="AX879" s="40"/>
      <c r="AY879" s="40"/>
      <c r="AZ879" s="40"/>
      <c r="BA879" s="40"/>
      <c r="BB879" s="40"/>
      <c r="BC879" s="40"/>
      <c r="BD879" s="40"/>
      <c r="BE879" s="40"/>
      <c r="BF879" s="40"/>
    </row>
    <row r="880">
      <c r="A880" s="18"/>
      <c r="B880" s="18"/>
      <c r="C880" s="18"/>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c r="AM880" s="40"/>
      <c r="AN880" s="40"/>
      <c r="AO880" s="40"/>
      <c r="AP880" s="40"/>
      <c r="AQ880" s="40"/>
      <c r="AR880" s="40"/>
      <c r="AS880" s="40"/>
      <c r="AT880" s="40"/>
      <c r="AU880" s="40"/>
      <c r="AV880" s="40"/>
      <c r="AW880" s="40"/>
      <c r="AX880" s="40"/>
      <c r="AY880" s="40"/>
      <c r="AZ880" s="40"/>
      <c r="BA880" s="40"/>
      <c r="BB880" s="40"/>
      <c r="BC880" s="40"/>
      <c r="BD880" s="40"/>
      <c r="BE880" s="40"/>
      <c r="BF880" s="40"/>
    </row>
    <row r="881">
      <c r="A881" s="18"/>
      <c r="B881" s="18"/>
      <c r="C881" s="18"/>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c r="AM881" s="40"/>
      <c r="AN881" s="40"/>
      <c r="AO881" s="40"/>
      <c r="AP881" s="40"/>
      <c r="AQ881" s="40"/>
      <c r="AR881" s="40"/>
      <c r="AS881" s="40"/>
      <c r="AT881" s="40"/>
      <c r="AU881" s="40"/>
      <c r="AV881" s="40"/>
      <c r="AW881" s="40"/>
      <c r="AX881" s="40"/>
      <c r="AY881" s="40"/>
      <c r="AZ881" s="40"/>
      <c r="BA881" s="40"/>
      <c r="BB881" s="40"/>
      <c r="BC881" s="40"/>
      <c r="BD881" s="40"/>
      <c r="BE881" s="40"/>
      <c r="BF881" s="40"/>
    </row>
    <row r="882">
      <c r="A882" s="18"/>
      <c r="B882" s="18"/>
      <c r="C882" s="18"/>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c r="AM882" s="40"/>
      <c r="AN882" s="40"/>
      <c r="AO882" s="40"/>
      <c r="AP882" s="40"/>
      <c r="AQ882" s="40"/>
      <c r="AR882" s="40"/>
      <c r="AS882" s="40"/>
      <c r="AT882" s="40"/>
      <c r="AU882" s="40"/>
      <c r="AV882" s="40"/>
      <c r="AW882" s="40"/>
      <c r="AX882" s="40"/>
      <c r="AY882" s="40"/>
      <c r="AZ882" s="40"/>
      <c r="BA882" s="40"/>
      <c r="BB882" s="40"/>
      <c r="BC882" s="40"/>
      <c r="BD882" s="40"/>
      <c r="BE882" s="40"/>
      <c r="BF882" s="40"/>
    </row>
    <row r="883">
      <c r="A883" s="18"/>
      <c r="B883" s="18"/>
      <c r="C883" s="18"/>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c r="AM883" s="40"/>
      <c r="AN883" s="40"/>
      <c r="AO883" s="40"/>
      <c r="AP883" s="40"/>
      <c r="AQ883" s="40"/>
      <c r="AR883" s="40"/>
      <c r="AS883" s="40"/>
      <c r="AT883" s="40"/>
      <c r="AU883" s="40"/>
      <c r="AV883" s="40"/>
      <c r="AW883" s="40"/>
      <c r="AX883" s="40"/>
      <c r="AY883" s="40"/>
      <c r="AZ883" s="40"/>
      <c r="BA883" s="40"/>
      <c r="BB883" s="40"/>
      <c r="BC883" s="40"/>
      <c r="BD883" s="40"/>
      <c r="BE883" s="40"/>
      <c r="BF883" s="40"/>
    </row>
    <row r="884">
      <c r="A884" s="18"/>
      <c r="B884" s="18"/>
      <c r="C884" s="18"/>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c r="AN884" s="40"/>
      <c r="AO884" s="40"/>
      <c r="AP884" s="40"/>
      <c r="AQ884" s="40"/>
      <c r="AR884" s="40"/>
      <c r="AS884" s="40"/>
      <c r="AT884" s="40"/>
      <c r="AU884" s="40"/>
      <c r="AV884" s="40"/>
      <c r="AW884" s="40"/>
      <c r="AX884" s="40"/>
      <c r="AY884" s="40"/>
      <c r="AZ884" s="40"/>
      <c r="BA884" s="40"/>
      <c r="BB884" s="40"/>
      <c r="BC884" s="40"/>
      <c r="BD884" s="40"/>
      <c r="BE884" s="40"/>
      <c r="BF884" s="40"/>
    </row>
    <row r="885">
      <c r="A885" s="18"/>
      <c r="B885" s="18"/>
      <c r="C885" s="18"/>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c r="AM885" s="40"/>
      <c r="AN885" s="40"/>
      <c r="AO885" s="40"/>
      <c r="AP885" s="40"/>
      <c r="AQ885" s="40"/>
      <c r="AR885" s="40"/>
      <c r="AS885" s="40"/>
      <c r="AT885" s="40"/>
      <c r="AU885" s="40"/>
      <c r="AV885" s="40"/>
      <c r="AW885" s="40"/>
      <c r="AX885" s="40"/>
      <c r="AY885" s="40"/>
      <c r="AZ885" s="40"/>
      <c r="BA885" s="40"/>
      <c r="BB885" s="40"/>
      <c r="BC885" s="40"/>
      <c r="BD885" s="40"/>
      <c r="BE885" s="40"/>
      <c r="BF885" s="40"/>
    </row>
    <row r="886">
      <c r="A886" s="18"/>
      <c r="B886" s="18"/>
      <c r="C886" s="18"/>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c r="AM886" s="40"/>
      <c r="AN886" s="40"/>
      <c r="AO886" s="40"/>
      <c r="AP886" s="40"/>
      <c r="AQ886" s="40"/>
      <c r="AR886" s="40"/>
      <c r="AS886" s="40"/>
      <c r="AT886" s="40"/>
      <c r="AU886" s="40"/>
      <c r="AV886" s="40"/>
      <c r="AW886" s="40"/>
      <c r="AX886" s="40"/>
      <c r="AY886" s="40"/>
      <c r="AZ886" s="40"/>
      <c r="BA886" s="40"/>
      <c r="BB886" s="40"/>
      <c r="BC886" s="40"/>
      <c r="BD886" s="40"/>
      <c r="BE886" s="40"/>
      <c r="BF886" s="40"/>
    </row>
    <row r="887">
      <c r="A887" s="18"/>
      <c r="B887" s="18"/>
      <c r="C887" s="18"/>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c r="AM887" s="40"/>
      <c r="AN887" s="40"/>
      <c r="AO887" s="40"/>
      <c r="AP887" s="40"/>
      <c r="AQ887" s="40"/>
      <c r="AR887" s="40"/>
      <c r="AS887" s="40"/>
      <c r="AT887" s="40"/>
      <c r="AU887" s="40"/>
      <c r="AV887" s="40"/>
      <c r="AW887" s="40"/>
      <c r="AX887" s="40"/>
      <c r="AY887" s="40"/>
      <c r="AZ887" s="40"/>
      <c r="BA887" s="40"/>
      <c r="BB887" s="40"/>
      <c r="BC887" s="40"/>
      <c r="BD887" s="40"/>
      <c r="BE887" s="40"/>
      <c r="BF887" s="40"/>
    </row>
    <row r="888">
      <c r="A888" s="18"/>
      <c r="B888" s="18"/>
      <c r="C888" s="18"/>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c r="AM888" s="40"/>
      <c r="AN888" s="40"/>
      <c r="AO888" s="40"/>
      <c r="AP888" s="40"/>
      <c r="AQ888" s="40"/>
      <c r="AR888" s="40"/>
      <c r="AS888" s="40"/>
      <c r="AT888" s="40"/>
      <c r="AU888" s="40"/>
      <c r="AV888" s="40"/>
      <c r="AW888" s="40"/>
      <c r="AX888" s="40"/>
      <c r="AY888" s="40"/>
      <c r="AZ888" s="40"/>
      <c r="BA888" s="40"/>
      <c r="BB888" s="40"/>
      <c r="BC888" s="40"/>
      <c r="BD888" s="40"/>
      <c r="BE888" s="40"/>
      <c r="BF888" s="40"/>
    </row>
    <row r="889">
      <c r="A889" s="18"/>
      <c r="B889" s="18"/>
      <c r="C889" s="18"/>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c r="AM889" s="40"/>
      <c r="AN889" s="40"/>
      <c r="AO889" s="40"/>
      <c r="AP889" s="40"/>
      <c r="AQ889" s="40"/>
      <c r="AR889" s="40"/>
      <c r="AS889" s="40"/>
      <c r="AT889" s="40"/>
      <c r="AU889" s="40"/>
      <c r="AV889" s="40"/>
      <c r="AW889" s="40"/>
      <c r="AX889" s="40"/>
      <c r="AY889" s="40"/>
      <c r="AZ889" s="40"/>
      <c r="BA889" s="40"/>
      <c r="BB889" s="40"/>
      <c r="BC889" s="40"/>
      <c r="BD889" s="40"/>
      <c r="BE889" s="40"/>
      <c r="BF889" s="40"/>
    </row>
    <row r="890">
      <c r="A890" s="18"/>
      <c r="B890" s="18"/>
      <c r="C890" s="18"/>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c r="AN890" s="40"/>
      <c r="AO890" s="40"/>
      <c r="AP890" s="40"/>
      <c r="AQ890" s="40"/>
      <c r="AR890" s="40"/>
      <c r="AS890" s="40"/>
      <c r="AT890" s="40"/>
      <c r="AU890" s="40"/>
      <c r="AV890" s="40"/>
      <c r="AW890" s="40"/>
      <c r="AX890" s="40"/>
      <c r="AY890" s="40"/>
      <c r="AZ890" s="40"/>
      <c r="BA890" s="40"/>
      <c r="BB890" s="40"/>
      <c r="BC890" s="40"/>
      <c r="BD890" s="40"/>
      <c r="BE890" s="40"/>
      <c r="BF890" s="40"/>
    </row>
    <row r="891">
      <c r="A891" s="18"/>
      <c r="B891" s="18"/>
      <c r="C891" s="18"/>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c r="AM891" s="40"/>
      <c r="AN891" s="40"/>
      <c r="AO891" s="40"/>
      <c r="AP891" s="40"/>
      <c r="AQ891" s="40"/>
      <c r="AR891" s="40"/>
      <c r="AS891" s="40"/>
      <c r="AT891" s="40"/>
      <c r="AU891" s="40"/>
      <c r="AV891" s="40"/>
      <c r="AW891" s="40"/>
      <c r="AX891" s="40"/>
      <c r="AY891" s="40"/>
      <c r="AZ891" s="40"/>
      <c r="BA891" s="40"/>
      <c r="BB891" s="40"/>
      <c r="BC891" s="40"/>
      <c r="BD891" s="40"/>
      <c r="BE891" s="40"/>
      <c r="BF891" s="40"/>
    </row>
    <row r="892">
      <c r="A892" s="18"/>
      <c r="B892" s="18"/>
      <c r="C892" s="18"/>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c r="AM892" s="40"/>
      <c r="AN892" s="40"/>
      <c r="AO892" s="40"/>
      <c r="AP892" s="40"/>
      <c r="AQ892" s="40"/>
      <c r="AR892" s="40"/>
      <c r="AS892" s="40"/>
      <c r="AT892" s="40"/>
      <c r="AU892" s="40"/>
      <c r="AV892" s="40"/>
      <c r="AW892" s="40"/>
      <c r="AX892" s="40"/>
      <c r="AY892" s="40"/>
      <c r="AZ892" s="40"/>
      <c r="BA892" s="40"/>
      <c r="BB892" s="40"/>
      <c r="BC892" s="40"/>
      <c r="BD892" s="40"/>
      <c r="BE892" s="40"/>
      <c r="BF892" s="40"/>
    </row>
    <row r="893">
      <c r="A893" s="18"/>
      <c r="B893" s="18"/>
      <c r="C893" s="18"/>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c r="AM893" s="40"/>
      <c r="AN893" s="40"/>
      <c r="AO893" s="40"/>
      <c r="AP893" s="40"/>
      <c r="AQ893" s="40"/>
      <c r="AR893" s="40"/>
      <c r="AS893" s="40"/>
      <c r="AT893" s="40"/>
      <c r="AU893" s="40"/>
      <c r="AV893" s="40"/>
      <c r="AW893" s="40"/>
      <c r="AX893" s="40"/>
      <c r="AY893" s="40"/>
      <c r="AZ893" s="40"/>
      <c r="BA893" s="40"/>
      <c r="BB893" s="40"/>
      <c r="BC893" s="40"/>
      <c r="BD893" s="40"/>
      <c r="BE893" s="40"/>
      <c r="BF893" s="40"/>
    </row>
    <row r="894">
      <c r="A894" s="18"/>
      <c r="B894" s="18"/>
      <c r="C894" s="18"/>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c r="AM894" s="40"/>
      <c r="AN894" s="40"/>
      <c r="AO894" s="40"/>
      <c r="AP894" s="40"/>
      <c r="AQ894" s="40"/>
      <c r="AR894" s="40"/>
      <c r="AS894" s="40"/>
      <c r="AT894" s="40"/>
      <c r="AU894" s="40"/>
      <c r="AV894" s="40"/>
      <c r="AW894" s="40"/>
      <c r="AX894" s="40"/>
      <c r="AY894" s="40"/>
      <c r="AZ894" s="40"/>
      <c r="BA894" s="40"/>
      <c r="BB894" s="40"/>
      <c r="BC894" s="40"/>
      <c r="BD894" s="40"/>
      <c r="BE894" s="40"/>
      <c r="BF894" s="40"/>
    </row>
    <row r="895">
      <c r="A895" s="18"/>
      <c r="B895" s="18"/>
      <c r="C895" s="18"/>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c r="AM895" s="40"/>
      <c r="AN895" s="40"/>
      <c r="AO895" s="40"/>
      <c r="AP895" s="40"/>
      <c r="AQ895" s="40"/>
      <c r="AR895" s="40"/>
      <c r="AS895" s="40"/>
      <c r="AT895" s="40"/>
      <c r="AU895" s="40"/>
      <c r="AV895" s="40"/>
      <c r="AW895" s="40"/>
      <c r="AX895" s="40"/>
      <c r="AY895" s="40"/>
      <c r="AZ895" s="40"/>
      <c r="BA895" s="40"/>
      <c r="BB895" s="40"/>
      <c r="BC895" s="40"/>
      <c r="BD895" s="40"/>
      <c r="BE895" s="40"/>
      <c r="BF895" s="40"/>
    </row>
    <row r="896">
      <c r="A896" s="18"/>
      <c r="B896" s="18"/>
      <c r="C896" s="18"/>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c r="AN896" s="40"/>
      <c r="AO896" s="40"/>
      <c r="AP896" s="40"/>
      <c r="AQ896" s="40"/>
      <c r="AR896" s="40"/>
      <c r="AS896" s="40"/>
      <c r="AT896" s="40"/>
      <c r="AU896" s="40"/>
      <c r="AV896" s="40"/>
      <c r="AW896" s="40"/>
      <c r="AX896" s="40"/>
      <c r="AY896" s="40"/>
      <c r="AZ896" s="40"/>
      <c r="BA896" s="40"/>
      <c r="BB896" s="40"/>
      <c r="BC896" s="40"/>
      <c r="BD896" s="40"/>
      <c r="BE896" s="40"/>
      <c r="BF896" s="40"/>
    </row>
    <row r="897">
      <c r="A897" s="18"/>
      <c r="B897" s="18"/>
      <c r="C897" s="18"/>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c r="AM897" s="40"/>
      <c r="AN897" s="40"/>
      <c r="AO897" s="40"/>
      <c r="AP897" s="40"/>
      <c r="AQ897" s="40"/>
      <c r="AR897" s="40"/>
      <c r="AS897" s="40"/>
      <c r="AT897" s="40"/>
      <c r="AU897" s="40"/>
      <c r="AV897" s="40"/>
      <c r="AW897" s="40"/>
      <c r="AX897" s="40"/>
      <c r="AY897" s="40"/>
      <c r="AZ897" s="40"/>
      <c r="BA897" s="40"/>
      <c r="BB897" s="40"/>
      <c r="BC897" s="40"/>
      <c r="BD897" s="40"/>
      <c r="BE897" s="40"/>
      <c r="BF897" s="40"/>
    </row>
    <row r="898">
      <c r="A898" s="18"/>
      <c r="B898" s="18"/>
      <c r="C898" s="18"/>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c r="AM898" s="40"/>
      <c r="AN898" s="40"/>
      <c r="AO898" s="40"/>
      <c r="AP898" s="40"/>
      <c r="AQ898" s="40"/>
      <c r="AR898" s="40"/>
      <c r="AS898" s="40"/>
      <c r="AT898" s="40"/>
      <c r="AU898" s="40"/>
      <c r="AV898" s="40"/>
      <c r="AW898" s="40"/>
      <c r="AX898" s="40"/>
      <c r="AY898" s="40"/>
      <c r="AZ898" s="40"/>
      <c r="BA898" s="40"/>
      <c r="BB898" s="40"/>
      <c r="BC898" s="40"/>
      <c r="BD898" s="40"/>
      <c r="BE898" s="40"/>
      <c r="BF898" s="40"/>
    </row>
    <row r="899">
      <c r="A899" s="18"/>
      <c r="B899" s="18"/>
      <c r="C899" s="18"/>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c r="AM899" s="40"/>
      <c r="AN899" s="40"/>
      <c r="AO899" s="40"/>
      <c r="AP899" s="40"/>
      <c r="AQ899" s="40"/>
      <c r="AR899" s="40"/>
      <c r="AS899" s="40"/>
      <c r="AT899" s="40"/>
      <c r="AU899" s="40"/>
      <c r="AV899" s="40"/>
      <c r="AW899" s="40"/>
      <c r="AX899" s="40"/>
      <c r="AY899" s="40"/>
      <c r="AZ899" s="40"/>
      <c r="BA899" s="40"/>
      <c r="BB899" s="40"/>
      <c r="BC899" s="40"/>
      <c r="BD899" s="40"/>
      <c r="BE899" s="40"/>
      <c r="BF899" s="40"/>
    </row>
    <row r="900">
      <c r="A900" s="18"/>
      <c r="B900" s="18"/>
      <c r="C900" s="18"/>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c r="AM900" s="40"/>
      <c r="AN900" s="40"/>
      <c r="AO900" s="40"/>
      <c r="AP900" s="40"/>
      <c r="AQ900" s="40"/>
      <c r="AR900" s="40"/>
      <c r="AS900" s="40"/>
      <c r="AT900" s="40"/>
      <c r="AU900" s="40"/>
      <c r="AV900" s="40"/>
      <c r="AW900" s="40"/>
      <c r="AX900" s="40"/>
      <c r="AY900" s="40"/>
      <c r="AZ900" s="40"/>
      <c r="BA900" s="40"/>
      <c r="BB900" s="40"/>
      <c r="BC900" s="40"/>
      <c r="BD900" s="40"/>
      <c r="BE900" s="40"/>
      <c r="BF900" s="40"/>
    </row>
    <row r="901">
      <c r="A901" s="18"/>
      <c r="B901" s="18"/>
      <c r="C901" s="18"/>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c r="AM901" s="40"/>
      <c r="AN901" s="40"/>
      <c r="AO901" s="40"/>
      <c r="AP901" s="40"/>
      <c r="AQ901" s="40"/>
      <c r="AR901" s="40"/>
      <c r="AS901" s="40"/>
      <c r="AT901" s="40"/>
      <c r="AU901" s="40"/>
      <c r="AV901" s="40"/>
      <c r="AW901" s="40"/>
      <c r="AX901" s="40"/>
      <c r="AY901" s="40"/>
      <c r="AZ901" s="40"/>
      <c r="BA901" s="40"/>
      <c r="BB901" s="40"/>
      <c r="BC901" s="40"/>
      <c r="BD901" s="40"/>
      <c r="BE901" s="40"/>
      <c r="BF901" s="40"/>
    </row>
    <row r="902">
      <c r="A902" s="18"/>
      <c r="B902" s="18"/>
      <c r="C902" s="18"/>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c r="AN902" s="40"/>
      <c r="AO902" s="40"/>
      <c r="AP902" s="40"/>
      <c r="AQ902" s="40"/>
      <c r="AR902" s="40"/>
      <c r="AS902" s="40"/>
      <c r="AT902" s="40"/>
      <c r="AU902" s="40"/>
      <c r="AV902" s="40"/>
      <c r="AW902" s="40"/>
      <c r="AX902" s="40"/>
      <c r="AY902" s="40"/>
      <c r="AZ902" s="40"/>
      <c r="BA902" s="40"/>
      <c r="BB902" s="40"/>
      <c r="BC902" s="40"/>
      <c r="BD902" s="40"/>
      <c r="BE902" s="40"/>
      <c r="BF902" s="40"/>
    </row>
    <row r="903">
      <c r="A903" s="18"/>
      <c r="B903" s="18"/>
      <c r="C903" s="18"/>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c r="AM903" s="40"/>
      <c r="AN903" s="40"/>
      <c r="AO903" s="40"/>
      <c r="AP903" s="40"/>
      <c r="AQ903" s="40"/>
      <c r="AR903" s="40"/>
      <c r="AS903" s="40"/>
      <c r="AT903" s="40"/>
      <c r="AU903" s="40"/>
      <c r="AV903" s="40"/>
      <c r="AW903" s="40"/>
      <c r="AX903" s="40"/>
      <c r="AY903" s="40"/>
      <c r="AZ903" s="40"/>
      <c r="BA903" s="40"/>
      <c r="BB903" s="40"/>
      <c r="BC903" s="40"/>
      <c r="BD903" s="40"/>
      <c r="BE903" s="40"/>
      <c r="BF903" s="40"/>
    </row>
    <row r="904">
      <c r="A904" s="18"/>
      <c r="B904" s="18"/>
      <c r="C904" s="18"/>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c r="AM904" s="40"/>
      <c r="AN904" s="40"/>
      <c r="AO904" s="40"/>
      <c r="AP904" s="40"/>
      <c r="AQ904" s="40"/>
      <c r="AR904" s="40"/>
      <c r="AS904" s="40"/>
      <c r="AT904" s="40"/>
      <c r="AU904" s="40"/>
      <c r="AV904" s="40"/>
      <c r="AW904" s="40"/>
      <c r="AX904" s="40"/>
      <c r="AY904" s="40"/>
      <c r="AZ904" s="40"/>
      <c r="BA904" s="40"/>
      <c r="BB904" s="40"/>
      <c r="BC904" s="40"/>
      <c r="BD904" s="40"/>
      <c r="BE904" s="40"/>
      <c r="BF904" s="40"/>
    </row>
    <row r="905">
      <c r="A905" s="18"/>
      <c r="B905" s="18"/>
      <c r="C905" s="18"/>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c r="AM905" s="40"/>
      <c r="AN905" s="40"/>
      <c r="AO905" s="40"/>
      <c r="AP905" s="40"/>
      <c r="AQ905" s="40"/>
      <c r="AR905" s="40"/>
      <c r="AS905" s="40"/>
      <c r="AT905" s="40"/>
      <c r="AU905" s="40"/>
      <c r="AV905" s="40"/>
      <c r="AW905" s="40"/>
      <c r="AX905" s="40"/>
      <c r="AY905" s="40"/>
      <c r="AZ905" s="40"/>
      <c r="BA905" s="40"/>
      <c r="BB905" s="40"/>
      <c r="BC905" s="40"/>
      <c r="BD905" s="40"/>
      <c r="BE905" s="40"/>
      <c r="BF905" s="40"/>
    </row>
    <row r="906">
      <c r="A906" s="18"/>
      <c r="B906" s="18"/>
      <c r="C906" s="18"/>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c r="AM906" s="40"/>
      <c r="AN906" s="40"/>
      <c r="AO906" s="40"/>
      <c r="AP906" s="40"/>
      <c r="AQ906" s="40"/>
      <c r="AR906" s="40"/>
      <c r="AS906" s="40"/>
      <c r="AT906" s="40"/>
      <c r="AU906" s="40"/>
      <c r="AV906" s="40"/>
      <c r="AW906" s="40"/>
      <c r="AX906" s="40"/>
      <c r="AY906" s="40"/>
      <c r="AZ906" s="40"/>
      <c r="BA906" s="40"/>
      <c r="BB906" s="40"/>
      <c r="BC906" s="40"/>
      <c r="BD906" s="40"/>
      <c r="BE906" s="40"/>
      <c r="BF906" s="40"/>
    </row>
    <row r="907">
      <c r="A907" s="18"/>
      <c r="B907" s="18"/>
      <c r="C907" s="18"/>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c r="AM907" s="40"/>
      <c r="AN907" s="40"/>
      <c r="AO907" s="40"/>
      <c r="AP907" s="40"/>
      <c r="AQ907" s="40"/>
      <c r="AR907" s="40"/>
      <c r="AS907" s="40"/>
      <c r="AT907" s="40"/>
      <c r="AU907" s="40"/>
      <c r="AV907" s="40"/>
      <c r="AW907" s="40"/>
      <c r="AX907" s="40"/>
      <c r="AY907" s="40"/>
      <c r="AZ907" s="40"/>
      <c r="BA907" s="40"/>
      <c r="BB907" s="40"/>
      <c r="BC907" s="40"/>
      <c r="BD907" s="40"/>
      <c r="BE907" s="40"/>
      <c r="BF907" s="40"/>
    </row>
    <row r="908">
      <c r="A908" s="18"/>
      <c r="B908" s="18"/>
      <c r="C908" s="18"/>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c r="AN908" s="40"/>
      <c r="AO908" s="40"/>
      <c r="AP908" s="40"/>
      <c r="AQ908" s="40"/>
      <c r="AR908" s="40"/>
      <c r="AS908" s="40"/>
      <c r="AT908" s="40"/>
      <c r="AU908" s="40"/>
      <c r="AV908" s="40"/>
      <c r="AW908" s="40"/>
      <c r="AX908" s="40"/>
      <c r="AY908" s="40"/>
      <c r="AZ908" s="40"/>
      <c r="BA908" s="40"/>
      <c r="BB908" s="40"/>
      <c r="BC908" s="40"/>
      <c r="BD908" s="40"/>
      <c r="BE908" s="40"/>
      <c r="BF908" s="40"/>
    </row>
    <row r="909">
      <c r="A909" s="18"/>
      <c r="B909" s="18"/>
      <c r="C909" s="18"/>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c r="AM909" s="40"/>
      <c r="AN909" s="40"/>
      <c r="AO909" s="40"/>
      <c r="AP909" s="40"/>
      <c r="AQ909" s="40"/>
      <c r="AR909" s="40"/>
      <c r="AS909" s="40"/>
      <c r="AT909" s="40"/>
      <c r="AU909" s="40"/>
      <c r="AV909" s="40"/>
      <c r="AW909" s="40"/>
      <c r="AX909" s="40"/>
      <c r="AY909" s="40"/>
      <c r="AZ909" s="40"/>
      <c r="BA909" s="40"/>
      <c r="BB909" s="40"/>
      <c r="BC909" s="40"/>
      <c r="BD909" s="40"/>
      <c r="BE909" s="40"/>
      <c r="BF909" s="40"/>
    </row>
    <row r="910">
      <c r="A910" s="18"/>
      <c r="B910" s="18"/>
      <c r="C910" s="18"/>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c r="AM910" s="40"/>
      <c r="AN910" s="40"/>
      <c r="AO910" s="40"/>
      <c r="AP910" s="40"/>
      <c r="AQ910" s="40"/>
      <c r="AR910" s="40"/>
      <c r="AS910" s="40"/>
      <c r="AT910" s="40"/>
      <c r="AU910" s="40"/>
      <c r="AV910" s="40"/>
      <c r="AW910" s="40"/>
      <c r="AX910" s="40"/>
      <c r="AY910" s="40"/>
      <c r="AZ910" s="40"/>
      <c r="BA910" s="40"/>
      <c r="BB910" s="40"/>
      <c r="BC910" s="40"/>
      <c r="BD910" s="40"/>
      <c r="BE910" s="40"/>
      <c r="BF910" s="40"/>
    </row>
    <row r="911">
      <c r="A911" s="18"/>
      <c r="B911" s="18"/>
      <c r="C911" s="18"/>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c r="AM911" s="40"/>
      <c r="AN911" s="40"/>
      <c r="AO911" s="40"/>
      <c r="AP911" s="40"/>
      <c r="AQ911" s="40"/>
      <c r="AR911" s="40"/>
      <c r="AS911" s="40"/>
      <c r="AT911" s="40"/>
      <c r="AU911" s="40"/>
      <c r="AV911" s="40"/>
      <c r="AW911" s="40"/>
      <c r="AX911" s="40"/>
      <c r="AY911" s="40"/>
      <c r="AZ911" s="40"/>
      <c r="BA911" s="40"/>
      <c r="BB911" s="40"/>
      <c r="BC911" s="40"/>
      <c r="BD911" s="40"/>
      <c r="BE911" s="40"/>
      <c r="BF911" s="40"/>
    </row>
    <row r="912">
      <c r="A912" s="18"/>
      <c r="B912" s="18"/>
      <c r="C912" s="18"/>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c r="AM912" s="40"/>
      <c r="AN912" s="40"/>
      <c r="AO912" s="40"/>
      <c r="AP912" s="40"/>
      <c r="AQ912" s="40"/>
      <c r="AR912" s="40"/>
      <c r="AS912" s="40"/>
      <c r="AT912" s="40"/>
      <c r="AU912" s="40"/>
      <c r="AV912" s="40"/>
      <c r="AW912" s="40"/>
      <c r="AX912" s="40"/>
      <c r="AY912" s="40"/>
      <c r="AZ912" s="40"/>
      <c r="BA912" s="40"/>
      <c r="BB912" s="40"/>
      <c r="BC912" s="40"/>
      <c r="BD912" s="40"/>
      <c r="BE912" s="40"/>
      <c r="BF912" s="40"/>
    </row>
    <row r="913">
      <c r="A913" s="18"/>
      <c r="B913" s="18"/>
      <c r="C913" s="18"/>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c r="AM913" s="40"/>
      <c r="AN913" s="40"/>
      <c r="AO913" s="40"/>
      <c r="AP913" s="40"/>
      <c r="AQ913" s="40"/>
      <c r="AR913" s="40"/>
      <c r="AS913" s="40"/>
      <c r="AT913" s="40"/>
      <c r="AU913" s="40"/>
      <c r="AV913" s="40"/>
      <c r="AW913" s="40"/>
      <c r="AX913" s="40"/>
      <c r="AY913" s="40"/>
      <c r="AZ913" s="40"/>
      <c r="BA913" s="40"/>
      <c r="BB913" s="40"/>
      <c r="BC913" s="40"/>
      <c r="BD913" s="40"/>
      <c r="BE913" s="40"/>
      <c r="BF913" s="40"/>
    </row>
    <row r="914">
      <c r="A914" s="18"/>
      <c r="B914" s="18"/>
      <c r="C914" s="18"/>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c r="AN914" s="40"/>
      <c r="AO914" s="40"/>
      <c r="AP914" s="40"/>
      <c r="AQ914" s="40"/>
      <c r="AR914" s="40"/>
      <c r="AS914" s="40"/>
      <c r="AT914" s="40"/>
      <c r="AU914" s="40"/>
      <c r="AV914" s="40"/>
      <c r="AW914" s="40"/>
      <c r="AX914" s="40"/>
      <c r="AY914" s="40"/>
      <c r="AZ914" s="40"/>
      <c r="BA914" s="40"/>
      <c r="BB914" s="40"/>
      <c r="BC914" s="40"/>
      <c r="BD914" s="40"/>
      <c r="BE914" s="40"/>
      <c r="BF914" s="40"/>
    </row>
    <row r="915">
      <c r="A915" s="18"/>
      <c r="B915" s="18"/>
      <c r="C915" s="18"/>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c r="AM915" s="40"/>
      <c r="AN915" s="40"/>
      <c r="AO915" s="40"/>
      <c r="AP915" s="40"/>
      <c r="AQ915" s="40"/>
      <c r="AR915" s="40"/>
      <c r="AS915" s="40"/>
      <c r="AT915" s="40"/>
      <c r="AU915" s="40"/>
      <c r="AV915" s="40"/>
      <c r="AW915" s="40"/>
      <c r="AX915" s="40"/>
      <c r="AY915" s="40"/>
      <c r="AZ915" s="40"/>
      <c r="BA915" s="40"/>
      <c r="BB915" s="40"/>
      <c r="BC915" s="40"/>
      <c r="BD915" s="40"/>
      <c r="BE915" s="40"/>
      <c r="BF915" s="40"/>
    </row>
    <row r="916">
      <c r="A916" s="18"/>
      <c r="B916" s="18"/>
      <c r="C916" s="18"/>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c r="AM916" s="40"/>
      <c r="AN916" s="40"/>
      <c r="AO916" s="40"/>
      <c r="AP916" s="40"/>
      <c r="AQ916" s="40"/>
      <c r="AR916" s="40"/>
      <c r="AS916" s="40"/>
      <c r="AT916" s="40"/>
      <c r="AU916" s="40"/>
      <c r="AV916" s="40"/>
      <c r="AW916" s="40"/>
      <c r="AX916" s="40"/>
      <c r="AY916" s="40"/>
      <c r="AZ916" s="40"/>
      <c r="BA916" s="40"/>
      <c r="BB916" s="40"/>
      <c r="BC916" s="40"/>
      <c r="BD916" s="40"/>
      <c r="BE916" s="40"/>
      <c r="BF916" s="40"/>
    </row>
    <row r="917">
      <c r="A917" s="18"/>
      <c r="B917" s="18"/>
      <c r="C917" s="18"/>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c r="AM917" s="40"/>
      <c r="AN917" s="40"/>
      <c r="AO917" s="40"/>
      <c r="AP917" s="40"/>
      <c r="AQ917" s="40"/>
      <c r="AR917" s="40"/>
      <c r="AS917" s="40"/>
      <c r="AT917" s="40"/>
      <c r="AU917" s="40"/>
      <c r="AV917" s="40"/>
      <c r="AW917" s="40"/>
      <c r="AX917" s="40"/>
      <c r="AY917" s="40"/>
      <c r="AZ917" s="40"/>
      <c r="BA917" s="40"/>
      <c r="BB917" s="40"/>
      <c r="BC917" s="40"/>
      <c r="BD917" s="40"/>
      <c r="BE917" s="40"/>
      <c r="BF917" s="40"/>
    </row>
    <row r="918">
      <c r="A918" s="18"/>
      <c r="B918" s="18"/>
      <c r="C918" s="18"/>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c r="AM918" s="40"/>
      <c r="AN918" s="40"/>
      <c r="AO918" s="40"/>
      <c r="AP918" s="40"/>
      <c r="AQ918" s="40"/>
      <c r="AR918" s="40"/>
      <c r="AS918" s="40"/>
      <c r="AT918" s="40"/>
      <c r="AU918" s="40"/>
      <c r="AV918" s="40"/>
      <c r="AW918" s="40"/>
      <c r="AX918" s="40"/>
      <c r="AY918" s="40"/>
      <c r="AZ918" s="40"/>
      <c r="BA918" s="40"/>
      <c r="BB918" s="40"/>
      <c r="BC918" s="40"/>
      <c r="BD918" s="40"/>
      <c r="BE918" s="40"/>
      <c r="BF918" s="40"/>
    </row>
    <row r="919">
      <c r="A919" s="18"/>
      <c r="B919" s="18"/>
      <c r="C919" s="18"/>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c r="AM919" s="40"/>
      <c r="AN919" s="40"/>
      <c r="AO919" s="40"/>
      <c r="AP919" s="40"/>
      <c r="AQ919" s="40"/>
      <c r="AR919" s="40"/>
      <c r="AS919" s="40"/>
      <c r="AT919" s="40"/>
      <c r="AU919" s="40"/>
      <c r="AV919" s="40"/>
      <c r="AW919" s="40"/>
      <c r="AX919" s="40"/>
      <c r="AY919" s="40"/>
      <c r="AZ919" s="40"/>
      <c r="BA919" s="40"/>
      <c r="BB919" s="40"/>
      <c r="BC919" s="40"/>
      <c r="BD919" s="40"/>
      <c r="BE919" s="40"/>
      <c r="BF919" s="40"/>
    </row>
    <row r="920">
      <c r="A920" s="18"/>
      <c r="B920" s="18"/>
      <c r="C920" s="18"/>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c r="AN920" s="40"/>
      <c r="AO920" s="40"/>
      <c r="AP920" s="40"/>
      <c r="AQ920" s="40"/>
      <c r="AR920" s="40"/>
      <c r="AS920" s="40"/>
      <c r="AT920" s="40"/>
      <c r="AU920" s="40"/>
      <c r="AV920" s="40"/>
      <c r="AW920" s="40"/>
      <c r="AX920" s="40"/>
      <c r="AY920" s="40"/>
      <c r="AZ920" s="40"/>
      <c r="BA920" s="40"/>
      <c r="BB920" s="40"/>
      <c r="BC920" s="40"/>
      <c r="BD920" s="40"/>
      <c r="BE920" s="40"/>
      <c r="BF920" s="40"/>
    </row>
    <row r="921">
      <c r="A921" s="18"/>
      <c r="B921" s="18"/>
      <c r="C921" s="18"/>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c r="AM921" s="40"/>
      <c r="AN921" s="40"/>
      <c r="AO921" s="40"/>
      <c r="AP921" s="40"/>
      <c r="AQ921" s="40"/>
      <c r="AR921" s="40"/>
      <c r="AS921" s="40"/>
      <c r="AT921" s="40"/>
      <c r="AU921" s="40"/>
      <c r="AV921" s="40"/>
      <c r="AW921" s="40"/>
      <c r="AX921" s="40"/>
      <c r="AY921" s="40"/>
      <c r="AZ921" s="40"/>
      <c r="BA921" s="40"/>
      <c r="BB921" s="40"/>
      <c r="BC921" s="40"/>
      <c r="BD921" s="40"/>
      <c r="BE921" s="40"/>
      <c r="BF921" s="40"/>
    </row>
    <row r="922">
      <c r="A922" s="18"/>
      <c r="B922" s="18"/>
      <c r="C922" s="18"/>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c r="AM922" s="40"/>
      <c r="AN922" s="40"/>
      <c r="AO922" s="40"/>
      <c r="AP922" s="40"/>
      <c r="AQ922" s="40"/>
      <c r="AR922" s="40"/>
      <c r="AS922" s="40"/>
      <c r="AT922" s="40"/>
      <c r="AU922" s="40"/>
      <c r="AV922" s="40"/>
      <c r="AW922" s="40"/>
      <c r="AX922" s="40"/>
      <c r="AY922" s="40"/>
      <c r="AZ922" s="40"/>
      <c r="BA922" s="40"/>
      <c r="BB922" s="40"/>
      <c r="BC922" s="40"/>
      <c r="BD922" s="40"/>
      <c r="BE922" s="40"/>
      <c r="BF922" s="40"/>
    </row>
    <row r="923">
      <c r="A923" s="18"/>
      <c r="B923" s="18"/>
      <c r="C923" s="18"/>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c r="AM923" s="40"/>
      <c r="AN923" s="40"/>
      <c r="AO923" s="40"/>
      <c r="AP923" s="40"/>
      <c r="AQ923" s="40"/>
      <c r="AR923" s="40"/>
      <c r="AS923" s="40"/>
      <c r="AT923" s="40"/>
      <c r="AU923" s="40"/>
      <c r="AV923" s="40"/>
      <c r="AW923" s="40"/>
      <c r="AX923" s="40"/>
      <c r="AY923" s="40"/>
      <c r="AZ923" s="40"/>
      <c r="BA923" s="40"/>
      <c r="BB923" s="40"/>
      <c r="BC923" s="40"/>
      <c r="BD923" s="40"/>
      <c r="BE923" s="40"/>
      <c r="BF923" s="40"/>
    </row>
    <row r="924">
      <c r="A924" s="18"/>
      <c r="B924" s="18"/>
      <c r="C924" s="18"/>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c r="AM924" s="40"/>
      <c r="AN924" s="40"/>
      <c r="AO924" s="40"/>
      <c r="AP924" s="40"/>
      <c r="AQ924" s="40"/>
      <c r="AR924" s="40"/>
      <c r="AS924" s="40"/>
      <c r="AT924" s="40"/>
      <c r="AU924" s="40"/>
      <c r="AV924" s="40"/>
      <c r="AW924" s="40"/>
      <c r="AX924" s="40"/>
      <c r="AY924" s="40"/>
      <c r="AZ924" s="40"/>
      <c r="BA924" s="40"/>
      <c r="BB924" s="40"/>
      <c r="BC924" s="40"/>
      <c r="BD924" s="40"/>
      <c r="BE924" s="40"/>
      <c r="BF924" s="40"/>
    </row>
    <row r="925">
      <c r="A925" s="18"/>
      <c r="B925" s="18"/>
      <c r="C925" s="18"/>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c r="AM925" s="40"/>
      <c r="AN925" s="40"/>
      <c r="AO925" s="40"/>
      <c r="AP925" s="40"/>
      <c r="AQ925" s="40"/>
      <c r="AR925" s="40"/>
      <c r="AS925" s="40"/>
      <c r="AT925" s="40"/>
      <c r="AU925" s="40"/>
      <c r="AV925" s="40"/>
      <c r="AW925" s="40"/>
      <c r="AX925" s="40"/>
      <c r="AY925" s="40"/>
      <c r="AZ925" s="40"/>
      <c r="BA925" s="40"/>
      <c r="BB925" s="40"/>
      <c r="BC925" s="40"/>
      <c r="BD925" s="40"/>
      <c r="BE925" s="40"/>
      <c r="BF925" s="40"/>
    </row>
    <row r="926">
      <c r="A926" s="18"/>
      <c r="B926" s="18"/>
      <c r="C926" s="18"/>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c r="AN926" s="40"/>
      <c r="AO926" s="40"/>
      <c r="AP926" s="40"/>
      <c r="AQ926" s="40"/>
      <c r="AR926" s="40"/>
      <c r="AS926" s="40"/>
      <c r="AT926" s="40"/>
      <c r="AU926" s="40"/>
      <c r="AV926" s="40"/>
      <c r="AW926" s="40"/>
      <c r="AX926" s="40"/>
      <c r="AY926" s="40"/>
      <c r="AZ926" s="40"/>
      <c r="BA926" s="40"/>
      <c r="BB926" s="40"/>
      <c r="BC926" s="40"/>
      <c r="BD926" s="40"/>
      <c r="BE926" s="40"/>
      <c r="BF926" s="40"/>
    </row>
    <row r="927">
      <c r="A927" s="18"/>
      <c r="B927" s="18"/>
      <c r="C927" s="18"/>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c r="AM927" s="40"/>
      <c r="AN927" s="40"/>
      <c r="AO927" s="40"/>
      <c r="AP927" s="40"/>
      <c r="AQ927" s="40"/>
      <c r="AR927" s="40"/>
      <c r="AS927" s="40"/>
      <c r="AT927" s="40"/>
      <c r="AU927" s="40"/>
      <c r="AV927" s="40"/>
      <c r="AW927" s="40"/>
      <c r="AX927" s="40"/>
      <c r="AY927" s="40"/>
      <c r="AZ927" s="40"/>
      <c r="BA927" s="40"/>
      <c r="BB927" s="40"/>
      <c r="BC927" s="40"/>
      <c r="BD927" s="40"/>
      <c r="BE927" s="40"/>
      <c r="BF927" s="40"/>
    </row>
    <row r="928">
      <c r="A928" s="18"/>
      <c r="B928" s="18"/>
      <c r="C928" s="18"/>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c r="AM928" s="40"/>
      <c r="AN928" s="40"/>
      <c r="AO928" s="40"/>
      <c r="AP928" s="40"/>
      <c r="AQ928" s="40"/>
      <c r="AR928" s="40"/>
      <c r="AS928" s="40"/>
      <c r="AT928" s="40"/>
      <c r="AU928" s="40"/>
      <c r="AV928" s="40"/>
      <c r="AW928" s="40"/>
      <c r="AX928" s="40"/>
      <c r="AY928" s="40"/>
      <c r="AZ928" s="40"/>
      <c r="BA928" s="40"/>
      <c r="BB928" s="40"/>
      <c r="BC928" s="40"/>
      <c r="BD928" s="40"/>
      <c r="BE928" s="40"/>
      <c r="BF928" s="40"/>
    </row>
    <row r="929">
      <c r="A929" s="18"/>
      <c r="B929" s="18"/>
      <c r="C929" s="18"/>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c r="AM929" s="40"/>
      <c r="AN929" s="40"/>
      <c r="AO929" s="40"/>
      <c r="AP929" s="40"/>
      <c r="AQ929" s="40"/>
      <c r="AR929" s="40"/>
      <c r="AS929" s="40"/>
      <c r="AT929" s="40"/>
      <c r="AU929" s="40"/>
      <c r="AV929" s="40"/>
      <c r="AW929" s="40"/>
      <c r="AX929" s="40"/>
      <c r="AY929" s="40"/>
      <c r="AZ929" s="40"/>
      <c r="BA929" s="40"/>
      <c r="BB929" s="40"/>
      <c r="BC929" s="40"/>
      <c r="BD929" s="40"/>
      <c r="BE929" s="40"/>
      <c r="BF929" s="40"/>
    </row>
    <row r="930">
      <c r="A930" s="18"/>
      <c r="B930" s="18"/>
      <c r="C930" s="18"/>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c r="AM930" s="40"/>
      <c r="AN930" s="40"/>
      <c r="AO930" s="40"/>
      <c r="AP930" s="40"/>
      <c r="AQ930" s="40"/>
      <c r="AR930" s="40"/>
      <c r="AS930" s="40"/>
      <c r="AT930" s="40"/>
      <c r="AU930" s="40"/>
      <c r="AV930" s="40"/>
      <c r="AW930" s="40"/>
      <c r="AX930" s="40"/>
      <c r="AY930" s="40"/>
      <c r="AZ930" s="40"/>
      <c r="BA930" s="40"/>
      <c r="BB930" s="40"/>
      <c r="BC930" s="40"/>
      <c r="BD930" s="40"/>
      <c r="BE930" s="40"/>
      <c r="BF930" s="40"/>
    </row>
    <row r="931">
      <c r="A931" s="18"/>
      <c r="B931" s="18"/>
      <c r="C931" s="18"/>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c r="AM931" s="40"/>
      <c r="AN931" s="40"/>
      <c r="AO931" s="40"/>
      <c r="AP931" s="40"/>
      <c r="AQ931" s="40"/>
      <c r="AR931" s="40"/>
      <c r="AS931" s="40"/>
      <c r="AT931" s="40"/>
      <c r="AU931" s="40"/>
      <c r="AV931" s="40"/>
      <c r="AW931" s="40"/>
      <c r="AX931" s="40"/>
      <c r="AY931" s="40"/>
      <c r="AZ931" s="40"/>
      <c r="BA931" s="40"/>
      <c r="BB931" s="40"/>
      <c r="BC931" s="40"/>
      <c r="BD931" s="40"/>
      <c r="BE931" s="40"/>
      <c r="BF931" s="40"/>
    </row>
    <row r="932">
      <c r="A932" s="18"/>
      <c r="B932" s="18"/>
      <c r="C932" s="18"/>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c r="AM932" s="40"/>
      <c r="AN932" s="40"/>
      <c r="AO932" s="40"/>
      <c r="AP932" s="40"/>
      <c r="AQ932" s="40"/>
      <c r="AR932" s="40"/>
      <c r="AS932" s="40"/>
      <c r="AT932" s="40"/>
      <c r="AU932" s="40"/>
      <c r="AV932" s="40"/>
      <c r="AW932" s="40"/>
      <c r="AX932" s="40"/>
      <c r="AY932" s="40"/>
      <c r="AZ932" s="40"/>
      <c r="BA932" s="40"/>
      <c r="BB932" s="40"/>
      <c r="BC932" s="40"/>
      <c r="BD932" s="40"/>
      <c r="BE932" s="40"/>
      <c r="BF932" s="40"/>
    </row>
    <row r="933">
      <c r="A933" s="18"/>
      <c r="B933" s="18"/>
      <c r="C933" s="18"/>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c r="AM933" s="40"/>
      <c r="AN933" s="40"/>
      <c r="AO933" s="40"/>
      <c r="AP933" s="40"/>
      <c r="AQ933" s="40"/>
      <c r="AR933" s="40"/>
      <c r="AS933" s="40"/>
      <c r="AT933" s="40"/>
      <c r="AU933" s="40"/>
      <c r="AV933" s="40"/>
      <c r="AW933" s="40"/>
      <c r="AX933" s="40"/>
      <c r="AY933" s="40"/>
      <c r="AZ933" s="40"/>
      <c r="BA933" s="40"/>
      <c r="BB933" s="40"/>
      <c r="BC933" s="40"/>
      <c r="BD933" s="40"/>
      <c r="BE933" s="40"/>
      <c r="BF933" s="40"/>
    </row>
    <row r="934">
      <c r="A934" s="18"/>
      <c r="B934" s="18"/>
      <c r="C934" s="18"/>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c r="AM934" s="40"/>
      <c r="AN934" s="40"/>
      <c r="AO934" s="40"/>
      <c r="AP934" s="40"/>
      <c r="AQ934" s="40"/>
      <c r="AR934" s="40"/>
      <c r="AS934" s="40"/>
      <c r="AT934" s="40"/>
      <c r="AU934" s="40"/>
      <c r="AV934" s="40"/>
      <c r="AW934" s="40"/>
      <c r="AX934" s="40"/>
      <c r="AY934" s="40"/>
      <c r="AZ934" s="40"/>
      <c r="BA934" s="40"/>
      <c r="BB934" s="40"/>
      <c r="BC934" s="40"/>
      <c r="BD934" s="40"/>
      <c r="BE934" s="40"/>
      <c r="BF934" s="40"/>
    </row>
    <row r="935">
      <c r="A935" s="18"/>
      <c r="B935" s="18"/>
      <c r="C935" s="18"/>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c r="AI935" s="40"/>
      <c r="AJ935" s="40"/>
      <c r="AK935" s="40"/>
      <c r="AL935" s="40"/>
      <c r="AM935" s="40"/>
      <c r="AN935" s="40"/>
      <c r="AO935" s="40"/>
      <c r="AP935" s="40"/>
      <c r="AQ935" s="40"/>
      <c r="AR935" s="40"/>
      <c r="AS935" s="40"/>
      <c r="AT935" s="40"/>
      <c r="AU935" s="40"/>
      <c r="AV935" s="40"/>
      <c r="AW935" s="40"/>
      <c r="AX935" s="40"/>
      <c r="AY935" s="40"/>
      <c r="AZ935" s="40"/>
      <c r="BA935" s="40"/>
      <c r="BB935" s="40"/>
      <c r="BC935" s="40"/>
      <c r="BD935" s="40"/>
      <c r="BE935" s="40"/>
      <c r="BF935" s="40"/>
    </row>
    <row r="936">
      <c r="A936" s="18"/>
      <c r="B936" s="18"/>
      <c r="C936" s="18"/>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c r="AE936" s="40"/>
      <c r="AF936" s="40"/>
      <c r="AG936" s="40"/>
      <c r="AH936" s="40"/>
      <c r="AI936" s="40"/>
      <c r="AJ936" s="40"/>
      <c r="AK936" s="40"/>
      <c r="AL936" s="40"/>
      <c r="AM936" s="40"/>
      <c r="AN936" s="40"/>
      <c r="AO936" s="40"/>
      <c r="AP936" s="40"/>
      <c r="AQ936" s="40"/>
      <c r="AR936" s="40"/>
      <c r="AS936" s="40"/>
      <c r="AT936" s="40"/>
      <c r="AU936" s="40"/>
      <c r="AV936" s="40"/>
      <c r="AW936" s="40"/>
      <c r="AX936" s="40"/>
      <c r="AY936" s="40"/>
      <c r="AZ936" s="40"/>
      <c r="BA936" s="40"/>
      <c r="BB936" s="40"/>
      <c r="BC936" s="40"/>
      <c r="BD936" s="40"/>
      <c r="BE936" s="40"/>
      <c r="BF936" s="40"/>
    </row>
    <row r="937">
      <c r="A937" s="18"/>
      <c r="B937" s="18"/>
      <c r="C937" s="18"/>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0"/>
      <c r="AH937" s="40"/>
      <c r="AI937" s="40"/>
      <c r="AJ937" s="40"/>
      <c r="AK937" s="40"/>
      <c r="AL937" s="40"/>
      <c r="AM937" s="40"/>
      <c r="AN937" s="40"/>
      <c r="AO937" s="40"/>
      <c r="AP937" s="40"/>
      <c r="AQ937" s="40"/>
      <c r="AR937" s="40"/>
      <c r="AS937" s="40"/>
      <c r="AT937" s="40"/>
      <c r="AU937" s="40"/>
      <c r="AV937" s="40"/>
      <c r="AW937" s="40"/>
      <c r="AX937" s="40"/>
      <c r="AY937" s="40"/>
      <c r="AZ937" s="40"/>
      <c r="BA937" s="40"/>
      <c r="BB937" s="40"/>
      <c r="BC937" s="40"/>
      <c r="BD937" s="40"/>
      <c r="BE937" s="40"/>
      <c r="BF937" s="40"/>
    </row>
    <row r="938">
      <c r="A938" s="18"/>
      <c r="B938" s="18"/>
      <c r="C938" s="18"/>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c r="AE938" s="40"/>
      <c r="AF938" s="40"/>
      <c r="AG938" s="40"/>
      <c r="AH938" s="40"/>
      <c r="AI938" s="40"/>
      <c r="AJ938" s="40"/>
      <c r="AK938" s="40"/>
      <c r="AL938" s="40"/>
      <c r="AM938" s="40"/>
      <c r="AN938" s="40"/>
      <c r="AO938" s="40"/>
      <c r="AP938" s="40"/>
      <c r="AQ938" s="40"/>
      <c r="AR938" s="40"/>
      <c r="AS938" s="40"/>
      <c r="AT938" s="40"/>
      <c r="AU938" s="40"/>
      <c r="AV938" s="40"/>
      <c r="AW938" s="40"/>
      <c r="AX938" s="40"/>
      <c r="AY938" s="40"/>
      <c r="AZ938" s="40"/>
      <c r="BA938" s="40"/>
      <c r="BB938" s="40"/>
      <c r="BC938" s="40"/>
      <c r="BD938" s="40"/>
      <c r="BE938" s="40"/>
      <c r="BF938" s="40"/>
    </row>
    <row r="939">
      <c r="A939" s="18"/>
      <c r="B939" s="18"/>
      <c r="C939" s="18"/>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c r="AE939" s="40"/>
      <c r="AF939" s="40"/>
      <c r="AG939" s="40"/>
      <c r="AH939" s="40"/>
      <c r="AI939" s="40"/>
      <c r="AJ939" s="40"/>
      <c r="AK939" s="40"/>
      <c r="AL939" s="40"/>
      <c r="AM939" s="40"/>
      <c r="AN939" s="40"/>
      <c r="AO939" s="40"/>
      <c r="AP939" s="40"/>
      <c r="AQ939" s="40"/>
      <c r="AR939" s="40"/>
      <c r="AS939" s="40"/>
      <c r="AT939" s="40"/>
      <c r="AU939" s="40"/>
      <c r="AV939" s="40"/>
      <c r="AW939" s="40"/>
      <c r="AX939" s="40"/>
      <c r="AY939" s="40"/>
      <c r="AZ939" s="40"/>
      <c r="BA939" s="40"/>
      <c r="BB939" s="40"/>
      <c r="BC939" s="40"/>
      <c r="BD939" s="40"/>
      <c r="BE939" s="40"/>
      <c r="BF939" s="40"/>
    </row>
    <row r="940">
      <c r="A940" s="18"/>
      <c r="B940" s="18"/>
      <c r="C940" s="18"/>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c r="AE940" s="40"/>
      <c r="AF940" s="40"/>
      <c r="AG940" s="40"/>
      <c r="AH940" s="40"/>
      <c r="AI940" s="40"/>
      <c r="AJ940" s="40"/>
      <c r="AK940" s="40"/>
      <c r="AL940" s="40"/>
      <c r="AM940" s="40"/>
      <c r="AN940" s="40"/>
      <c r="AO940" s="40"/>
      <c r="AP940" s="40"/>
      <c r="AQ940" s="40"/>
      <c r="AR940" s="40"/>
      <c r="AS940" s="40"/>
      <c r="AT940" s="40"/>
      <c r="AU940" s="40"/>
      <c r="AV940" s="40"/>
      <c r="AW940" s="40"/>
      <c r="AX940" s="40"/>
      <c r="AY940" s="40"/>
      <c r="AZ940" s="40"/>
      <c r="BA940" s="40"/>
      <c r="BB940" s="40"/>
      <c r="BC940" s="40"/>
      <c r="BD940" s="40"/>
      <c r="BE940" s="40"/>
      <c r="BF940" s="40"/>
    </row>
    <row r="941">
      <c r="A941" s="18"/>
      <c r="B941" s="18"/>
      <c r="C941" s="18"/>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0"/>
      <c r="AH941" s="40"/>
      <c r="AI941" s="40"/>
      <c r="AJ941" s="40"/>
      <c r="AK941" s="40"/>
      <c r="AL941" s="40"/>
      <c r="AM941" s="40"/>
      <c r="AN941" s="40"/>
      <c r="AO941" s="40"/>
      <c r="AP941" s="40"/>
      <c r="AQ941" s="40"/>
      <c r="AR941" s="40"/>
      <c r="AS941" s="40"/>
      <c r="AT941" s="40"/>
      <c r="AU941" s="40"/>
      <c r="AV941" s="40"/>
      <c r="AW941" s="40"/>
      <c r="AX941" s="40"/>
      <c r="AY941" s="40"/>
      <c r="AZ941" s="40"/>
      <c r="BA941" s="40"/>
      <c r="BB941" s="40"/>
      <c r="BC941" s="40"/>
      <c r="BD941" s="40"/>
      <c r="BE941" s="40"/>
      <c r="BF941" s="40"/>
    </row>
    <row r="942">
      <c r="A942" s="18"/>
      <c r="B942" s="18"/>
      <c r="C942" s="18"/>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c r="AE942" s="40"/>
      <c r="AF942" s="40"/>
      <c r="AG942" s="40"/>
      <c r="AH942" s="40"/>
      <c r="AI942" s="40"/>
      <c r="AJ942" s="40"/>
      <c r="AK942" s="40"/>
      <c r="AL942" s="40"/>
      <c r="AM942" s="40"/>
      <c r="AN942" s="40"/>
      <c r="AO942" s="40"/>
      <c r="AP942" s="40"/>
      <c r="AQ942" s="40"/>
      <c r="AR942" s="40"/>
      <c r="AS942" s="40"/>
      <c r="AT942" s="40"/>
      <c r="AU942" s="40"/>
      <c r="AV942" s="40"/>
      <c r="AW942" s="40"/>
      <c r="AX942" s="40"/>
      <c r="AY942" s="40"/>
      <c r="AZ942" s="40"/>
      <c r="BA942" s="40"/>
      <c r="BB942" s="40"/>
      <c r="BC942" s="40"/>
      <c r="BD942" s="40"/>
      <c r="BE942" s="40"/>
      <c r="BF942" s="40"/>
    </row>
    <row r="943">
      <c r="A943" s="18"/>
      <c r="B943" s="18"/>
      <c r="C943" s="18"/>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c r="AE943" s="40"/>
      <c r="AF943" s="40"/>
      <c r="AG943" s="40"/>
      <c r="AH943" s="40"/>
      <c r="AI943" s="40"/>
      <c r="AJ943" s="40"/>
      <c r="AK943" s="40"/>
      <c r="AL943" s="40"/>
      <c r="AM943" s="40"/>
      <c r="AN943" s="40"/>
      <c r="AO943" s="40"/>
      <c r="AP943" s="40"/>
      <c r="AQ943" s="40"/>
      <c r="AR943" s="40"/>
      <c r="AS943" s="40"/>
      <c r="AT943" s="40"/>
      <c r="AU943" s="40"/>
      <c r="AV943" s="40"/>
      <c r="AW943" s="40"/>
      <c r="AX943" s="40"/>
      <c r="AY943" s="40"/>
      <c r="AZ943" s="40"/>
      <c r="BA943" s="40"/>
      <c r="BB943" s="40"/>
      <c r="BC943" s="40"/>
      <c r="BD943" s="40"/>
      <c r="BE943" s="40"/>
      <c r="BF943" s="40"/>
    </row>
    <row r="944">
      <c r="A944" s="18"/>
      <c r="B944" s="18"/>
      <c r="C944" s="18"/>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c r="AI944" s="40"/>
      <c r="AJ944" s="40"/>
      <c r="AK944" s="40"/>
      <c r="AL944" s="40"/>
      <c r="AM944" s="40"/>
      <c r="AN944" s="40"/>
      <c r="AO944" s="40"/>
      <c r="AP944" s="40"/>
      <c r="AQ944" s="40"/>
      <c r="AR944" s="40"/>
      <c r="AS944" s="40"/>
      <c r="AT944" s="40"/>
      <c r="AU944" s="40"/>
      <c r="AV944" s="40"/>
      <c r="AW944" s="40"/>
      <c r="AX944" s="40"/>
      <c r="AY944" s="40"/>
      <c r="AZ944" s="40"/>
      <c r="BA944" s="40"/>
      <c r="BB944" s="40"/>
      <c r="BC944" s="40"/>
      <c r="BD944" s="40"/>
      <c r="BE944" s="40"/>
      <c r="BF944" s="40"/>
    </row>
    <row r="945">
      <c r="A945" s="18"/>
      <c r="B945" s="18"/>
      <c r="C945" s="18"/>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c r="AE945" s="40"/>
      <c r="AF945" s="40"/>
      <c r="AG945" s="40"/>
      <c r="AH945" s="40"/>
      <c r="AI945" s="40"/>
      <c r="AJ945" s="40"/>
      <c r="AK945" s="40"/>
      <c r="AL945" s="40"/>
      <c r="AM945" s="40"/>
      <c r="AN945" s="40"/>
      <c r="AO945" s="40"/>
      <c r="AP945" s="40"/>
      <c r="AQ945" s="40"/>
      <c r="AR945" s="40"/>
      <c r="AS945" s="40"/>
      <c r="AT945" s="40"/>
      <c r="AU945" s="40"/>
      <c r="AV945" s="40"/>
      <c r="AW945" s="40"/>
      <c r="AX945" s="40"/>
      <c r="AY945" s="40"/>
      <c r="AZ945" s="40"/>
      <c r="BA945" s="40"/>
      <c r="BB945" s="40"/>
      <c r="BC945" s="40"/>
      <c r="BD945" s="40"/>
      <c r="BE945" s="40"/>
      <c r="BF945" s="40"/>
    </row>
    <row r="946">
      <c r="A946" s="18"/>
      <c r="B946" s="18"/>
      <c r="C946" s="18"/>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c r="AE946" s="40"/>
      <c r="AF946" s="40"/>
      <c r="AG946" s="40"/>
      <c r="AH946" s="40"/>
      <c r="AI946" s="40"/>
      <c r="AJ946" s="40"/>
      <c r="AK946" s="40"/>
      <c r="AL946" s="40"/>
      <c r="AM946" s="40"/>
      <c r="AN946" s="40"/>
      <c r="AO946" s="40"/>
      <c r="AP946" s="40"/>
      <c r="AQ946" s="40"/>
      <c r="AR946" s="40"/>
      <c r="AS946" s="40"/>
      <c r="AT946" s="40"/>
      <c r="AU946" s="40"/>
      <c r="AV946" s="40"/>
      <c r="AW946" s="40"/>
      <c r="AX946" s="40"/>
      <c r="AY946" s="40"/>
      <c r="AZ946" s="40"/>
      <c r="BA946" s="40"/>
      <c r="BB946" s="40"/>
      <c r="BC946" s="40"/>
      <c r="BD946" s="40"/>
      <c r="BE946" s="40"/>
      <c r="BF946" s="40"/>
    </row>
    <row r="947">
      <c r="A947" s="18"/>
      <c r="B947" s="18"/>
      <c r="C947" s="18"/>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c r="AE947" s="40"/>
      <c r="AF947" s="40"/>
      <c r="AG947" s="40"/>
      <c r="AH947" s="40"/>
      <c r="AI947" s="40"/>
      <c r="AJ947" s="40"/>
      <c r="AK947" s="40"/>
      <c r="AL947" s="40"/>
      <c r="AM947" s="40"/>
      <c r="AN947" s="40"/>
      <c r="AO947" s="40"/>
      <c r="AP947" s="40"/>
      <c r="AQ947" s="40"/>
      <c r="AR947" s="40"/>
      <c r="AS947" s="40"/>
      <c r="AT947" s="40"/>
      <c r="AU947" s="40"/>
      <c r="AV947" s="40"/>
      <c r="AW947" s="40"/>
      <c r="AX947" s="40"/>
      <c r="AY947" s="40"/>
      <c r="AZ947" s="40"/>
      <c r="BA947" s="40"/>
      <c r="BB947" s="40"/>
      <c r="BC947" s="40"/>
      <c r="BD947" s="40"/>
      <c r="BE947" s="40"/>
      <c r="BF947" s="40"/>
    </row>
    <row r="948">
      <c r="A948" s="18"/>
      <c r="B948" s="18"/>
      <c r="C948" s="18"/>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c r="AE948" s="40"/>
      <c r="AF948" s="40"/>
      <c r="AG948" s="40"/>
      <c r="AH948" s="40"/>
      <c r="AI948" s="40"/>
      <c r="AJ948" s="40"/>
      <c r="AK948" s="40"/>
      <c r="AL948" s="40"/>
      <c r="AM948" s="40"/>
      <c r="AN948" s="40"/>
      <c r="AO948" s="40"/>
      <c r="AP948" s="40"/>
      <c r="AQ948" s="40"/>
      <c r="AR948" s="40"/>
      <c r="AS948" s="40"/>
      <c r="AT948" s="40"/>
      <c r="AU948" s="40"/>
      <c r="AV948" s="40"/>
      <c r="AW948" s="40"/>
      <c r="AX948" s="40"/>
      <c r="AY948" s="40"/>
      <c r="AZ948" s="40"/>
      <c r="BA948" s="40"/>
      <c r="BB948" s="40"/>
      <c r="BC948" s="40"/>
      <c r="BD948" s="40"/>
      <c r="BE948" s="40"/>
      <c r="BF948" s="40"/>
    </row>
    <row r="949">
      <c r="A949" s="18"/>
      <c r="B949" s="18"/>
      <c r="C949" s="18"/>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0"/>
      <c r="AH949" s="40"/>
      <c r="AI949" s="40"/>
      <c r="AJ949" s="40"/>
      <c r="AK949" s="40"/>
      <c r="AL949" s="40"/>
      <c r="AM949" s="40"/>
      <c r="AN949" s="40"/>
      <c r="AO949" s="40"/>
      <c r="AP949" s="40"/>
      <c r="AQ949" s="40"/>
      <c r="AR949" s="40"/>
      <c r="AS949" s="40"/>
      <c r="AT949" s="40"/>
      <c r="AU949" s="40"/>
      <c r="AV949" s="40"/>
      <c r="AW949" s="40"/>
      <c r="AX949" s="40"/>
      <c r="AY949" s="40"/>
      <c r="AZ949" s="40"/>
      <c r="BA949" s="40"/>
      <c r="BB949" s="40"/>
      <c r="BC949" s="40"/>
      <c r="BD949" s="40"/>
      <c r="BE949" s="40"/>
      <c r="BF949" s="40"/>
    </row>
    <row r="950">
      <c r="A950" s="18"/>
      <c r="B950" s="18"/>
      <c r="C950" s="18"/>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c r="AE950" s="40"/>
      <c r="AF950" s="40"/>
      <c r="AG950" s="40"/>
      <c r="AH950" s="40"/>
      <c r="AI950" s="40"/>
      <c r="AJ950" s="40"/>
      <c r="AK950" s="40"/>
      <c r="AL950" s="40"/>
      <c r="AM950" s="40"/>
      <c r="AN950" s="40"/>
      <c r="AO950" s="40"/>
      <c r="AP950" s="40"/>
      <c r="AQ950" s="40"/>
      <c r="AR950" s="40"/>
      <c r="AS950" s="40"/>
      <c r="AT950" s="40"/>
      <c r="AU950" s="40"/>
      <c r="AV950" s="40"/>
      <c r="AW950" s="40"/>
      <c r="AX950" s="40"/>
      <c r="AY950" s="40"/>
      <c r="AZ950" s="40"/>
      <c r="BA950" s="40"/>
      <c r="BB950" s="40"/>
      <c r="BC950" s="40"/>
      <c r="BD950" s="40"/>
      <c r="BE950" s="40"/>
      <c r="BF950" s="40"/>
    </row>
    <row r="951">
      <c r="A951" s="18"/>
      <c r="B951" s="18"/>
      <c r="C951" s="18"/>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0"/>
      <c r="AH951" s="40"/>
      <c r="AI951" s="40"/>
      <c r="AJ951" s="40"/>
      <c r="AK951" s="40"/>
      <c r="AL951" s="40"/>
      <c r="AM951" s="40"/>
      <c r="AN951" s="40"/>
      <c r="AO951" s="40"/>
      <c r="AP951" s="40"/>
      <c r="AQ951" s="40"/>
      <c r="AR951" s="40"/>
      <c r="AS951" s="40"/>
      <c r="AT951" s="40"/>
      <c r="AU951" s="40"/>
      <c r="AV951" s="40"/>
      <c r="AW951" s="40"/>
      <c r="AX951" s="40"/>
      <c r="AY951" s="40"/>
      <c r="AZ951" s="40"/>
      <c r="BA951" s="40"/>
      <c r="BB951" s="40"/>
      <c r="BC951" s="40"/>
      <c r="BD951" s="40"/>
      <c r="BE951" s="40"/>
      <c r="BF951" s="40"/>
    </row>
    <row r="952">
      <c r="A952" s="18"/>
      <c r="B952" s="18"/>
      <c r="C952" s="18"/>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c r="AE952" s="40"/>
      <c r="AF952" s="40"/>
      <c r="AG952" s="40"/>
      <c r="AH952" s="40"/>
      <c r="AI952" s="40"/>
      <c r="AJ952" s="40"/>
      <c r="AK952" s="40"/>
      <c r="AL952" s="40"/>
      <c r="AM952" s="40"/>
      <c r="AN952" s="40"/>
      <c r="AO952" s="40"/>
      <c r="AP952" s="40"/>
      <c r="AQ952" s="40"/>
      <c r="AR952" s="40"/>
      <c r="AS952" s="40"/>
      <c r="AT952" s="40"/>
      <c r="AU952" s="40"/>
      <c r="AV952" s="40"/>
      <c r="AW952" s="40"/>
      <c r="AX952" s="40"/>
      <c r="AY952" s="40"/>
      <c r="AZ952" s="40"/>
      <c r="BA952" s="40"/>
      <c r="BB952" s="40"/>
      <c r="BC952" s="40"/>
      <c r="BD952" s="40"/>
      <c r="BE952" s="40"/>
      <c r="BF952" s="40"/>
    </row>
    <row r="953">
      <c r="A953" s="18"/>
      <c r="B953" s="18"/>
      <c r="C953" s="18"/>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c r="AI953" s="40"/>
      <c r="AJ953" s="40"/>
      <c r="AK953" s="40"/>
      <c r="AL953" s="40"/>
      <c r="AM953" s="40"/>
      <c r="AN953" s="40"/>
      <c r="AO953" s="40"/>
      <c r="AP953" s="40"/>
      <c r="AQ953" s="40"/>
      <c r="AR953" s="40"/>
      <c r="AS953" s="40"/>
      <c r="AT953" s="40"/>
      <c r="AU953" s="40"/>
      <c r="AV953" s="40"/>
      <c r="AW953" s="40"/>
      <c r="AX953" s="40"/>
      <c r="AY953" s="40"/>
      <c r="AZ953" s="40"/>
      <c r="BA953" s="40"/>
      <c r="BB953" s="40"/>
      <c r="BC953" s="40"/>
      <c r="BD953" s="40"/>
      <c r="BE953" s="40"/>
      <c r="BF953" s="40"/>
    </row>
    <row r="954">
      <c r="A954" s="18"/>
      <c r="B954" s="18"/>
      <c r="C954" s="18"/>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c r="AE954" s="40"/>
      <c r="AF954" s="40"/>
      <c r="AG954" s="40"/>
      <c r="AH954" s="40"/>
      <c r="AI954" s="40"/>
      <c r="AJ954" s="40"/>
      <c r="AK954" s="40"/>
      <c r="AL954" s="40"/>
      <c r="AM954" s="40"/>
      <c r="AN954" s="40"/>
      <c r="AO954" s="40"/>
      <c r="AP954" s="40"/>
      <c r="AQ954" s="40"/>
      <c r="AR954" s="40"/>
      <c r="AS954" s="40"/>
      <c r="AT954" s="40"/>
      <c r="AU954" s="40"/>
      <c r="AV954" s="40"/>
      <c r="AW954" s="40"/>
      <c r="AX954" s="40"/>
      <c r="AY954" s="40"/>
      <c r="AZ954" s="40"/>
      <c r="BA954" s="40"/>
      <c r="BB954" s="40"/>
      <c r="BC954" s="40"/>
      <c r="BD954" s="40"/>
      <c r="BE954" s="40"/>
      <c r="BF954" s="40"/>
    </row>
    <row r="955">
      <c r="A955" s="18"/>
      <c r="B955" s="18"/>
      <c r="C955" s="18"/>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c r="AE955" s="40"/>
      <c r="AF955" s="40"/>
      <c r="AG955" s="40"/>
      <c r="AH955" s="40"/>
      <c r="AI955" s="40"/>
      <c r="AJ955" s="40"/>
      <c r="AK955" s="40"/>
      <c r="AL955" s="40"/>
      <c r="AM955" s="40"/>
      <c r="AN955" s="40"/>
      <c r="AO955" s="40"/>
      <c r="AP955" s="40"/>
      <c r="AQ955" s="40"/>
      <c r="AR955" s="40"/>
      <c r="AS955" s="40"/>
      <c r="AT955" s="40"/>
      <c r="AU955" s="40"/>
      <c r="AV955" s="40"/>
      <c r="AW955" s="40"/>
      <c r="AX955" s="40"/>
      <c r="AY955" s="40"/>
      <c r="AZ955" s="40"/>
      <c r="BA955" s="40"/>
      <c r="BB955" s="40"/>
      <c r="BC955" s="40"/>
      <c r="BD955" s="40"/>
      <c r="BE955" s="40"/>
      <c r="BF955" s="40"/>
    </row>
    <row r="956">
      <c r="A956" s="18"/>
      <c r="B956" s="18"/>
      <c r="C956" s="18"/>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c r="AE956" s="40"/>
      <c r="AF956" s="40"/>
      <c r="AG956" s="40"/>
      <c r="AH956" s="40"/>
      <c r="AI956" s="40"/>
      <c r="AJ956" s="40"/>
      <c r="AK956" s="40"/>
      <c r="AL956" s="40"/>
      <c r="AM956" s="40"/>
      <c r="AN956" s="40"/>
      <c r="AO956" s="40"/>
      <c r="AP956" s="40"/>
      <c r="AQ956" s="40"/>
      <c r="AR956" s="40"/>
      <c r="AS956" s="40"/>
      <c r="AT956" s="40"/>
      <c r="AU956" s="40"/>
      <c r="AV956" s="40"/>
      <c r="AW956" s="40"/>
      <c r="AX956" s="40"/>
      <c r="AY956" s="40"/>
      <c r="AZ956" s="40"/>
      <c r="BA956" s="40"/>
      <c r="BB956" s="40"/>
      <c r="BC956" s="40"/>
      <c r="BD956" s="40"/>
      <c r="BE956" s="40"/>
      <c r="BF956" s="40"/>
    </row>
    <row r="957">
      <c r="A957" s="18"/>
      <c r="B957" s="18"/>
      <c r="C957" s="18"/>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c r="AE957" s="40"/>
      <c r="AF957" s="40"/>
      <c r="AG957" s="40"/>
      <c r="AH957" s="40"/>
      <c r="AI957" s="40"/>
      <c r="AJ957" s="40"/>
      <c r="AK957" s="40"/>
      <c r="AL957" s="40"/>
      <c r="AM957" s="40"/>
      <c r="AN957" s="40"/>
      <c r="AO957" s="40"/>
      <c r="AP957" s="40"/>
      <c r="AQ957" s="40"/>
      <c r="AR957" s="40"/>
      <c r="AS957" s="40"/>
      <c r="AT957" s="40"/>
      <c r="AU957" s="40"/>
      <c r="AV957" s="40"/>
      <c r="AW957" s="40"/>
      <c r="AX957" s="40"/>
      <c r="AY957" s="40"/>
      <c r="AZ957" s="40"/>
      <c r="BA957" s="40"/>
      <c r="BB957" s="40"/>
      <c r="BC957" s="40"/>
      <c r="BD957" s="40"/>
      <c r="BE957" s="40"/>
      <c r="BF957" s="40"/>
    </row>
    <row r="958">
      <c r="A958" s="18"/>
      <c r="B958" s="18"/>
      <c r="C958" s="18"/>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c r="AE958" s="40"/>
      <c r="AF958" s="40"/>
      <c r="AG958" s="40"/>
      <c r="AH958" s="40"/>
      <c r="AI958" s="40"/>
      <c r="AJ958" s="40"/>
      <c r="AK958" s="40"/>
      <c r="AL958" s="40"/>
      <c r="AM958" s="40"/>
      <c r="AN958" s="40"/>
      <c r="AO958" s="40"/>
      <c r="AP958" s="40"/>
      <c r="AQ958" s="40"/>
      <c r="AR958" s="40"/>
      <c r="AS958" s="40"/>
      <c r="AT958" s="40"/>
      <c r="AU958" s="40"/>
      <c r="AV958" s="40"/>
      <c r="AW958" s="40"/>
      <c r="AX958" s="40"/>
      <c r="AY958" s="40"/>
      <c r="AZ958" s="40"/>
      <c r="BA958" s="40"/>
      <c r="BB958" s="40"/>
      <c r="BC958" s="40"/>
      <c r="BD958" s="40"/>
      <c r="BE958" s="40"/>
      <c r="BF958" s="40"/>
    </row>
    <row r="959">
      <c r="A959" s="18"/>
      <c r="B959" s="18"/>
      <c r="C959" s="18"/>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c r="AE959" s="40"/>
      <c r="AF959" s="40"/>
      <c r="AG959" s="40"/>
      <c r="AH959" s="40"/>
      <c r="AI959" s="40"/>
      <c r="AJ959" s="40"/>
      <c r="AK959" s="40"/>
      <c r="AL959" s="40"/>
      <c r="AM959" s="40"/>
      <c r="AN959" s="40"/>
      <c r="AO959" s="40"/>
      <c r="AP959" s="40"/>
      <c r="AQ959" s="40"/>
      <c r="AR959" s="40"/>
      <c r="AS959" s="40"/>
      <c r="AT959" s="40"/>
      <c r="AU959" s="40"/>
      <c r="AV959" s="40"/>
      <c r="AW959" s="40"/>
      <c r="AX959" s="40"/>
      <c r="AY959" s="40"/>
      <c r="AZ959" s="40"/>
      <c r="BA959" s="40"/>
      <c r="BB959" s="40"/>
      <c r="BC959" s="40"/>
      <c r="BD959" s="40"/>
      <c r="BE959" s="40"/>
      <c r="BF959" s="40"/>
    </row>
    <row r="960">
      <c r="A960" s="18"/>
      <c r="B960" s="18"/>
      <c r="C960" s="18"/>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c r="AE960" s="40"/>
      <c r="AF960" s="40"/>
      <c r="AG960" s="40"/>
      <c r="AH960" s="40"/>
      <c r="AI960" s="40"/>
      <c r="AJ960" s="40"/>
      <c r="AK960" s="40"/>
      <c r="AL960" s="40"/>
      <c r="AM960" s="40"/>
      <c r="AN960" s="40"/>
      <c r="AO960" s="40"/>
      <c r="AP960" s="40"/>
      <c r="AQ960" s="40"/>
      <c r="AR960" s="40"/>
      <c r="AS960" s="40"/>
      <c r="AT960" s="40"/>
      <c r="AU960" s="40"/>
      <c r="AV960" s="40"/>
      <c r="AW960" s="40"/>
      <c r="AX960" s="40"/>
      <c r="AY960" s="40"/>
      <c r="AZ960" s="40"/>
      <c r="BA960" s="40"/>
      <c r="BB960" s="40"/>
      <c r="BC960" s="40"/>
      <c r="BD960" s="40"/>
      <c r="BE960" s="40"/>
      <c r="BF960" s="40"/>
    </row>
    <row r="961">
      <c r="A961" s="18"/>
      <c r="B961" s="18"/>
      <c r="C961" s="18"/>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0"/>
      <c r="AH961" s="40"/>
      <c r="AI961" s="40"/>
      <c r="AJ961" s="40"/>
      <c r="AK961" s="40"/>
      <c r="AL961" s="40"/>
      <c r="AM961" s="40"/>
      <c r="AN961" s="40"/>
      <c r="AO961" s="40"/>
      <c r="AP961" s="40"/>
      <c r="AQ961" s="40"/>
      <c r="AR961" s="40"/>
      <c r="AS961" s="40"/>
      <c r="AT961" s="40"/>
      <c r="AU961" s="40"/>
      <c r="AV961" s="40"/>
      <c r="AW961" s="40"/>
      <c r="AX961" s="40"/>
      <c r="AY961" s="40"/>
      <c r="AZ961" s="40"/>
      <c r="BA961" s="40"/>
      <c r="BB961" s="40"/>
      <c r="BC961" s="40"/>
      <c r="BD961" s="40"/>
      <c r="BE961" s="40"/>
      <c r="BF961" s="40"/>
    </row>
    <row r="962">
      <c r="A962" s="18"/>
      <c r="B962" s="18"/>
      <c r="C962" s="18"/>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c r="AI962" s="40"/>
      <c r="AJ962" s="40"/>
      <c r="AK962" s="40"/>
      <c r="AL962" s="40"/>
      <c r="AM962" s="40"/>
      <c r="AN962" s="40"/>
      <c r="AO962" s="40"/>
      <c r="AP962" s="40"/>
      <c r="AQ962" s="40"/>
      <c r="AR962" s="40"/>
      <c r="AS962" s="40"/>
      <c r="AT962" s="40"/>
      <c r="AU962" s="40"/>
      <c r="AV962" s="40"/>
      <c r="AW962" s="40"/>
      <c r="AX962" s="40"/>
      <c r="AY962" s="40"/>
      <c r="AZ962" s="40"/>
      <c r="BA962" s="40"/>
      <c r="BB962" s="40"/>
      <c r="BC962" s="40"/>
      <c r="BD962" s="40"/>
      <c r="BE962" s="40"/>
      <c r="BF962" s="40"/>
    </row>
    <row r="963">
      <c r="A963" s="18"/>
      <c r="B963" s="18"/>
      <c r="C963" s="18"/>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0"/>
      <c r="AH963" s="40"/>
      <c r="AI963" s="40"/>
      <c r="AJ963" s="40"/>
      <c r="AK963" s="40"/>
      <c r="AL963" s="40"/>
      <c r="AM963" s="40"/>
      <c r="AN963" s="40"/>
      <c r="AO963" s="40"/>
      <c r="AP963" s="40"/>
      <c r="AQ963" s="40"/>
      <c r="AR963" s="40"/>
      <c r="AS963" s="40"/>
      <c r="AT963" s="40"/>
      <c r="AU963" s="40"/>
      <c r="AV963" s="40"/>
      <c r="AW963" s="40"/>
      <c r="AX963" s="40"/>
      <c r="AY963" s="40"/>
      <c r="AZ963" s="40"/>
      <c r="BA963" s="40"/>
      <c r="BB963" s="40"/>
      <c r="BC963" s="40"/>
      <c r="BD963" s="40"/>
      <c r="BE963" s="40"/>
      <c r="BF963" s="40"/>
    </row>
    <row r="964">
      <c r="A964" s="18"/>
      <c r="B964" s="18"/>
      <c r="C964" s="18"/>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c r="AE964" s="40"/>
      <c r="AF964" s="40"/>
      <c r="AG964" s="40"/>
      <c r="AH964" s="40"/>
      <c r="AI964" s="40"/>
      <c r="AJ964" s="40"/>
      <c r="AK964" s="40"/>
      <c r="AL964" s="40"/>
      <c r="AM964" s="40"/>
      <c r="AN964" s="40"/>
      <c r="AO964" s="40"/>
      <c r="AP964" s="40"/>
      <c r="AQ964" s="40"/>
      <c r="AR964" s="40"/>
      <c r="AS964" s="40"/>
      <c r="AT964" s="40"/>
      <c r="AU964" s="40"/>
      <c r="AV964" s="40"/>
      <c r="AW964" s="40"/>
      <c r="AX964" s="40"/>
      <c r="AY964" s="40"/>
      <c r="AZ964" s="40"/>
      <c r="BA964" s="40"/>
      <c r="BB964" s="40"/>
      <c r="BC964" s="40"/>
      <c r="BD964" s="40"/>
      <c r="BE964" s="40"/>
      <c r="BF964" s="40"/>
    </row>
    <row r="965">
      <c r="A965" s="18"/>
      <c r="B965" s="18"/>
      <c r="C965" s="18"/>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0"/>
      <c r="AH965" s="40"/>
      <c r="AI965" s="40"/>
      <c r="AJ965" s="40"/>
      <c r="AK965" s="40"/>
      <c r="AL965" s="40"/>
      <c r="AM965" s="40"/>
      <c r="AN965" s="40"/>
      <c r="AO965" s="40"/>
      <c r="AP965" s="40"/>
      <c r="AQ965" s="40"/>
      <c r="AR965" s="40"/>
      <c r="AS965" s="40"/>
      <c r="AT965" s="40"/>
      <c r="AU965" s="40"/>
      <c r="AV965" s="40"/>
      <c r="AW965" s="40"/>
      <c r="AX965" s="40"/>
      <c r="AY965" s="40"/>
      <c r="AZ965" s="40"/>
      <c r="BA965" s="40"/>
      <c r="BB965" s="40"/>
      <c r="BC965" s="40"/>
      <c r="BD965" s="40"/>
      <c r="BE965" s="40"/>
      <c r="BF965" s="40"/>
    </row>
    <row r="966">
      <c r="A966" s="18"/>
      <c r="B966" s="18"/>
      <c r="C966" s="18"/>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c r="AE966" s="40"/>
      <c r="AF966" s="40"/>
      <c r="AG966" s="40"/>
      <c r="AH966" s="40"/>
      <c r="AI966" s="40"/>
      <c r="AJ966" s="40"/>
      <c r="AK966" s="40"/>
      <c r="AL966" s="40"/>
      <c r="AM966" s="40"/>
      <c r="AN966" s="40"/>
      <c r="AO966" s="40"/>
      <c r="AP966" s="40"/>
      <c r="AQ966" s="40"/>
      <c r="AR966" s="40"/>
      <c r="AS966" s="40"/>
      <c r="AT966" s="40"/>
      <c r="AU966" s="40"/>
      <c r="AV966" s="40"/>
      <c r="AW966" s="40"/>
      <c r="AX966" s="40"/>
      <c r="AY966" s="40"/>
      <c r="AZ966" s="40"/>
      <c r="BA966" s="40"/>
      <c r="BB966" s="40"/>
      <c r="BC966" s="40"/>
      <c r="BD966" s="40"/>
      <c r="BE966" s="40"/>
      <c r="BF966" s="40"/>
    </row>
    <row r="967">
      <c r="A967" s="18"/>
      <c r="B967" s="18"/>
      <c r="C967" s="18"/>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0"/>
      <c r="AH967" s="40"/>
      <c r="AI967" s="40"/>
      <c r="AJ967" s="40"/>
      <c r="AK967" s="40"/>
      <c r="AL967" s="40"/>
      <c r="AM967" s="40"/>
      <c r="AN967" s="40"/>
      <c r="AO967" s="40"/>
      <c r="AP967" s="40"/>
      <c r="AQ967" s="40"/>
      <c r="AR967" s="40"/>
      <c r="AS967" s="40"/>
      <c r="AT967" s="40"/>
      <c r="AU967" s="40"/>
      <c r="AV967" s="40"/>
      <c r="AW967" s="40"/>
      <c r="AX967" s="40"/>
      <c r="AY967" s="40"/>
      <c r="AZ967" s="40"/>
      <c r="BA967" s="40"/>
      <c r="BB967" s="40"/>
      <c r="BC967" s="40"/>
      <c r="BD967" s="40"/>
      <c r="BE967" s="40"/>
      <c r="BF967" s="40"/>
    </row>
    <row r="968">
      <c r="A968" s="18"/>
      <c r="B968" s="18"/>
      <c r="C968" s="18"/>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c r="AE968" s="40"/>
      <c r="AF968" s="40"/>
      <c r="AG968" s="40"/>
      <c r="AH968" s="40"/>
      <c r="AI968" s="40"/>
      <c r="AJ968" s="40"/>
      <c r="AK968" s="40"/>
      <c r="AL968" s="40"/>
      <c r="AM968" s="40"/>
      <c r="AN968" s="40"/>
      <c r="AO968" s="40"/>
      <c r="AP968" s="40"/>
      <c r="AQ968" s="40"/>
      <c r="AR968" s="40"/>
      <c r="AS968" s="40"/>
      <c r="AT968" s="40"/>
      <c r="AU968" s="40"/>
      <c r="AV968" s="40"/>
      <c r="AW968" s="40"/>
      <c r="AX968" s="40"/>
      <c r="AY968" s="40"/>
      <c r="AZ968" s="40"/>
      <c r="BA968" s="40"/>
      <c r="BB968" s="40"/>
      <c r="BC968" s="40"/>
      <c r="BD968" s="40"/>
      <c r="BE968" s="40"/>
      <c r="BF968" s="40"/>
    </row>
    <row r="969">
      <c r="A969" s="18"/>
      <c r="B969" s="18"/>
      <c r="C969" s="18"/>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0"/>
      <c r="AH969" s="40"/>
      <c r="AI969" s="40"/>
      <c r="AJ969" s="40"/>
      <c r="AK969" s="40"/>
      <c r="AL969" s="40"/>
      <c r="AM969" s="40"/>
      <c r="AN969" s="40"/>
      <c r="AO969" s="40"/>
      <c r="AP969" s="40"/>
      <c r="AQ969" s="40"/>
      <c r="AR969" s="40"/>
      <c r="AS969" s="40"/>
      <c r="AT969" s="40"/>
      <c r="AU969" s="40"/>
      <c r="AV969" s="40"/>
      <c r="AW969" s="40"/>
      <c r="AX969" s="40"/>
      <c r="AY969" s="40"/>
      <c r="AZ969" s="40"/>
      <c r="BA969" s="40"/>
      <c r="BB969" s="40"/>
      <c r="BC969" s="40"/>
      <c r="BD969" s="40"/>
      <c r="BE969" s="40"/>
      <c r="BF969" s="40"/>
    </row>
    <row r="970">
      <c r="A970" s="18"/>
      <c r="B970" s="18"/>
      <c r="C970" s="18"/>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c r="AE970" s="40"/>
      <c r="AF970" s="40"/>
      <c r="AG970" s="40"/>
      <c r="AH970" s="40"/>
      <c r="AI970" s="40"/>
      <c r="AJ970" s="40"/>
      <c r="AK970" s="40"/>
      <c r="AL970" s="40"/>
      <c r="AM970" s="40"/>
      <c r="AN970" s="40"/>
      <c r="AO970" s="40"/>
      <c r="AP970" s="40"/>
      <c r="AQ970" s="40"/>
      <c r="AR970" s="40"/>
      <c r="AS970" s="40"/>
      <c r="AT970" s="40"/>
      <c r="AU970" s="40"/>
      <c r="AV970" s="40"/>
      <c r="AW970" s="40"/>
      <c r="AX970" s="40"/>
      <c r="AY970" s="40"/>
      <c r="AZ970" s="40"/>
      <c r="BA970" s="40"/>
      <c r="BB970" s="40"/>
      <c r="BC970" s="40"/>
      <c r="BD970" s="40"/>
      <c r="BE970" s="40"/>
      <c r="BF970" s="40"/>
    </row>
    <row r="971">
      <c r="A971" s="18"/>
      <c r="B971" s="18"/>
      <c r="C971" s="18"/>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c r="AI971" s="40"/>
      <c r="AJ971" s="40"/>
      <c r="AK971" s="40"/>
      <c r="AL971" s="40"/>
      <c r="AM971" s="40"/>
      <c r="AN971" s="40"/>
      <c r="AO971" s="40"/>
      <c r="AP971" s="40"/>
      <c r="AQ971" s="40"/>
      <c r="AR971" s="40"/>
      <c r="AS971" s="40"/>
      <c r="AT971" s="40"/>
      <c r="AU971" s="40"/>
      <c r="AV971" s="40"/>
      <c r="AW971" s="40"/>
      <c r="AX971" s="40"/>
      <c r="AY971" s="40"/>
      <c r="AZ971" s="40"/>
      <c r="BA971" s="40"/>
      <c r="BB971" s="40"/>
      <c r="BC971" s="40"/>
      <c r="BD971" s="40"/>
      <c r="BE971" s="40"/>
      <c r="BF971" s="40"/>
    </row>
    <row r="972">
      <c r="A972" s="18"/>
      <c r="B972" s="18"/>
      <c r="C972" s="18"/>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c r="AE972" s="40"/>
      <c r="AF972" s="40"/>
      <c r="AG972" s="40"/>
      <c r="AH972" s="40"/>
      <c r="AI972" s="40"/>
      <c r="AJ972" s="40"/>
      <c r="AK972" s="40"/>
      <c r="AL972" s="40"/>
      <c r="AM972" s="40"/>
      <c r="AN972" s="40"/>
      <c r="AO972" s="40"/>
      <c r="AP972" s="40"/>
      <c r="AQ972" s="40"/>
      <c r="AR972" s="40"/>
      <c r="AS972" s="40"/>
      <c r="AT972" s="40"/>
      <c r="AU972" s="40"/>
      <c r="AV972" s="40"/>
      <c r="AW972" s="40"/>
      <c r="AX972" s="40"/>
      <c r="AY972" s="40"/>
      <c r="AZ972" s="40"/>
      <c r="BA972" s="40"/>
      <c r="BB972" s="40"/>
      <c r="BC972" s="40"/>
      <c r="BD972" s="40"/>
      <c r="BE972" s="40"/>
      <c r="BF972" s="40"/>
    </row>
    <row r="973">
      <c r="A973" s="18"/>
      <c r="B973" s="18"/>
      <c r="C973" s="18"/>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0"/>
      <c r="AH973" s="40"/>
      <c r="AI973" s="40"/>
      <c r="AJ973" s="40"/>
      <c r="AK973" s="40"/>
      <c r="AL973" s="40"/>
      <c r="AM973" s="40"/>
      <c r="AN973" s="40"/>
      <c r="AO973" s="40"/>
      <c r="AP973" s="40"/>
      <c r="AQ973" s="40"/>
      <c r="AR973" s="40"/>
      <c r="AS973" s="40"/>
      <c r="AT973" s="40"/>
      <c r="AU973" s="40"/>
      <c r="AV973" s="40"/>
      <c r="AW973" s="40"/>
      <c r="AX973" s="40"/>
      <c r="AY973" s="40"/>
      <c r="AZ973" s="40"/>
      <c r="BA973" s="40"/>
      <c r="BB973" s="40"/>
      <c r="BC973" s="40"/>
      <c r="BD973" s="40"/>
      <c r="BE973" s="40"/>
      <c r="BF973" s="40"/>
    </row>
    <row r="974">
      <c r="A974" s="18"/>
      <c r="B974" s="18"/>
      <c r="C974" s="18"/>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c r="AE974" s="40"/>
      <c r="AF974" s="40"/>
      <c r="AG974" s="40"/>
      <c r="AH974" s="40"/>
      <c r="AI974" s="40"/>
      <c r="AJ974" s="40"/>
      <c r="AK974" s="40"/>
      <c r="AL974" s="40"/>
      <c r="AM974" s="40"/>
      <c r="AN974" s="40"/>
      <c r="AO974" s="40"/>
      <c r="AP974" s="40"/>
      <c r="AQ974" s="40"/>
      <c r="AR974" s="40"/>
      <c r="AS974" s="40"/>
      <c r="AT974" s="40"/>
      <c r="AU974" s="40"/>
      <c r="AV974" s="40"/>
      <c r="AW974" s="40"/>
      <c r="AX974" s="40"/>
      <c r="AY974" s="40"/>
      <c r="AZ974" s="40"/>
      <c r="BA974" s="40"/>
      <c r="BB974" s="40"/>
      <c r="BC974" s="40"/>
      <c r="BD974" s="40"/>
      <c r="BE974" s="40"/>
      <c r="BF974" s="40"/>
    </row>
    <row r="975">
      <c r="A975" s="18"/>
      <c r="B975" s="18"/>
      <c r="C975" s="18"/>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c r="AE975" s="40"/>
      <c r="AF975" s="40"/>
      <c r="AG975" s="40"/>
      <c r="AH975" s="40"/>
      <c r="AI975" s="40"/>
      <c r="AJ975" s="40"/>
      <c r="AK975" s="40"/>
      <c r="AL975" s="40"/>
      <c r="AM975" s="40"/>
      <c r="AN975" s="40"/>
      <c r="AO975" s="40"/>
      <c r="AP975" s="40"/>
      <c r="AQ975" s="40"/>
      <c r="AR975" s="40"/>
      <c r="AS975" s="40"/>
      <c r="AT975" s="40"/>
      <c r="AU975" s="40"/>
      <c r="AV975" s="40"/>
      <c r="AW975" s="40"/>
      <c r="AX975" s="40"/>
      <c r="AY975" s="40"/>
      <c r="AZ975" s="40"/>
      <c r="BA975" s="40"/>
      <c r="BB975" s="40"/>
      <c r="BC975" s="40"/>
      <c r="BD975" s="40"/>
      <c r="BE975" s="40"/>
      <c r="BF975" s="40"/>
    </row>
    <row r="976">
      <c r="A976" s="18"/>
      <c r="B976" s="18"/>
      <c r="C976" s="18"/>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c r="AE976" s="40"/>
      <c r="AF976" s="40"/>
      <c r="AG976" s="40"/>
      <c r="AH976" s="40"/>
      <c r="AI976" s="40"/>
      <c r="AJ976" s="40"/>
      <c r="AK976" s="40"/>
      <c r="AL976" s="40"/>
      <c r="AM976" s="40"/>
      <c r="AN976" s="40"/>
      <c r="AO976" s="40"/>
      <c r="AP976" s="40"/>
      <c r="AQ976" s="40"/>
      <c r="AR976" s="40"/>
      <c r="AS976" s="40"/>
      <c r="AT976" s="40"/>
      <c r="AU976" s="40"/>
      <c r="AV976" s="40"/>
      <c r="AW976" s="40"/>
      <c r="AX976" s="40"/>
      <c r="AY976" s="40"/>
      <c r="AZ976" s="40"/>
      <c r="BA976" s="40"/>
      <c r="BB976" s="40"/>
      <c r="BC976" s="40"/>
      <c r="BD976" s="40"/>
      <c r="BE976" s="40"/>
      <c r="BF976" s="40"/>
    </row>
    <row r="977">
      <c r="A977" s="18"/>
      <c r="B977" s="18"/>
      <c r="C977" s="18"/>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0"/>
      <c r="AH977" s="40"/>
      <c r="AI977" s="40"/>
      <c r="AJ977" s="40"/>
      <c r="AK977" s="40"/>
      <c r="AL977" s="40"/>
      <c r="AM977" s="40"/>
      <c r="AN977" s="40"/>
      <c r="AO977" s="40"/>
      <c r="AP977" s="40"/>
      <c r="AQ977" s="40"/>
      <c r="AR977" s="40"/>
      <c r="AS977" s="40"/>
      <c r="AT977" s="40"/>
      <c r="AU977" s="40"/>
      <c r="AV977" s="40"/>
      <c r="AW977" s="40"/>
      <c r="AX977" s="40"/>
      <c r="AY977" s="40"/>
      <c r="AZ977" s="40"/>
      <c r="BA977" s="40"/>
      <c r="BB977" s="40"/>
      <c r="BC977" s="40"/>
      <c r="BD977" s="40"/>
      <c r="BE977" s="40"/>
      <c r="BF977" s="40"/>
    </row>
    <row r="978">
      <c r="A978" s="18"/>
      <c r="B978" s="18"/>
      <c r="C978" s="18"/>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c r="AE978" s="40"/>
      <c r="AF978" s="40"/>
      <c r="AG978" s="40"/>
      <c r="AH978" s="40"/>
      <c r="AI978" s="40"/>
      <c r="AJ978" s="40"/>
      <c r="AK978" s="40"/>
      <c r="AL978" s="40"/>
      <c r="AM978" s="40"/>
      <c r="AN978" s="40"/>
      <c r="AO978" s="40"/>
      <c r="AP978" s="40"/>
      <c r="AQ978" s="40"/>
      <c r="AR978" s="40"/>
      <c r="AS978" s="40"/>
      <c r="AT978" s="40"/>
      <c r="AU978" s="40"/>
      <c r="AV978" s="40"/>
      <c r="AW978" s="40"/>
      <c r="AX978" s="40"/>
      <c r="AY978" s="40"/>
      <c r="AZ978" s="40"/>
      <c r="BA978" s="40"/>
      <c r="BB978" s="40"/>
      <c r="BC978" s="40"/>
      <c r="BD978" s="40"/>
      <c r="BE978" s="40"/>
      <c r="BF978" s="40"/>
    </row>
    <row r="979">
      <c r="A979" s="18"/>
      <c r="B979" s="18"/>
      <c r="C979" s="18"/>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0"/>
      <c r="AH979" s="40"/>
      <c r="AI979" s="40"/>
      <c r="AJ979" s="40"/>
      <c r="AK979" s="40"/>
      <c r="AL979" s="40"/>
      <c r="AM979" s="40"/>
      <c r="AN979" s="40"/>
      <c r="AO979" s="40"/>
      <c r="AP979" s="40"/>
      <c r="AQ979" s="40"/>
      <c r="AR979" s="40"/>
      <c r="AS979" s="40"/>
      <c r="AT979" s="40"/>
      <c r="AU979" s="40"/>
      <c r="AV979" s="40"/>
      <c r="AW979" s="40"/>
      <c r="AX979" s="40"/>
      <c r="AY979" s="40"/>
      <c r="AZ979" s="40"/>
      <c r="BA979" s="40"/>
      <c r="BB979" s="40"/>
      <c r="BC979" s="40"/>
      <c r="BD979" s="40"/>
      <c r="BE979" s="40"/>
      <c r="BF979" s="40"/>
    </row>
    <row r="980">
      <c r="A980" s="18"/>
      <c r="B980" s="18"/>
      <c r="C980" s="18"/>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c r="AI980" s="40"/>
      <c r="AJ980" s="40"/>
      <c r="AK980" s="40"/>
      <c r="AL980" s="40"/>
      <c r="AM980" s="40"/>
      <c r="AN980" s="40"/>
      <c r="AO980" s="40"/>
      <c r="AP980" s="40"/>
      <c r="AQ980" s="40"/>
      <c r="AR980" s="40"/>
      <c r="AS980" s="40"/>
      <c r="AT980" s="40"/>
      <c r="AU980" s="40"/>
      <c r="AV980" s="40"/>
      <c r="AW980" s="40"/>
      <c r="AX980" s="40"/>
      <c r="AY980" s="40"/>
      <c r="AZ980" s="40"/>
      <c r="BA980" s="40"/>
      <c r="BB980" s="40"/>
      <c r="BC980" s="40"/>
      <c r="BD980" s="40"/>
      <c r="BE980" s="40"/>
      <c r="BF980" s="40"/>
    </row>
    <row r="981">
      <c r="A981" s="18"/>
      <c r="B981" s="18"/>
      <c r="C981" s="18"/>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0"/>
      <c r="AH981" s="40"/>
      <c r="AI981" s="40"/>
      <c r="AJ981" s="40"/>
      <c r="AK981" s="40"/>
      <c r="AL981" s="40"/>
      <c r="AM981" s="40"/>
      <c r="AN981" s="40"/>
      <c r="AO981" s="40"/>
      <c r="AP981" s="40"/>
      <c r="AQ981" s="40"/>
      <c r="AR981" s="40"/>
      <c r="AS981" s="40"/>
      <c r="AT981" s="40"/>
      <c r="AU981" s="40"/>
      <c r="AV981" s="40"/>
      <c r="AW981" s="40"/>
      <c r="AX981" s="40"/>
      <c r="AY981" s="40"/>
      <c r="AZ981" s="40"/>
      <c r="BA981" s="40"/>
      <c r="BB981" s="40"/>
      <c r="BC981" s="40"/>
      <c r="BD981" s="40"/>
      <c r="BE981" s="40"/>
      <c r="BF981" s="40"/>
    </row>
    <row r="982">
      <c r="A982" s="18"/>
      <c r="B982" s="18"/>
      <c r="C982" s="18"/>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c r="AE982" s="40"/>
      <c r="AF982" s="40"/>
      <c r="AG982" s="40"/>
      <c r="AH982" s="40"/>
      <c r="AI982" s="40"/>
      <c r="AJ982" s="40"/>
      <c r="AK982" s="40"/>
      <c r="AL982" s="40"/>
      <c r="AM982" s="40"/>
      <c r="AN982" s="40"/>
      <c r="AO982" s="40"/>
      <c r="AP982" s="40"/>
      <c r="AQ982" s="40"/>
      <c r="AR982" s="40"/>
      <c r="AS982" s="40"/>
      <c r="AT982" s="40"/>
      <c r="AU982" s="40"/>
      <c r="AV982" s="40"/>
      <c r="AW982" s="40"/>
      <c r="AX982" s="40"/>
      <c r="AY982" s="40"/>
      <c r="AZ982" s="40"/>
      <c r="BA982" s="40"/>
      <c r="BB982" s="40"/>
      <c r="BC982" s="40"/>
      <c r="BD982" s="40"/>
      <c r="BE982" s="40"/>
      <c r="BF982" s="40"/>
    </row>
    <row r="983">
      <c r="A983" s="18"/>
      <c r="B983" s="18"/>
      <c r="C983" s="18"/>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0"/>
      <c r="AH983" s="40"/>
      <c r="AI983" s="40"/>
      <c r="AJ983" s="40"/>
      <c r="AK983" s="40"/>
      <c r="AL983" s="40"/>
      <c r="AM983" s="40"/>
      <c r="AN983" s="40"/>
      <c r="AO983" s="40"/>
      <c r="AP983" s="40"/>
      <c r="AQ983" s="40"/>
      <c r="AR983" s="40"/>
      <c r="AS983" s="40"/>
      <c r="AT983" s="40"/>
      <c r="AU983" s="40"/>
      <c r="AV983" s="40"/>
      <c r="AW983" s="40"/>
      <c r="AX983" s="40"/>
      <c r="AY983" s="40"/>
      <c r="AZ983" s="40"/>
      <c r="BA983" s="40"/>
      <c r="BB983" s="40"/>
      <c r="BC983" s="40"/>
      <c r="BD983" s="40"/>
      <c r="BE983" s="40"/>
      <c r="BF983" s="40"/>
    </row>
    <row r="984">
      <c r="A984" s="18"/>
      <c r="B984" s="18"/>
      <c r="C984" s="18"/>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c r="AE984" s="40"/>
      <c r="AF984" s="40"/>
      <c r="AG984" s="40"/>
      <c r="AH984" s="40"/>
      <c r="AI984" s="40"/>
      <c r="AJ984" s="40"/>
      <c r="AK984" s="40"/>
      <c r="AL984" s="40"/>
      <c r="AM984" s="40"/>
      <c r="AN984" s="40"/>
      <c r="AO984" s="40"/>
      <c r="AP984" s="40"/>
      <c r="AQ984" s="40"/>
      <c r="AR984" s="40"/>
      <c r="AS984" s="40"/>
      <c r="AT984" s="40"/>
      <c r="AU984" s="40"/>
      <c r="AV984" s="40"/>
      <c r="AW984" s="40"/>
      <c r="AX984" s="40"/>
      <c r="AY984" s="40"/>
      <c r="AZ984" s="40"/>
      <c r="BA984" s="40"/>
      <c r="BB984" s="40"/>
      <c r="BC984" s="40"/>
      <c r="BD984" s="40"/>
      <c r="BE984" s="40"/>
      <c r="BF984" s="40"/>
    </row>
    <row r="985">
      <c r="A985" s="18"/>
      <c r="B985" s="18"/>
      <c r="C985" s="18"/>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0"/>
      <c r="AH985" s="40"/>
      <c r="AI985" s="40"/>
      <c r="AJ985" s="40"/>
      <c r="AK985" s="40"/>
      <c r="AL985" s="40"/>
      <c r="AM985" s="40"/>
      <c r="AN985" s="40"/>
      <c r="AO985" s="40"/>
      <c r="AP985" s="40"/>
      <c r="AQ985" s="40"/>
      <c r="AR985" s="40"/>
      <c r="AS985" s="40"/>
      <c r="AT985" s="40"/>
      <c r="AU985" s="40"/>
      <c r="AV985" s="40"/>
      <c r="AW985" s="40"/>
      <c r="AX985" s="40"/>
      <c r="AY985" s="40"/>
      <c r="AZ985" s="40"/>
      <c r="BA985" s="40"/>
      <c r="BB985" s="40"/>
      <c r="BC985" s="40"/>
      <c r="BD985" s="40"/>
      <c r="BE985" s="40"/>
      <c r="BF985" s="40"/>
    </row>
    <row r="986">
      <c r="A986" s="18"/>
      <c r="B986" s="18"/>
      <c r="C986" s="18"/>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c r="AE986" s="40"/>
      <c r="AF986" s="40"/>
      <c r="AG986" s="40"/>
      <c r="AH986" s="40"/>
      <c r="AI986" s="40"/>
      <c r="AJ986" s="40"/>
      <c r="AK986" s="40"/>
      <c r="AL986" s="40"/>
      <c r="AM986" s="40"/>
      <c r="AN986" s="40"/>
      <c r="AO986" s="40"/>
      <c r="AP986" s="40"/>
      <c r="AQ986" s="40"/>
      <c r="AR986" s="40"/>
      <c r="AS986" s="40"/>
      <c r="AT986" s="40"/>
      <c r="AU986" s="40"/>
      <c r="AV986" s="40"/>
      <c r="AW986" s="40"/>
      <c r="AX986" s="40"/>
      <c r="AY986" s="40"/>
      <c r="AZ986" s="40"/>
      <c r="BA986" s="40"/>
      <c r="BB986" s="40"/>
      <c r="BC986" s="40"/>
      <c r="BD986" s="40"/>
      <c r="BE986" s="40"/>
      <c r="BF986" s="40"/>
    </row>
    <row r="987">
      <c r="A987" s="18"/>
      <c r="B987" s="18"/>
      <c r="C987" s="18"/>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0"/>
      <c r="AH987" s="40"/>
      <c r="AI987" s="40"/>
      <c r="AJ987" s="40"/>
      <c r="AK987" s="40"/>
      <c r="AL987" s="40"/>
      <c r="AM987" s="40"/>
      <c r="AN987" s="40"/>
      <c r="AO987" s="40"/>
      <c r="AP987" s="40"/>
      <c r="AQ987" s="40"/>
      <c r="AR987" s="40"/>
      <c r="AS987" s="40"/>
      <c r="AT987" s="40"/>
      <c r="AU987" s="40"/>
      <c r="AV987" s="40"/>
      <c r="AW987" s="40"/>
      <c r="AX987" s="40"/>
      <c r="AY987" s="40"/>
      <c r="AZ987" s="40"/>
      <c r="BA987" s="40"/>
      <c r="BB987" s="40"/>
      <c r="BC987" s="40"/>
      <c r="BD987" s="40"/>
      <c r="BE987" s="40"/>
      <c r="BF987" s="40"/>
    </row>
    <row r="988">
      <c r="A988" s="18"/>
      <c r="B988" s="18"/>
      <c r="C988" s="18"/>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c r="AE988" s="40"/>
      <c r="AF988" s="40"/>
      <c r="AG988" s="40"/>
      <c r="AH988" s="40"/>
      <c r="AI988" s="40"/>
      <c r="AJ988" s="40"/>
      <c r="AK988" s="40"/>
      <c r="AL988" s="40"/>
      <c r="AM988" s="40"/>
      <c r="AN988" s="40"/>
      <c r="AO988" s="40"/>
      <c r="AP988" s="40"/>
      <c r="AQ988" s="40"/>
      <c r="AR988" s="40"/>
      <c r="AS988" s="40"/>
      <c r="AT988" s="40"/>
      <c r="AU988" s="40"/>
      <c r="AV988" s="40"/>
      <c r="AW988" s="40"/>
      <c r="AX988" s="40"/>
      <c r="AY988" s="40"/>
      <c r="AZ988" s="40"/>
      <c r="BA988" s="40"/>
      <c r="BB988" s="40"/>
      <c r="BC988" s="40"/>
      <c r="BD988" s="40"/>
      <c r="BE988" s="40"/>
      <c r="BF988" s="40"/>
    </row>
    <row r="989">
      <c r="A989" s="18"/>
      <c r="B989" s="18"/>
      <c r="C989" s="18"/>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c r="AH989" s="40"/>
      <c r="AI989" s="40"/>
      <c r="AJ989" s="40"/>
      <c r="AK989" s="40"/>
      <c r="AL989" s="40"/>
      <c r="AM989" s="40"/>
      <c r="AN989" s="40"/>
      <c r="AO989" s="40"/>
      <c r="AP989" s="40"/>
      <c r="AQ989" s="40"/>
      <c r="AR989" s="40"/>
      <c r="AS989" s="40"/>
      <c r="AT989" s="40"/>
      <c r="AU989" s="40"/>
      <c r="AV989" s="40"/>
      <c r="AW989" s="40"/>
      <c r="AX989" s="40"/>
      <c r="AY989" s="40"/>
      <c r="AZ989" s="40"/>
      <c r="BA989" s="40"/>
      <c r="BB989" s="40"/>
      <c r="BC989" s="40"/>
      <c r="BD989" s="40"/>
      <c r="BE989" s="40"/>
      <c r="BF989" s="40"/>
    </row>
    <row r="990">
      <c r="A990" s="18"/>
      <c r="B990" s="18"/>
      <c r="C990" s="18"/>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c r="AE990" s="40"/>
      <c r="AF990" s="40"/>
      <c r="AG990" s="40"/>
      <c r="AH990" s="40"/>
      <c r="AI990" s="40"/>
      <c r="AJ990" s="40"/>
      <c r="AK990" s="40"/>
      <c r="AL990" s="40"/>
      <c r="AM990" s="40"/>
      <c r="AN990" s="40"/>
      <c r="AO990" s="40"/>
      <c r="AP990" s="40"/>
      <c r="AQ990" s="40"/>
      <c r="AR990" s="40"/>
      <c r="AS990" s="40"/>
      <c r="AT990" s="40"/>
      <c r="AU990" s="40"/>
      <c r="AV990" s="40"/>
      <c r="AW990" s="40"/>
      <c r="AX990" s="40"/>
      <c r="AY990" s="40"/>
      <c r="AZ990" s="40"/>
      <c r="BA990" s="40"/>
      <c r="BB990" s="40"/>
      <c r="BC990" s="40"/>
      <c r="BD990" s="40"/>
      <c r="BE990" s="40"/>
      <c r="BF990" s="40"/>
    </row>
    <row r="991">
      <c r="A991" s="18"/>
      <c r="B991" s="18"/>
      <c r="C991" s="18"/>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c r="AE991" s="40"/>
      <c r="AF991" s="40"/>
      <c r="AG991" s="40"/>
      <c r="AH991" s="40"/>
      <c r="AI991" s="40"/>
      <c r="AJ991" s="40"/>
      <c r="AK991" s="40"/>
      <c r="AL991" s="40"/>
      <c r="AM991" s="40"/>
      <c r="AN991" s="40"/>
      <c r="AO991" s="40"/>
      <c r="AP991" s="40"/>
      <c r="AQ991" s="40"/>
      <c r="AR991" s="40"/>
      <c r="AS991" s="40"/>
      <c r="AT991" s="40"/>
      <c r="AU991" s="40"/>
      <c r="AV991" s="40"/>
      <c r="AW991" s="40"/>
      <c r="AX991" s="40"/>
      <c r="AY991" s="40"/>
      <c r="AZ991" s="40"/>
      <c r="BA991" s="40"/>
      <c r="BB991" s="40"/>
      <c r="BC991" s="40"/>
      <c r="BD991" s="40"/>
      <c r="BE991" s="40"/>
      <c r="BF991" s="40"/>
    </row>
    <row r="992">
      <c r="A992" s="18"/>
      <c r="B992" s="18"/>
      <c r="C992" s="18"/>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c r="AE992" s="40"/>
      <c r="AF992" s="40"/>
      <c r="AG992" s="40"/>
      <c r="AH992" s="40"/>
      <c r="AI992" s="40"/>
      <c r="AJ992" s="40"/>
      <c r="AK992" s="40"/>
      <c r="AL992" s="40"/>
      <c r="AM992" s="40"/>
      <c r="AN992" s="40"/>
      <c r="AO992" s="40"/>
      <c r="AP992" s="40"/>
      <c r="AQ992" s="40"/>
      <c r="AR992" s="40"/>
      <c r="AS992" s="40"/>
      <c r="AT992" s="40"/>
      <c r="AU992" s="40"/>
      <c r="AV992" s="40"/>
      <c r="AW992" s="40"/>
      <c r="AX992" s="40"/>
      <c r="AY992" s="40"/>
      <c r="AZ992" s="40"/>
      <c r="BA992" s="40"/>
      <c r="BB992" s="40"/>
      <c r="BC992" s="40"/>
      <c r="BD992" s="40"/>
      <c r="BE992" s="40"/>
      <c r="BF992" s="40"/>
    </row>
    <row r="993">
      <c r="A993" s="18"/>
      <c r="B993" s="18"/>
      <c r="C993" s="18"/>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c r="AE993" s="40"/>
      <c r="AF993" s="40"/>
      <c r="AG993" s="40"/>
      <c r="AH993" s="40"/>
      <c r="AI993" s="40"/>
      <c r="AJ993" s="40"/>
      <c r="AK993" s="40"/>
      <c r="AL993" s="40"/>
      <c r="AM993" s="40"/>
      <c r="AN993" s="40"/>
      <c r="AO993" s="40"/>
      <c r="AP993" s="40"/>
      <c r="AQ993" s="40"/>
      <c r="AR993" s="40"/>
      <c r="AS993" s="40"/>
      <c r="AT993" s="40"/>
      <c r="AU993" s="40"/>
      <c r="AV993" s="40"/>
      <c r="AW993" s="40"/>
      <c r="AX993" s="40"/>
      <c r="AY993" s="40"/>
      <c r="AZ993" s="40"/>
      <c r="BA993" s="40"/>
      <c r="BB993" s="40"/>
      <c r="BC993" s="40"/>
      <c r="BD993" s="40"/>
      <c r="BE993" s="40"/>
      <c r="BF993" s="40"/>
    </row>
    <row r="994">
      <c r="A994" s="18"/>
      <c r="B994" s="18"/>
      <c r="C994" s="18"/>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c r="AE994" s="40"/>
      <c r="AF994" s="40"/>
      <c r="AG994" s="40"/>
      <c r="AH994" s="40"/>
      <c r="AI994" s="40"/>
      <c r="AJ994" s="40"/>
      <c r="AK994" s="40"/>
      <c r="AL994" s="40"/>
      <c r="AM994" s="40"/>
      <c r="AN994" s="40"/>
      <c r="AO994" s="40"/>
      <c r="AP994" s="40"/>
      <c r="AQ994" s="40"/>
      <c r="AR994" s="40"/>
      <c r="AS994" s="40"/>
      <c r="AT994" s="40"/>
      <c r="AU994" s="40"/>
      <c r="AV994" s="40"/>
      <c r="AW994" s="40"/>
      <c r="AX994" s="40"/>
      <c r="AY994" s="40"/>
      <c r="AZ994" s="40"/>
      <c r="BA994" s="40"/>
      <c r="BB994" s="40"/>
      <c r="BC994" s="40"/>
      <c r="BD994" s="40"/>
      <c r="BE994" s="40"/>
      <c r="BF994" s="40"/>
    </row>
    <row r="995">
      <c r="A995" s="18"/>
      <c r="B995" s="18"/>
      <c r="C995" s="18"/>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c r="AE995" s="40"/>
      <c r="AF995" s="40"/>
      <c r="AG995" s="40"/>
      <c r="AH995" s="40"/>
      <c r="AI995" s="40"/>
      <c r="AJ995" s="40"/>
      <c r="AK995" s="40"/>
      <c r="AL995" s="40"/>
      <c r="AM995" s="40"/>
      <c r="AN995" s="40"/>
      <c r="AO995" s="40"/>
      <c r="AP995" s="40"/>
      <c r="AQ995" s="40"/>
      <c r="AR995" s="40"/>
      <c r="AS995" s="40"/>
      <c r="AT995" s="40"/>
      <c r="AU995" s="40"/>
      <c r="AV995" s="40"/>
      <c r="AW995" s="40"/>
      <c r="AX995" s="40"/>
      <c r="AY995" s="40"/>
      <c r="AZ995" s="40"/>
      <c r="BA995" s="40"/>
      <c r="BB995" s="40"/>
      <c r="BC995" s="40"/>
      <c r="BD995" s="40"/>
      <c r="BE995" s="40"/>
      <c r="BF995" s="40"/>
    </row>
    <row r="996">
      <c r="A996" s="18"/>
      <c r="B996" s="18"/>
      <c r="C996" s="18"/>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c r="AE996" s="40"/>
      <c r="AF996" s="40"/>
      <c r="AG996" s="40"/>
      <c r="AH996" s="40"/>
      <c r="AI996" s="40"/>
      <c r="AJ996" s="40"/>
      <c r="AK996" s="40"/>
      <c r="AL996" s="40"/>
      <c r="AM996" s="40"/>
      <c r="AN996" s="40"/>
      <c r="AO996" s="40"/>
      <c r="AP996" s="40"/>
      <c r="AQ996" s="40"/>
      <c r="AR996" s="40"/>
      <c r="AS996" s="40"/>
      <c r="AT996" s="40"/>
      <c r="AU996" s="40"/>
      <c r="AV996" s="40"/>
      <c r="AW996" s="40"/>
      <c r="AX996" s="40"/>
      <c r="AY996" s="40"/>
      <c r="AZ996" s="40"/>
      <c r="BA996" s="40"/>
      <c r="BB996" s="40"/>
      <c r="BC996" s="40"/>
      <c r="BD996" s="40"/>
      <c r="BE996" s="40"/>
      <c r="BF996" s="40"/>
    </row>
    <row r="997">
      <c r="A997" s="18"/>
      <c r="B997" s="18"/>
      <c r="C997" s="18"/>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c r="AE997" s="40"/>
      <c r="AF997" s="40"/>
      <c r="AG997" s="40"/>
      <c r="AH997" s="40"/>
      <c r="AI997" s="40"/>
      <c r="AJ997" s="40"/>
      <c r="AK997" s="40"/>
      <c r="AL997" s="40"/>
      <c r="AM997" s="40"/>
      <c r="AN997" s="40"/>
      <c r="AO997" s="40"/>
      <c r="AP997" s="40"/>
      <c r="AQ997" s="40"/>
      <c r="AR997" s="40"/>
      <c r="AS997" s="40"/>
      <c r="AT997" s="40"/>
      <c r="AU997" s="40"/>
      <c r="AV997" s="40"/>
      <c r="AW997" s="40"/>
      <c r="AX997" s="40"/>
      <c r="AY997" s="40"/>
      <c r="AZ997" s="40"/>
      <c r="BA997" s="40"/>
      <c r="BB997" s="40"/>
      <c r="BC997" s="40"/>
      <c r="BD997" s="40"/>
      <c r="BE997" s="40"/>
      <c r="BF997" s="40"/>
    </row>
  </sheetData>
  <mergeCells count="56">
    <mergeCell ref="H1:J1"/>
    <mergeCell ref="B1:C1"/>
    <mergeCell ref="H3:J4"/>
    <mergeCell ref="D4:G4"/>
    <mergeCell ref="A4:C4"/>
    <mergeCell ref="A6:C6"/>
    <mergeCell ref="H2:J2"/>
    <mergeCell ref="B2:C2"/>
    <mergeCell ref="T1:V1"/>
    <mergeCell ref="Q1:S1"/>
    <mergeCell ref="T3:V4"/>
    <mergeCell ref="N3:P4"/>
    <mergeCell ref="Q3:S4"/>
    <mergeCell ref="K3:M4"/>
    <mergeCell ref="AF3:AH4"/>
    <mergeCell ref="AC3:AE4"/>
    <mergeCell ref="AC2:AE2"/>
    <mergeCell ref="Z2:AB2"/>
    <mergeCell ref="Z3:AB4"/>
    <mergeCell ref="W3:Y4"/>
    <mergeCell ref="AF2:AH2"/>
    <mergeCell ref="N1:P1"/>
    <mergeCell ref="N2:P2"/>
    <mergeCell ref="K1:M1"/>
    <mergeCell ref="K2:M2"/>
    <mergeCell ref="T2:V2"/>
    <mergeCell ref="W2:Y2"/>
    <mergeCell ref="Z1:AB1"/>
    <mergeCell ref="AC1:AE1"/>
    <mergeCell ref="W1:Y1"/>
    <mergeCell ref="AF1:AH1"/>
    <mergeCell ref="Q2:S2"/>
    <mergeCell ref="BA3:BC4"/>
    <mergeCell ref="BA2:BC2"/>
    <mergeCell ref="BA1:BC1"/>
    <mergeCell ref="AL3:AN4"/>
    <mergeCell ref="AL2:AN2"/>
    <mergeCell ref="AO1:AQ1"/>
    <mergeCell ref="AL1:AN1"/>
    <mergeCell ref="BD3:BF4"/>
    <mergeCell ref="BD2:BF2"/>
    <mergeCell ref="BD1:BF1"/>
    <mergeCell ref="AU3:AW4"/>
    <mergeCell ref="AR3:AT4"/>
    <mergeCell ref="AO2:AQ2"/>
    <mergeCell ref="AO3:AQ4"/>
    <mergeCell ref="AX1:AZ1"/>
    <mergeCell ref="AU1:AW1"/>
    <mergeCell ref="AX3:AZ4"/>
    <mergeCell ref="AR1:AT1"/>
    <mergeCell ref="AI3:AK4"/>
    <mergeCell ref="AX2:AZ2"/>
    <mergeCell ref="AI2:AK2"/>
    <mergeCell ref="AR2:AT2"/>
    <mergeCell ref="AU2:AW2"/>
    <mergeCell ref="AI1:AK1"/>
  </mergeCells>
  <conditionalFormatting sqref="H6:J997">
    <cfRule type="expression" dxfId="3" priority="1">
      <formula>$J:$J="Match"</formula>
    </cfRule>
  </conditionalFormatting>
  <conditionalFormatting sqref="H6:J997">
    <cfRule type="expression" dxfId="4" priority="2">
      <formula>$J:$J="Partial Match"</formula>
    </cfRule>
  </conditionalFormatting>
  <conditionalFormatting sqref="K6:M997">
    <cfRule type="expression" dxfId="5" priority="3">
      <formula>$M:$M=""</formula>
    </cfRule>
  </conditionalFormatting>
  <conditionalFormatting sqref="H6:J997">
    <cfRule type="expression" dxfId="6" priority="4">
      <formula>$J:$J="No Match"</formula>
    </cfRule>
  </conditionalFormatting>
  <conditionalFormatting sqref="A6:G997">
    <cfRule type="expression" dxfId="7" priority="5">
      <formula>$E:$E="Minimum"</formula>
    </cfRule>
  </conditionalFormatting>
  <conditionalFormatting sqref="A6:G997">
    <cfRule type="expression" dxfId="8" priority="6">
      <formula>$E:$E="Recommended"</formula>
    </cfRule>
  </conditionalFormatting>
  <conditionalFormatting sqref="A6:G997">
    <cfRule type="expression" dxfId="9" priority="7">
      <formula>$E:$E="Optional"</formula>
    </cfRule>
  </conditionalFormatting>
  <conditionalFormatting sqref="K6:M997">
    <cfRule type="expression" dxfId="3" priority="8">
      <formula>$M:$M="Match"</formula>
    </cfRule>
  </conditionalFormatting>
  <conditionalFormatting sqref="K6:M997">
    <cfRule type="expression" dxfId="4" priority="9">
      <formula>$M:$M="Partial Match"</formula>
    </cfRule>
  </conditionalFormatting>
  <conditionalFormatting sqref="H6:J997">
    <cfRule type="expression" dxfId="5" priority="10">
      <formula>$J:$J=""</formula>
    </cfRule>
  </conditionalFormatting>
  <conditionalFormatting sqref="K6:M997">
    <cfRule type="expression" dxfId="6" priority="11">
      <formula>$M:$M="No Match"</formula>
    </cfRule>
  </conditionalFormatting>
  <conditionalFormatting sqref="N6:P997">
    <cfRule type="expression" dxfId="3" priority="12">
      <formula>$P:$P="Match"</formula>
    </cfRule>
  </conditionalFormatting>
  <conditionalFormatting sqref="N6:P997">
    <cfRule type="expression" dxfId="4" priority="13">
      <formula>$P:$P="Partial Match"</formula>
    </cfRule>
  </conditionalFormatting>
  <conditionalFormatting sqref="N6:P997">
    <cfRule type="expression" dxfId="6" priority="14">
      <formula>$P:$P="No Match"</formula>
    </cfRule>
  </conditionalFormatting>
  <conditionalFormatting sqref="N6:P997">
    <cfRule type="expression" dxfId="5" priority="15">
      <formula>$P:$P=""</formula>
    </cfRule>
  </conditionalFormatting>
  <conditionalFormatting sqref="Q6:S997">
    <cfRule type="expression" dxfId="3" priority="16">
      <formula>$S:$S="Match"</formula>
    </cfRule>
  </conditionalFormatting>
  <conditionalFormatting sqref="Q6:S997">
    <cfRule type="expression" dxfId="4" priority="17">
      <formula>$S:$S="Partial Match"</formula>
    </cfRule>
  </conditionalFormatting>
  <conditionalFormatting sqref="Q6:S997">
    <cfRule type="expression" dxfId="6" priority="18">
      <formula>$S:$S="No Match"</formula>
    </cfRule>
  </conditionalFormatting>
  <conditionalFormatting sqref="Q6:S997">
    <cfRule type="expression" dxfId="5" priority="19">
      <formula>$S:$S=""</formula>
    </cfRule>
  </conditionalFormatting>
  <conditionalFormatting sqref="T6:V997">
    <cfRule type="expression" dxfId="3" priority="20">
      <formula>$V:$V="Match"</formula>
    </cfRule>
  </conditionalFormatting>
  <conditionalFormatting sqref="W6:Y997">
    <cfRule type="expression" dxfId="4" priority="21">
      <formula>$Y:$Y="Partial Match"</formula>
    </cfRule>
  </conditionalFormatting>
  <conditionalFormatting sqref="T6:V997">
    <cfRule type="expression" dxfId="6" priority="22">
      <formula>$V:$V="No Match"</formula>
    </cfRule>
  </conditionalFormatting>
  <conditionalFormatting sqref="T6:V997">
    <cfRule type="expression" dxfId="5" priority="23">
      <formula>$V:$V=""</formula>
    </cfRule>
  </conditionalFormatting>
  <conditionalFormatting sqref="W6:Y997">
    <cfRule type="expression" dxfId="3" priority="24">
      <formula>$Y:$Y="Match"</formula>
    </cfRule>
  </conditionalFormatting>
  <conditionalFormatting sqref="T6:V997">
    <cfRule type="expression" dxfId="4" priority="25">
      <formula>$V:$V="Partial Match"</formula>
    </cfRule>
  </conditionalFormatting>
  <conditionalFormatting sqref="W6:Y997">
    <cfRule type="expression" dxfId="6" priority="26">
      <formula>$Y:$Y="No Match"</formula>
    </cfRule>
  </conditionalFormatting>
  <conditionalFormatting sqref="W6:Y997">
    <cfRule type="expression" dxfId="5" priority="27">
      <formula>$Y:$Y=""</formula>
    </cfRule>
  </conditionalFormatting>
  <conditionalFormatting sqref="Z6:AB997">
    <cfRule type="expression" dxfId="4" priority="28">
      <formula>$AB:$AB="Partial Match"</formula>
    </cfRule>
  </conditionalFormatting>
  <conditionalFormatting sqref="Z6:AB997">
    <cfRule type="expression" dxfId="3" priority="29">
      <formula>$AB:$AB="Match"</formula>
    </cfRule>
  </conditionalFormatting>
  <conditionalFormatting sqref="Z6:AB997">
    <cfRule type="expression" dxfId="6" priority="30">
      <formula>$AB:$AB="No Match"</formula>
    </cfRule>
  </conditionalFormatting>
  <conditionalFormatting sqref="Z6:AB997">
    <cfRule type="expression" dxfId="5" priority="31">
      <formula>$AB:$AB=""</formula>
    </cfRule>
  </conditionalFormatting>
  <conditionalFormatting sqref="AC6:AE997">
    <cfRule type="expression" dxfId="4" priority="32">
      <formula>$AE:$AE="Partial Match"</formula>
    </cfRule>
  </conditionalFormatting>
  <conditionalFormatting sqref="AC6:AE997">
    <cfRule type="expression" dxfId="3" priority="33">
      <formula>$AE:$AE="Match"</formula>
    </cfRule>
  </conditionalFormatting>
  <conditionalFormatting sqref="AC6:AE997">
    <cfRule type="expression" dxfId="6" priority="34">
      <formula>$AE:$AE="No Match"</formula>
    </cfRule>
  </conditionalFormatting>
  <conditionalFormatting sqref="AC6:AE997">
    <cfRule type="expression" dxfId="5" priority="35">
      <formula>$AE:$AE=""</formula>
    </cfRule>
  </conditionalFormatting>
  <conditionalFormatting sqref="AF6:AH997">
    <cfRule type="expression" dxfId="4" priority="36">
      <formula>$AH:$AH="Partial Match"</formula>
    </cfRule>
  </conditionalFormatting>
  <conditionalFormatting sqref="AF6:AH997">
    <cfRule type="expression" dxfId="3" priority="37">
      <formula>$AH:$AH="Match"</formula>
    </cfRule>
  </conditionalFormatting>
  <conditionalFormatting sqref="AF6:AH997">
    <cfRule type="expression" dxfId="6" priority="38">
      <formula>$AH:$AH="No Match"</formula>
    </cfRule>
  </conditionalFormatting>
  <conditionalFormatting sqref="AF6:AH997">
    <cfRule type="expression" dxfId="5" priority="39">
      <formula>$AH:$AH=""</formula>
    </cfRule>
  </conditionalFormatting>
  <conditionalFormatting sqref="AI6:AK997">
    <cfRule type="expression" dxfId="4" priority="40">
      <formula>$AK:$AK="Partial Match"</formula>
    </cfRule>
  </conditionalFormatting>
  <conditionalFormatting sqref="AI6:AK997">
    <cfRule type="expression" dxfId="3" priority="41">
      <formula>$AK:$AK="Match"</formula>
    </cfRule>
  </conditionalFormatting>
  <conditionalFormatting sqref="AL6:AN997">
    <cfRule type="expression" dxfId="6" priority="42">
      <formula>$AN:$AN="No Match"</formula>
    </cfRule>
  </conditionalFormatting>
  <conditionalFormatting sqref="AI6:AK997">
    <cfRule type="expression" dxfId="5" priority="43">
      <formula>$AK:$AK=""</formula>
    </cfRule>
  </conditionalFormatting>
  <conditionalFormatting sqref="AL6:AN997">
    <cfRule type="expression" dxfId="4" priority="44">
      <formula>$AN:$AN="Partial Match"</formula>
    </cfRule>
  </conditionalFormatting>
  <conditionalFormatting sqref="AL6:AN997">
    <cfRule type="expression" dxfId="3" priority="45">
      <formula>$AN:$AN="Match"</formula>
    </cfRule>
  </conditionalFormatting>
  <conditionalFormatting sqref="AI6:AK997">
    <cfRule type="expression" dxfId="6" priority="46">
      <formula>$AK:$AK="No Match"</formula>
    </cfRule>
  </conditionalFormatting>
  <conditionalFormatting sqref="AL6:AN997">
    <cfRule type="expression" dxfId="5" priority="47">
      <formula>$AN:$AN=""</formula>
    </cfRule>
  </conditionalFormatting>
  <conditionalFormatting sqref="AO6:AQ997">
    <cfRule type="expression" dxfId="6" priority="48">
      <formula>$AQ:$AQ="No Match"</formula>
    </cfRule>
  </conditionalFormatting>
  <conditionalFormatting sqref="AO6:AQ997">
    <cfRule type="expression" dxfId="4" priority="49">
      <formula>$AQ:$AQ="Partial Match"</formula>
    </cfRule>
  </conditionalFormatting>
  <conditionalFormatting sqref="AO6:AQ997">
    <cfRule type="expression" dxfId="3" priority="50">
      <formula>$AQ:$AQ="Match"</formula>
    </cfRule>
  </conditionalFormatting>
  <conditionalFormatting sqref="AO6:AQ997">
    <cfRule type="expression" dxfId="5" priority="51">
      <formula>$AQ:$AQ=""</formula>
    </cfRule>
  </conditionalFormatting>
  <conditionalFormatting sqref="AR6:AT997">
    <cfRule type="expression" dxfId="6" priority="52">
      <formula>$AT:$AT="No Match"</formula>
    </cfRule>
  </conditionalFormatting>
  <conditionalFormatting sqref="AR6:AT997">
    <cfRule type="expression" dxfId="4" priority="53">
      <formula>$AT:$AT="Partial Match"</formula>
    </cfRule>
  </conditionalFormatting>
  <conditionalFormatting sqref="AR6:AT997">
    <cfRule type="expression" dxfId="3" priority="54">
      <formula>$AT:$AT="Match"</formula>
    </cfRule>
  </conditionalFormatting>
  <conditionalFormatting sqref="AR6:AT997">
    <cfRule type="expression" dxfId="5" priority="55">
      <formula>$AT:$AT=""</formula>
    </cfRule>
  </conditionalFormatting>
  <conditionalFormatting sqref="AU6:AW997">
    <cfRule type="expression" dxfId="6" priority="56">
      <formula>$AW:$AW="No Match"</formula>
    </cfRule>
  </conditionalFormatting>
  <conditionalFormatting sqref="AU6:AW997">
    <cfRule type="expression" dxfId="4" priority="57">
      <formula>$AW:$AW="Partial Match"</formula>
    </cfRule>
  </conditionalFormatting>
  <conditionalFormatting sqref="AU6:AW997">
    <cfRule type="expression" dxfId="3" priority="58">
      <formula>$AW:$AW="Match"</formula>
    </cfRule>
  </conditionalFormatting>
  <conditionalFormatting sqref="AU6:AW997">
    <cfRule type="expression" dxfId="5" priority="59">
      <formula>$AW:$AW=""</formula>
    </cfRule>
  </conditionalFormatting>
  <conditionalFormatting sqref="AX6:AZ997">
    <cfRule type="expression" dxfId="6" priority="60">
      <formula>$AZ:$AZ="No Match"</formula>
    </cfRule>
  </conditionalFormatting>
  <conditionalFormatting sqref="AX6:AZ997">
    <cfRule type="expression" dxfId="4" priority="61">
      <formula>$AZ:$AZ="Partial Match"</formula>
    </cfRule>
  </conditionalFormatting>
  <conditionalFormatting sqref="AX6:AZ997">
    <cfRule type="expression" dxfId="3" priority="62">
      <formula>$AZ:$AZ="Match"</formula>
    </cfRule>
  </conditionalFormatting>
  <conditionalFormatting sqref="AX6:AZ997">
    <cfRule type="expression" dxfId="5" priority="63">
      <formula>$AZ:$AZ=""</formula>
    </cfRule>
  </conditionalFormatting>
  <conditionalFormatting sqref="BA6:BC997">
    <cfRule type="expression" dxfId="6" priority="64">
      <formula>$BC:$BC="No Match"</formula>
    </cfRule>
  </conditionalFormatting>
  <conditionalFormatting sqref="BA6:BC997">
    <cfRule type="expression" dxfId="4" priority="65">
      <formula>$BC:$BC="Partial Match"</formula>
    </cfRule>
  </conditionalFormatting>
  <conditionalFormatting sqref="BA6:BC997">
    <cfRule type="expression" dxfId="3" priority="66">
      <formula>$BC:$BC="Match"</formula>
    </cfRule>
  </conditionalFormatting>
  <conditionalFormatting sqref="BA6:BC997">
    <cfRule type="expression" dxfId="5" priority="67">
      <formula>$BC:$BC=""</formula>
    </cfRule>
  </conditionalFormatting>
  <conditionalFormatting sqref="BD6:BF997">
    <cfRule type="expression" dxfId="6" priority="68">
      <formula>$BF:$BF="No Match"</formula>
    </cfRule>
  </conditionalFormatting>
  <conditionalFormatting sqref="BD6:BF997">
    <cfRule type="expression" dxfId="4" priority="69">
      <formula>$BF:$BF="Partial Match"</formula>
    </cfRule>
  </conditionalFormatting>
  <conditionalFormatting sqref="BD6:BF997">
    <cfRule type="expression" dxfId="3" priority="70">
      <formula>$BF:$BF="Match"</formula>
    </cfRule>
  </conditionalFormatting>
  <conditionalFormatting sqref="BD6:BF997">
    <cfRule type="expression" dxfId="5" priority="71">
      <formula>$BF:$BF=""</formula>
    </cfRule>
  </conditionalFormatting>
  <dataValidations>
    <dataValidation type="list" allowBlank="1" showInputMessage="1" showErrorMessage="1" prompt="Suggestions to use or not in Bioschemas Specification" sqref="E6:E997">
      <formula1>"Minimum,Recommended,Optional"</formula1>
    </dataValidation>
    <dataValidation type="list" allowBlank="1" showInputMessage="1" showErrorMessage="1" prompt="Select if this field matches in the specific Use Case " sqref="P6:P997 S6:S997 V6:V997 Y6:Y997 AB6:AB997 AE6:AE997 AH6:AH997 AK6:AK997 AN6:AN997 AQ6:AQ997 AT6:AT997 AW6:AW997 AZ6:AZ997 BC6:BC997 BF6:BF997">
      <formula1>"Match,Not Match,Partial Match"</formula1>
    </dataValidation>
    <dataValidation type="list" allowBlank="1" sqref="F6:F997">
      <formula1>"ONE,MANY"</formula1>
    </dataValidation>
    <dataValidation type="list" allowBlank="1" showInputMessage="1" showErrorMessage="1" prompt="Select if this field matches in the specific Use Case " sqref="J6:J997 M6:M997">
      <formula1>"Match,No Match,Partial Match"</formula1>
    </dataValidation>
  </dataValidations>
  <hyperlinks>
    <hyperlink r:id="rId2" ref="K2"/>
    <hyperlink r:id="rId3" ref="N2"/>
    <hyperlink r:id="rId4" ref="Q2"/>
    <hyperlink r:id="rId5" ref="T2"/>
    <hyperlink r:id="rId6" ref="W2"/>
    <hyperlink r:id="rId7" ref="Z2"/>
    <hyperlink r:id="rId8" ref="AC2"/>
    <hyperlink r:id="rId9" ref="AF2"/>
    <hyperlink r:id="rId10" ref="AI2"/>
    <hyperlink r:id="rId11" location="___Software" ref="AL2"/>
    <hyperlink r:id="rId12" ref="AO2"/>
    <hyperlink r:id="rId13" ref="AR2"/>
    <hyperlink r:id="rId14" ref="AU2"/>
    <hyperlink r:id="rId15" ref="AX2"/>
    <hyperlink r:id="rId16" ref="BA2"/>
    <hyperlink r:id="rId17" ref="BD2"/>
    <hyperlink r:id="rId18" ref="A4"/>
    <hyperlink r:id="rId19" ref="A7"/>
    <hyperlink r:id="rId20" ref="A8"/>
    <hyperlink r:id="rId21" ref="A9"/>
    <hyperlink r:id="rId22" ref="B9"/>
    <hyperlink r:id="rId23" ref="A10"/>
    <hyperlink r:id="rId24" ref="B10"/>
    <hyperlink r:id="rId25" ref="C10"/>
    <hyperlink r:id="rId26" ref="A11"/>
    <hyperlink r:id="rId27" ref="B11"/>
    <hyperlink r:id="rId28" ref="A12"/>
    <hyperlink r:id="rId29" ref="B12"/>
    <hyperlink r:id="rId30" ref="A13"/>
    <hyperlink r:id="rId31" ref="B13"/>
    <hyperlink r:id="rId32" ref="A14"/>
    <hyperlink r:id="rId33" ref="A15"/>
    <hyperlink r:id="rId34" ref="B15"/>
    <hyperlink r:id="rId35" ref="A16"/>
    <hyperlink r:id="rId36" ref="B16"/>
    <hyperlink r:id="rId37" ref="AA16"/>
    <hyperlink r:id="rId38" ref="AG16"/>
    <hyperlink r:id="rId39" ref="A17"/>
    <hyperlink r:id="rId40" ref="A18"/>
    <hyperlink r:id="rId41" ref="B18"/>
    <hyperlink r:id="rId42" ref="A19"/>
    <hyperlink r:id="rId43" ref="B19"/>
    <hyperlink r:id="rId44" ref="A20"/>
    <hyperlink r:id="rId45" ref="B20"/>
    <hyperlink r:id="rId46" ref="A21"/>
    <hyperlink r:id="rId47" ref="A22"/>
    <hyperlink r:id="rId48" ref="A23"/>
    <hyperlink r:id="rId49" ref="B23"/>
    <hyperlink r:id="rId50" ref="A24"/>
    <hyperlink r:id="rId51" ref="B24"/>
    <hyperlink r:id="rId52" ref="AD24"/>
    <hyperlink r:id="rId53" ref="A25"/>
    <hyperlink r:id="rId54" ref="C25"/>
    <hyperlink r:id="rId55" ref="AY25"/>
    <hyperlink r:id="rId56" ref="A26"/>
    <hyperlink r:id="rId57" ref="B26"/>
    <hyperlink r:id="rId58" ref="A27"/>
    <hyperlink r:id="rId59" ref="A28"/>
    <hyperlink r:id="rId60" ref="B28"/>
    <hyperlink r:id="rId61" ref="A29"/>
    <hyperlink r:id="rId62" ref="B29"/>
    <hyperlink r:id="rId63" ref="O29"/>
    <hyperlink r:id="rId64" ref="U29"/>
    <hyperlink r:id="rId65" ref="AA29"/>
    <hyperlink r:id="rId66" ref="AG29"/>
    <hyperlink r:id="rId67" ref="AV29"/>
    <hyperlink r:id="rId68" ref="BE29"/>
    <hyperlink r:id="rId69" ref="A30"/>
    <hyperlink r:id="rId70" ref="B30"/>
    <hyperlink r:id="rId71" ref="A31"/>
    <hyperlink r:id="rId72" ref="B31"/>
    <hyperlink r:id="rId73" ref="A32"/>
    <hyperlink r:id="rId74" ref="B32"/>
    <hyperlink r:id="rId75" ref="C32"/>
    <hyperlink r:id="rId76" ref="A33"/>
    <hyperlink r:id="rId77" ref="B33"/>
    <hyperlink r:id="rId78" ref="C33"/>
    <hyperlink r:id="rId79" ref="A34"/>
    <hyperlink r:id="rId80" ref="B34"/>
    <hyperlink r:id="rId81" ref="C34"/>
    <hyperlink r:id="rId82" ref="A35"/>
    <hyperlink r:id="rId83" ref="B35"/>
    <hyperlink r:id="rId84" ref="C35"/>
    <hyperlink r:id="rId85" ref="A36"/>
    <hyperlink r:id="rId86" ref="B36"/>
    <hyperlink r:id="rId87" ref="A37"/>
    <hyperlink r:id="rId88" ref="B37"/>
    <hyperlink r:id="rId89" ref="A38"/>
    <hyperlink r:id="rId90" ref="B38"/>
    <hyperlink r:id="rId91" ref="A39"/>
    <hyperlink r:id="rId92" ref="B39"/>
    <hyperlink r:id="rId93" ref="A40"/>
    <hyperlink r:id="rId94" ref="B40"/>
    <hyperlink r:id="rId95" ref="A41"/>
    <hyperlink r:id="rId96" ref="B41"/>
    <hyperlink r:id="rId97" ref="C41"/>
    <hyperlink r:id="rId98" ref="A42"/>
    <hyperlink r:id="rId99" ref="B42"/>
    <hyperlink r:id="rId100" ref="A43"/>
    <hyperlink r:id="rId101" ref="A44"/>
    <hyperlink r:id="rId102" ref="B44"/>
    <hyperlink r:id="rId103" ref="C44"/>
    <hyperlink r:id="rId104" ref="A45"/>
    <hyperlink r:id="rId105" ref="B45"/>
    <hyperlink r:id="rId106" ref="A46"/>
    <hyperlink r:id="rId107" ref="A47"/>
    <hyperlink r:id="rId108" ref="B47"/>
    <hyperlink r:id="rId109" ref="A48"/>
    <hyperlink r:id="rId110" ref="B48"/>
    <hyperlink r:id="rId111" ref="A49"/>
    <hyperlink r:id="rId112" ref="B49"/>
    <hyperlink r:id="rId113" ref="A50"/>
    <hyperlink r:id="rId114" ref="B50"/>
    <hyperlink r:id="rId115" ref="A51"/>
    <hyperlink r:id="rId116" ref="A52"/>
    <hyperlink r:id="rId117" ref="A53"/>
    <hyperlink r:id="rId118" ref="B53"/>
    <hyperlink r:id="rId119" ref="A54"/>
    <hyperlink r:id="rId120" ref="A55"/>
    <hyperlink r:id="rId121" ref="A56"/>
    <hyperlink r:id="rId122" ref="A57"/>
    <hyperlink r:id="rId123" ref="B57"/>
    <hyperlink r:id="rId124" ref="A58"/>
    <hyperlink r:id="rId125" ref="B58"/>
    <hyperlink r:id="rId126" ref="A59"/>
    <hyperlink r:id="rId127" ref="B59"/>
    <hyperlink r:id="rId128" ref="A60"/>
    <hyperlink r:id="rId129" ref="B60"/>
    <hyperlink r:id="rId130" ref="A61"/>
    <hyperlink r:id="rId131" ref="B61"/>
    <hyperlink r:id="rId132" ref="A62"/>
    <hyperlink r:id="rId133" ref="B62"/>
    <hyperlink r:id="rId134" ref="C62"/>
    <hyperlink r:id="rId135" ref="A63"/>
    <hyperlink r:id="rId136" ref="B63"/>
    <hyperlink r:id="rId137" ref="C63"/>
    <hyperlink r:id="rId138" ref="A64"/>
    <hyperlink r:id="rId139" ref="C64"/>
    <hyperlink r:id="rId140" ref="A65"/>
    <hyperlink r:id="rId141" ref="A66"/>
    <hyperlink r:id="rId142" ref="A67"/>
    <hyperlink r:id="rId143" ref="B67"/>
    <hyperlink r:id="rId144" ref="C67"/>
    <hyperlink r:id="rId145" ref="A68"/>
    <hyperlink r:id="rId146" ref="B68"/>
    <hyperlink r:id="rId147" ref="A69"/>
    <hyperlink r:id="rId148" ref="A70"/>
    <hyperlink r:id="rId149" ref="B70"/>
    <hyperlink r:id="rId150" ref="C70"/>
    <hyperlink r:id="rId151" ref="A71"/>
    <hyperlink r:id="rId152" ref="B71"/>
    <hyperlink r:id="rId153" ref="A72"/>
    <hyperlink r:id="rId154" ref="B72"/>
    <hyperlink r:id="rId155" ref="C72"/>
    <hyperlink r:id="rId156" ref="A73"/>
    <hyperlink r:id="rId157" ref="C73"/>
    <hyperlink r:id="rId158" ref="A74"/>
    <hyperlink r:id="rId159" ref="B74"/>
    <hyperlink r:id="rId160" ref="A75"/>
    <hyperlink r:id="rId161" ref="B75"/>
    <hyperlink r:id="rId162" ref="C75"/>
    <hyperlink r:id="rId163" ref="A76"/>
    <hyperlink r:id="rId164" ref="B76"/>
    <hyperlink r:id="rId165" ref="A77"/>
    <hyperlink r:id="rId166" ref="B77"/>
    <hyperlink r:id="rId167" ref="A78"/>
    <hyperlink r:id="rId168" ref="BE78"/>
    <hyperlink r:id="rId169" ref="A79"/>
    <hyperlink r:id="rId170" ref="B79"/>
    <hyperlink r:id="rId171" ref="A80"/>
    <hyperlink r:id="rId172" ref="B80"/>
    <hyperlink r:id="rId173" ref="C80"/>
    <hyperlink r:id="rId174" ref="A81"/>
    <hyperlink r:id="rId175" ref="A82"/>
    <hyperlink r:id="rId176" ref="B82"/>
    <hyperlink r:id="rId177" ref="A83"/>
    <hyperlink r:id="rId178" ref="B83"/>
    <hyperlink r:id="rId179" ref="A84"/>
    <hyperlink r:id="rId180" ref="A85"/>
    <hyperlink r:id="rId181" ref="A86"/>
    <hyperlink r:id="rId182" ref="C86"/>
    <hyperlink r:id="rId183" ref="A87"/>
    <hyperlink r:id="rId184" ref="B87"/>
    <hyperlink r:id="rId185" ref="A88"/>
    <hyperlink r:id="rId186" ref="A89"/>
    <hyperlink r:id="rId187" ref="B89"/>
    <hyperlink r:id="rId188" ref="A90"/>
    <hyperlink r:id="rId189" ref="B90"/>
    <hyperlink r:id="rId190" ref="C90"/>
    <hyperlink r:id="rId191" ref="A91"/>
    <hyperlink r:id="rId192" ref="B91"/>
    <hyperlink r:id="rId193" ref="A92"/>
    <hyperlink r:id="rId194" ref="B92"/>
    <hyperlink r:id="rId195" ref="C92"/>
    <hyperlink r:id="rId196" ref="A93"/>
    <hyperlink r:id="rId197" ref="A94"/>
    <hyperlink r:id="rId198" ref="B94"/>
    <hyperlink r:id="rId199" ref="A95"/>
    <hyperlink r:id="rId200" ref="B95"/>
    <hyperlink r:id="rId201" ref="C95"/>
    <hyperlink r:id="rId202" ref="A96"/>
    <hyperlink r:id="rId203" ref="A97"/>
    <hyperlink r:id="rId204" ref="A98"/>
    <hyperlink r:id="rId205" ref="B98"/>
    <hyperlink r:id="rId206" ref="A99"/>
    <hyperlink r:id="rId207" ref="B99"/>
    <hyperlink r:id="rId208" ref="A100"/>
    <hyperlink r:id="rId209" ref="B100"/>
    <hyperlink r:id="rId210" ref="A101"/>
    <hyperlink r:id="rId211" ref="A102"/>
    <hyperlink r:id="rId212" ref="B102"/>
    <hyperlink r:id="rId213" ref="A103"/>
    <hyperlink r:id="rId214" ref="A104"/>
    <hyperlink r:id="rId215" ref="B104"/>
    <hyperlink r:id="rId216" ref="A105"/>
    <hyperlink r:id="rId217" ref="B105"/>
    <hyperlink r:id="rId218" ref="C105"/>
    <hyperlink r:id="rId219" ref="A106"/>
    <hyperlink r:id="rId220" ref="B106"/>
    <hyperlink r:id="rId221" ref="A107"/>
    <hyperlink r:id="rId222" ref="B107"/>
    <hyperlink r:id="rId223" ref="A108"/>
    <hyperlink r:id="rId224" ref="B108"/>
    <hyperlink r:id="rId225" ref="A109"/>
    <hyperlink r:id="rId226" ref="B109"/>
    <hyperlink r:id="rId227" ref="A110"/>
    <hyperlink r:id="rId228" ref="A111"/>
    <hyperlink r:id="rId229" ref="A112"/>
    <hyperlink r:id="rId230" ref="A113"/>
    <hyperlink r:id="rId231" ref="B113"/>
    <hyperlink r:id="rId232" ref="A114"/>
    <hyperlink r:id="rId233" ref="B114"/>
    <hyperlink r:id="rId234" ref="A115"/>
    <hyperlink r:id="rId235" ref="B115"/>
    <hyperlink r:id="rId236" ref="A116"/>
    <hyperlink r:id="rId237" ref="B116"/>
    <hyperlink r:id="rId238" ref="L128"/>
    <hyperlink r:id="rId239" ref="AS129"/>
    <hyperlink r:id="rId240" ref="AV129"/>
    <hyperlink r:id="rId241" ref="AY129"/>
  </hyperlinks>
  <drawing r:id="rId242"/>
  <legacyDrawing r:id="rId2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2" t="s">
        <v>1</v>
      </c>
    </row>
    <row r="2">
      <c r="A2" s="7" t="str">
        <f>IFERROR(__xludf.DUMMYFUNCTION("QUERY('Schema.org mapping'!A5:G1000,""select A, B, C, F, E, G, D where(E='Minimum'or E='Optional' or E='Recommended') label F 'CN',E 'MG', G 'CV'"",1 )"),"Property")</f>
        <v>Property</v>
      </c>
      <c r="B2" s="7" t="str">
        <f>IFERROR(__xludf.DUMMYFUNCTION("""COMPUTED_VALUE"""),"Expected Type")</f>
        <v>Expected Type</v>
      </c>
      <c r="C2" s="7" t="str">
        <f>IFERROR(__xludf.DUMMYFUNCTION("""COMPUTED_VALUE"""),"Description")</f>
        <v>Description</v>
      </c>
      <c r="D2" s="9" t="str">
        <f>IFERROR(__xludf.DUMMYFUNCTION("""COMPUTED_VALUE"""),"CN")</f>
        <v>CN</v>
      </c>
      <c r="E2" s="4" t="str">
        <f>IFERROR(__xludf.DUMMYFUNCTION("""COMPUTED_VALUE"""),"MG")</f>
        <v>MG</v>
      </c>
      <c r="F2" s="9" t="str">
        <f>IFERROR(__xludf.DUMMYFUNCTION("""COMPUTED_VALUE"""),"CV")</f>
        <v>CV</v>
      </c>
      <c r="G2" s="11" t="str">
        <f>IFERROR(__xludf.DUMMYFUNCTION("""COMPUTED_VALUE"""),"BSC Description")</f>
        <v>BSC Description</v>
      </c>
    </row>
    <row r="3">
      <c r="A3" s="17" t="str">
        <f>IFERROR(__xludf.DUMMYFUNCTION("""COMPUTED_VALUE"""),"featureList")</f>
        <v>featureList</v>
      </c>
      <c r="B3" s="17" t="str">
        <f>IFERROR(__xludf.DUMMYFUNCTION("""COMPUTED_VALUE"""),"Text or 
URL")</f>
        <v>Text or 
URL</v>
      </c>
      <c r="C3" s="17" t="str">
        <f>IFERROR(__xludf.DUMMYFUNCTION("""COMPUTED_VALUE"""),"Features or modules provided by this application (and possibly required by other applications).")</f>
        <v>Features or modules provided by this application (and possibly required by other applications).</v>
      </c>
      <c r="D3" s="8" t="str">
        <f>IFERROR(__xludf.DUMMYFUNCTION("""COMPUTED_VALUE"""),"MANY")</f>
        <v>MANY</v>
      </c>
      <c r="E3" s="13" t="str">
        <f>IFERROR(__xludf.DUMMYFUNCTION("""COMPUTED_VALUE"""),"Minimum")</f>
        <v>Minimum</v>
      </c>
      <c r="F3" s="13" t="str">
        <f>IFERROR(__xludf.DUMMYFUNCTION("""COMPUTED_VALUE"""),"")</f>
        <v/>
      </c>
      <c r="G3" s="17" t="str">
        <f>IFERROR(__xludf.DUMMYFUNCTION("""COMPUTED_VALUE"""),"")</f>
        <v/>
      </c>
    </row>
    <row r="4">
      <c r="A4" s="18" t="str">
        <f>IFERROR(__xludf.DUMMYFUNCTION("""COMPUTED_VALUE"""),"softwareHelp")</f>
        <v>softwareHelp</v>
      </c>
      <c r="B4" s="18" t="str">
        <f>IFERROR(__xludf.DUMMYFUNCTION("""COMPUTED_VALUE"""),"CreativeWork")</f>
        <v>CreativeWork</v>
      </c>
      <c r="C4" s="18" t="str">
        <f>IFERROR(__xludf.DUMMYFUNCTION("""COMPUTED_VALUE"""),"Software application help.")</f>
        <v>Software application help.</v>
      </c>
      <c r="D4" s="8" t="str">
        <f>IFERROR(__xludf.DUMMYFUNCTION("""COMPUTED_VALUE"""),"MANY")</f>
        <v>MANY</v>
      </c>
      <c r="E4" s="8" t="str">
        <f>IFERROR(__xludf.DUMMYFUNCTION("""COMPUTED_VALUE"""),"Minimum")</f>
        <v>Minimum</v>
      </c>
      <c r="F4" s="8" t="str">
        <f>IFERROR(__xludf.DUMMYFUNCTION("""COMPUTED_VALUE"""),"")</f>
        <v/>
      </c>
      <c r="G4" s="18" t="str">
        <f>IFERROR(__xludf.DUMMYFUNCTION("""COMPUTED_VALUE"""),"softwareHelp:url, softwareHelp:genre, softwareHelp:description/review")</f>
        <v>softwareHelp:url, softwareHelp:genre, softwareHelp:description/review</v>
      </c>
    </row>
    <row r="5">
      <c r="A5" s="18" t="str">
        <f>IFERROR(__xludf.DUMMYFUNCTION("""COMPUTED_VALUE"""),"softwareRequirements")</f>
        <v>softwareRequirements</v>
      </c>
      <c r="B5" s="18" t="str">
        <f>IFERROR(__xludf.DUMMYFUNCTION("""COMPUTED_VALUE"""),"Text or 
URL")</f>
        <v>Text or 
URL</v>
      </c>
      <c r="C5" s="18" t="str">
        <f>IFERROR(__xludf.DUMMYFUNCTION("""COMPUTED_VALUE"""),"Component dependency requirements for application. This includes runtime environments and shared libraries that are not included in the application distribution package, but required to run the application (Examples: DirectX, Java or .NET runtime). Supers"&amp;"edes requirements.")</f>
        <v>Component dependency requirements for application. This includes runtime environments and shared libraries that are not included in the application distribution package, but required to run the application (Examples: DirectX, Java or .NET runtime). Supersedes requirements.</v>
      </c>
      <c r="D5" s="8" t="str">
        <f>IFERROR(__xludf.DUMMYFUNCTION("""COMPUTED_VALUE"""),"MANY")</f>
        <v>MANY</v>
      </c>
      <c r="E5" s="8" t="str">
        <f>IFERROR(__xludf.DUMMYFUNCTION("""COMPUTED_VALUE"""),"Minimum")</f>
        <v>Minimum</v>
      </c>
      <c r="F5" s="8" t="str">
        <f>IFERROR(__xludf.DUMMYFUNCTION("""COMPUTED_VALUE"""),"")</f>
        <v/>
      </c>
      <c r="G5" s="18" t="str">
        <f>IFERROR(__xludf.DUMMYFUNCTION("""COMPUTED_VALUE"""),"contact/email, contact/url, contact/name, contact/tel, contact/type")</f>
        <v>contact/email, contact/url, contact/name, contact/tel, contact/type</v>
      </c>
    </row>
    <row r="6">
      <c r="A6" s="18" t="str">
        <f>IFERROR(__xludf.DUMMYFUNCTION("""COMPUTED_VALUE"""),"supportingData")</f>
        <v>supportingData</v>
      </c>
      <c r="B6" s="18" t="str">
        <f>IFERROR(__xludf.DUMMYFUNCTION("""COMPUTED_VALUE"""),"DataFeed")</f>
        <v>DataFeed</v>
      </c>
      <c r="C6" s="18" t="str">
        <f>IFERROR(__xludf.DUMMYFUNCTION("""COMPUTED_VALUE"""),"Supporting data for a SoftwareApplication.")</f>
        <v>Supporting data for a SoftwareApplication.</v>
      </c>
      <c r="D6" s="8" t="str">
        <f>IFERROR(__xludf.DUMMYFUNCTION("""COMPUTED_VALUE"""),"ONE")</f>
        <v>ONE</v>
      </c>
      <c r="E6" s="8" t="str">
        <f>IFERROR(__xludf.DUMMYFUNCTION("""COMPUTED_VALUE"""),"Minimum")</f>
        <v>Minimum</v>
      </c>
      <c r="F6" s="8" t="str">
        <f>IFERROR(__xludf.DUMMYFUNCTION("""COMPUTED_VALUE"""),"")</f>
        <v/>
      </c>
      <c r="G6" s="18" t="str">
        <f>IFERROR(__xludf.DUMMYFUNCTION("""COMPUTED_VALUE"""),"")</f>
        <v/>
      </c>
    </row>
    <row r="7">
      <c r="A7" s="18" t="str">
        <f>IFERROR(__xludf.DUMMYFUNCTION("""COMPUTED_VALUE"""),"accountablePerson")</f>
        <v>accountablePerson</v>
      </c>
      <c r="B7" s="18" t="str">
        <f>IFERROR(__xludf.DUMMYFUNCTION("""COMPUTED_VALUE"""),"Person")</f>
        <v>Person</v>
      </c>
      <c r="C7" s="18" t="str">
        <f>IFERROR(__xludf.DUMMYFUNCTION("""COMPUTED_VALUE"""),"Specifies the Person that is legally accountable for the CreativeWork.")</f>
        <v>Specifies the Person that is legally accountable for the CreativeWork.</v>
      </c>
      <c r="D7" s="8" t="str">
        <f>IFERROR(__xludf.DUMMYFUNCTION("""COMPUTED_VALUE"""),"ONE")</f>
        <v>ONE</v>
      </c>
      <c r="E7" s="8" t="str">
        <f>IFERROR(__xludf.DUMMYFUNCTION("""COMPUTED_VALUE"""),"Minimum")</f>
        <v>Minimum</v>
      </c>
      <c r="F7" s="8" t="str">
        <f>IFERROR(__xludf.DUMMYFUNCTION("""COMPUTED_VALUE"""),"")</f>
        <v/>
      </c>
      <c r="G7" s="18" t="str">
        <f>IFERROR(__xludf.DUMMYFUNCTION("""COMPUTED_VALUE"""),"")</f>
        <v/>
      </c>
    </row>
    <row r="8">
      <c r="A8" s="18" t="str">
        <f>IFERROR(__xludf.DUMMYFUNCTION("""COMPUTED_VALUE"""),"citation")</f>
        <v>citation</v>
      </c>
      <c r="B8" s="18" t="str">
        <f>IFERROR(__xludf.DUMMYFUNCTION("""COMPUTED_VALUE"""),"CreativeWork or 
Text")</f>
        <v>CreativeWork or 
Text</v>
      </c>
      <c r="C8" s="18" t="str">
        <f>IFERROR(__xludf.DUMMYFUNCTION("""COMPUTED_VALUE"""),"A citation or reference to another creative work, such as another publication, web page, scholarly article, etc.")</f>
        <v>A citation or reference to another creative work, such as another publication, web page, scholarly article, etc.</v>
      </c>
      <c r="D8" s="8" t="str">
        <f>IFERROR(__xludf.DUMMYFUNCTION("""COMPUTED_VALUE"""),"MANY")</f>
        <v>MANY</v>
      </c>
      <c r="E8" s="8" t="str">
        <f>IFERROR(__xludf.DUMMYFUNCTION("""COMPUTED_VALUE"""),"Minimum")</f>
        <v>Minimum</v>
      </c>
      <c r="F8" s="8" t="str">
        <f>IFERROR(__xludf.DUMMYFUNCTION("""COMPUTED_VALUE"""),"")</f>
        <v/>
      </c>
      <c r="G8" s="18" t="str">
        <f>IFERROR(__xludf.DUMMYFUNCTION("""COMPUTED_VALUE"""),"")</f>
        <v/>
      </c>
    </row>
    <row r="9">
      <c r="A9" s="18" t="str">
        <f>IFERROR(__xludf.DUMMYFUNCTION("""COMPUTED_VALUE"""),"description")</f>
        <v>description</v>
      </c>
      <c r="B9" s="18" t="str">
        <f>IFERROR(__xludf.DUMMYFUNCTION("""COMPUTED_VALUE"""),"Text")</f>
        <v>Text</v>
      </c>
      <c r="C9" s="18" t="str">
        <f>IFERROR(__xludf.DUMMYFUNCTION("""COMPUTED_VALUE"""),"A description of the item.")</f>
        <v>A description of the item.</v>
      </c>
      <c r="D9" s="8" t="str">
        <f>IFERROR(__xludf.DUMMYFUNCTION("""COMPUTED_VALUE"""),"MANY")</f>
        <v>MANY</v>
      </c>
      <c r="E9" s="8" t="str">
        <f>IFERROR(__xludf.DUMMYFUNCTION("""COMPUTED_VALUE"""),"Minimum")</f>
        <v>Minimum</v>
      </c>
      <c r="F9" s="8" t="str">
        <f>IFERROR(__xludf.DUMMYFUNCTION("""COMPUTED_VALUE"""),"")</f>
        <v/>
      </c>
      <c r="G9" s="18" t="str">
        <f>IFERROR(__xludf.DUMMYFUNCTION("""COMPUTED_VALUE"""),"")</f>
        <v/>
      </c>
    </row>
    <row r="10">
      <c r="A10" s="18" t="str">
        <f>IFERROR(__xludf.DUMMYFUNCTION("""COMPUTED_VALUE"""),"name")</f>
        <v>name</v>
      </c>
      <c r="B10" s="18" t="str">
        <f>IFERROR(__xludf.DUMMYFUNCTION("""COMPUTED_VALUE"""),"Text")</f>
        <v>Text</v>
      </c>
      <c r="C10" s="18" t="str">
        <f>IFERROR(__xludf.DUMMYFUNCTION("""COMPUTED_VALUE"""),"The name of the item.")</f>
        <v>The name of the item.</v>
      </c>
      <c r="D10" s="8" t="str">
        <f>IFERROR(__xludf.DUMMYFUNCTION("""COMPUTED_VALUE"""),"MANY")</f>
        <v>MANY</v>
      </c>
      <c r="E10" s="8" t="str">
        <f>IFERROR(__xludf.DUMMYFUNCTION("""COMPUTED_VALUE"""),"Optional")</f>
        <v>Optional</v>
      </c>
      <c r="F10" s="8" t="str">
        <f>IFERROR(__xludf.DUMMYFUNCTION("""COMPUTED_VALUE"""),"")</f>
        <v/>
      </c>
      <c r="G10" s="18" t="str">
        <f>IFERROR(__xludf.DUMMYFUNCTION("""COMPUTED_VALUE"""),"")</f>
        <v/>
      </c>
    </row>
    <row r="11">
      <c r="A11" s="18" t="str">
        <f>IFERROR(__xludf.DUMMYFUNCTION("""COMPUTED_VALUE"""),"publication")</f>
        <v>publication</v>
      </c>
      <c r="B11" s="18" t="str">
        <f>IFERROR(__xludf.DUMMYFUNCTION("""COMPUTED_VALUE"""),"PublicationEvent")</f>
        <v>PublicationEvent</v>
      </c>
      <c r="C11" s="18" t="str">
        <f>IFERROR(__xludf.DUMMYFUNCTION("""COMPUTED_VALUE"""),"A PublicationEvent corresponds indifferently to the event of publication for a CreativeWork of any type e.g. a broadcast event, an on-demand event, a book/journal publication via a variety of delivery media.")</f>
        <v>A PublicationEvent corresponds indifferently to the event of publication for a CreativeWork of any type e.g. a broadcast event, an on-demand event, a book/journal publication via a variety of delivery media.</v>
      </c>
      <c r="D11" s="8" t="str">
        <f>IFERROR(__xludf.DUMMYFUNCTION("""COMPUTED_VALUE"""),"MANY")</f>
        <v>MANY</v>
      </c>
      <c r="E11" s="8" t="str">
        <f>IFERROR(__xludf.DUMMYFUNCTION("""COMPUTED_VALUE"""),"Recommended")</f>
        <v>Recommended</v>
      </c>
      <c r="F11" s="8" t="str">
        <f>IFERROR(__xludf.DUMMYFUNCTION("""COMPUTED_VALUE"""),"")</f>
        <v/>
      </c>
      <c r="G11" s="18" t="str">
        <f>IFERROR(__xludf.DUMMYFUNCTION("""COMPUTED_VALUE"""),"publication, publication/doi")</f>
        <v>publication, publication/doi</v>
      </c>
    </row>
    <row r="12">
      <c r="A12" s="18"/>
      <c r="B12" s="18"/>
      <c r="C12" s="18"/>
      <c r="D12" s="8"/>
      <c r="E12" s="8"/>
      <c r="F12" s="8"/>
      <c r="G12" s="18"/>
    </row>
    <row r="13">
      <c r="A13" s="18"/>
      <c r="B13" s="18"/>
      <c r="C13" s="18"/>
      <c r="D13" s="20"/>
      <c r="E13" s="20"/>
      <c r="F13" s="20"/>
      <c r="G13" s="18"/>
    </row>
    <row r="14">
      <c r="A14" s="18"/>
      <c r="B14" s="18"/>
      <c r="C14" s="18"/>
      <c r="D14" s="20"/>
      <c r="E14" s="20"/>
      <c r="F14" s="20"/>
      <c r="G14" s="18"/>
    </row>
    <row r="15">
      <c r="A15" s="18"/>
      <c r="B15" s="18"/>
      <c r="C15" s="18"/>
      <c r="D15" s="20"/>
      <c r="E15" s="20"/>
      <c r="F15" s="20"/>
      <c r="G15" s="18"/>
    </row>
    <row r="16">
      <c r="A16" s="18"/>
      <c r="B16" s="18"/>
      <c r="C16" s="18"/>
      <c r="D16" s="20"/>
      <c r="E16" s="20"/>
      <c r="F16" s="20"/>
      <c r="G16" s="18"/>
    </row>
    <row r="17">
      <c r="A17" s="18"/>
      <c r="B17" s="18"/>
      <c r="C17" s="18"/>
      <c r="D17" s="20"/>
      <c r="E17" s="20"/>
      <c r="F17" s="20"/>
      <c r="G17" s="18"/>
    </row>
    <row r="18">
      <c r="A18" s="18"/>
      <c r="B18" s="18"/>
      <c r="C18" s="18"/>
      <c r="D18" s="20"/>
      <c r="E18" s="20"/>
      <c r="F18" s="20"/>
      <c r="G18" s="18"/>
    </row>
    <row r="19">
      <c r="A19" s="18"/>
      <c r="B19" s="18"/>
      <c r="C19" s="18"/>
      <c r="D19" s="20"/>
      <c r="E19" s="20"/>
      <c r="F19" s="20"/>
      <c r="G19" s="18"/>
    </row>
    <row r="20">
      <c r="A20" s="18"/>
      <c r="B20" s="18"/>
      <c r="C20" s="18"/>
      <c r="D20" s="20"/>
      <c r="E20" s="20"/>
      <c r="F20" s="20"/>
      <c r="G20" s="18"/>
    </row>
    <row r="21">
      <c r="A21" s="18"/>
      <c r="B21" s="18"/>
      <c r="C21" s="18"/>
      <c r="D21" s="20"/>
      <c r="E21" s="20"/>
      <c r="F21" s="20"/>
      <c r="G21" s="18"/>
    </row>
    <row r="22">
      <c r="A22" s="18"/>
      <c r="B22" s="18"/>
      <c r="C22" s="18"/>
      <c r="D22" s="20"/>
      <c r="E22" s="20"/>
      <c r="F22" s="20"/>
      <c r="G22" s="18"/>
    </row>
    <row r="23">
      <c r="A23" s="18"/>
      <c r="B23" s="18"/>
      <c r="C23" s="18"/>
      <c r="D23" s="20"/>
      <c r="E23" s="20"/>
      <c r="F23" s="20"/>
      <c r="G23" s="18"/>
    </row>
    <row r="24">
      <c r="A24" s="18"/>
      <c r="B24" s="18"/>
      <c r="C24" s="18"/>
      <c r="D24" s="20"/>
      <c r="E24" s="20"/>
      <c r="F24" s="20"/>
      <c r="G24" s="18"/>
    </row>
    <row r="25">
      <c r="A25" s="18"/>
      <c r="B25" s="18"/>
      <c r="C25" s="18"/>
      <c r="D25" s="20"/>
      <c r="E25" s="20"/>
      <c r="F25" s="20"/>
      <c r="G25" s="18"/>
    </row>
    <row r="26">
      <c r="A26" s="18"/>
      <c r="B26" s="18"/>
      <c r="C26" s="18"/>
      <c r="D26" s="20"/>
      <c r="E26" s="20"/>
      <c r="F26" s="20"/>
      <c r="G26" s="18"/>
    </row>
    <row r="27">
      <c r="A27" s="18"/>
      <c r="B27" s="18"/>
      <c r="C27" s="18"/>
      <c r="D27" s="20"/>
      <c r="E27" s="20"/>
      <c r="F27" s="20"/>
      <c r="G27" s="18"/>
    </row>
    <row r="28">
      <c r="A28" s="18"/>
      <c r="B28" s="18"/>
      <c r="C28" s="18"/>
      <c r="D28" s="20"/>
      <c r="E28" s="20"/>
      <c r="F28" s="20"/>
      <c r="G28" s="18"/>
    </row>
    <row r="29">
      <c r="A29" s="18"/>
      <c r="B29" s="18"/>
      <c r="C29" s="18"/>
      <c r="D29" s="20"/>
      <c r="E29" s="20"/>
      <c r="F29" s="20"/>
      <c r="G29" s="18"/>
    </row>
    <row r="30">
      <c r="A30" s="18"/>
      <c r="B30" s="18"/>
      <c r="C30" s="18"/>
      <c r="D30" s="20"/>
      <c r="E30" s="20"/>
      <c r="F30" s="20"/>
      <c r="G30" s="18"/>
    </row>
    <row r="31">
      <c r="A31" s="18"/>
      <c r="B31" s="18"/>
      <c r="C31" s="18"/>
      <c r="D31" s="20"/>
      <c r="E31" s="20"/>
      <c r="F31" s="20"/>
      <c r="G31" s="18"/>
    </row>
    <row r="32">
      <c r="A32" s="18"/>
      <c r="B32" s="18"/>
      <c r="C32" s="18"/>
      <c r="D32" s="20"/>
      <c r="E32" s="20"/>
      <c r="F32" s="20"/>
      <c r="G32" s="18"/>
    </row>
    <row r="33">
      <c r="A33" s="18"/>
      <c r="B33" s="18"/>
      <c r="C33" s="18"/>
      <c r="D33" s="20"/>
      <c r="E33" s="20"/>
      <c r="F33" s="20"/>
      <c r="G33" s="18"/>
    </row>
    <row r="34">
      <c r="A34" s="18"/>
      <c r="B34" s="18"/>
      <c r="C34" s="18"/>
      <c r="D34" s="20"/>
      <c r="E34" s="20"/>
      <c r="F34" s="20"/>
      <c r="G34" s="18"/>
    </row>
    <row r="35">
      <c r="A35" s="18"/>
      <c r="B35" s="18"/>
      <c r="C35" s="18"/>
      <c r="D35" s="20"/>
      <c r="E35" s="20"/>
      <c r="F35" s="20"/>
      <c r="G35" s="18"/>
    </row>
    <row r="36">
      <c r="A36" s="18"/>
      <c r="B36" s="18"/>
      <c r="C36" s="18"/>
      <c r="D36" s="20"/>
      <c r="E36" s="20"/>
      <c r="F36" s="20"/>
      <c r="G36" s="18"/>
    </row>
    <row r="37">
      <c r="A37" s="18"/>
      <c r="B37" s="18"/>
      <c r="C37" s="18"/>
      <c r="D37" s="20"/>
      <c r="E37" s="20"/>
      <c r="F37" s="20"/>
      <c r="G37" s="18"/>
    </row>
    <row r="38">
      <c r="A38" s="18"/>
      <c r="B38" s="18"/>
      <c r="C38" s="18"/>
      <c r="D38" s="20"/>
      <c r="E38" s="20"/>
      <c r="F38" s="20"/>
      <c r="G38" s="18"/>
    </row>
    <row r="39">
      <c r="A39" s="18"/>
      <c r="B39" s="18"/>
      <c r="C39" s="18"/>
      <c r="D39" s="20"/>
      <c r="E39" s="20"/>
      <c r="F39" s="20"/>
      <c r="G39" s="18"/>
    </row>
    <row r="40">
      <c r="A40" s="18"/>
      <c r="B40" s="18"/>
      <c r="C40" s="18"/>
      <c r="D40" s="20"/>
      <c r="E40" s="20"/>
      <c r="F40" s="20"/>
      <c r="G40" s="18"/>
    </row>
    <row r="41">
      <c r="A41" s="18"/>
      <c r="B41" s="18"/>
      <c r="C41" s="18"/>
      <c r="D41" s="20"/>
      <c r="E41" s="20"/>
      <c r="F41" s="20"/>
      <c r="G41" s="18"/>
    </row>
    <row r="42">
      <c r="A42" s="18"/>
      <c r="B42" s="18"/>
      <c r="C42" s="18"/>
      <c r="D42" s="20"/>
      <c r="E42" s="20"/>
      <c r="F42" s="20"/>
      <c r="G42" s="18"/>
    </row>
    <row r="43">
      <c r="A43" s="18"/>
      <c r="B43" s="18"/>
      <c r="C43" s="18"/>
      <c r="D43" s="20"/>
      <c r="E43" s="20"/>
      <c r="F43" s="20"/>
      <c r="G43" s="18"/>
    </row>
    <row r="44">
      <c r="A44" s="18"/>
      <c r="B44" s="18"/>
      <c r="C44" s="18"/>
      <c r="D44" s="20"/>
      <c r="E44" s="20"/>
      <c r="F44" s="20"/>
      <c r="G44" s="18"/>
    </row>
    <row r="45">
      <c r="A45" s="18"/>
      <c r="B45" s="18"/>
      <c r="C45" s="18"/>
      <c r="D45" s="20"/>
      <c r="E45" s="20"/>
      <c r="F45" s="20"/>
      <c r="G45" s="18"/>
    </row>
    <row r="46">
      <c r="A46" s="18"/>
      <c r="B46" s="18"/>
      <c r="C46" s="18"/>
      <c r="D46" s="20"/>
      <c r="E46" s="20"/>
      <c r="F46" s="20"/>
      <c r="G46" s="18"/>
    </row>
    <row r="47">
      <c r="A47" s="18"/>
      <c r="B47" s="18"/>
      <c r="C47" s="18"/>
      <c r="D47" s="20"/>
      <c r="E47" s="20"/>
      <c r="F47" s="20"/>
      <c r="G47" s="18"/>
    </row>
    <row r="48">
      <c r="A48" s="18"/>
      <c r="B48" s="18"/>
      <c r="C48" s="18"/>
      <c r="D48" s="20"/>
      <c r="E48" s="20"/>
      <c r="F48" s="20"/>
      <c r="G48" s="18"/>
    </row>
    <row r="49">
      <c r="A49" s="18"/>
      <c r="B49" s="18"/>
      <c r="C49" s="18"/>
      <c r="D49" s="20"/>
      <c r="E49" s="20"/>
      <c r="F49" s="20"/>
      <c r="G49" s="18"/>
    </row>
    <row r="50">
      <c r="A50" s="18"/>
      <c r="B50" s="18"/>
      <c r="C50" s="18"/>
      <c r="D50" s="20"/>
      <c r="E50" s="20"/>
      <c r="F50" s="20"/>
      <c r="G50" s="18"/>
    </row>
    <row r="51">
      <c r="A51" s="18"/>
      <c r="B51" s="18"/>
      <c r="C51" s="18"/>
      <c r="D51" s="20"/>
      <c r="E51" s="20"/>
      <c r="F51" s="20"/>
      <c r="G51" s="18"/>
    </row>
    <row r="52">
      <c r="A52" s="18"/>
      <c r="B52" s="18"/>
      <c r="C52" s="18"/>
      <c r="D52" s="20"/>
      <c r="E52" s="20"/>
      <c r="F52" s="20"/>
      <c r="G52" s="18"/>
    </row>
    <row r="53">
      <c r="A53" s="18"/>
      <c r="B53" s="18"/>
      <c r="C53" s="18"/>
      <c r="D53" s="20"/>
      <c r="E53" s="20"/>
      <c r="F53" s="20"/>
      <c r="G53" s="18"/>
    </row>
    <row r="54">
      <c r="A54" s="18"/>
      <c r="B54" s="18"/>
      <c r="C54" s="18"/>
      <c r="D54" s="20"/>
      <c r="E54" s="20"/>
      <c r="F54" s="20"/>
      <c r="G54" s="18"/>
    </row>
    <row r="55">
      <c r="A55" s="18"/>
      <c r="B55" s="18"/>
      <c r="C55" s="18"/>
      <c r="D55" s="20"/>
      <c r="E55" s="20"/>
      <c r="F55" s="20"/>
      <c r="G55" s="18"/>
    </row>
    <row r="56">
      <c r="A56" s="18"/>
      <c r="B56" s="18"/>
      <c r="C56" s="18"/>
      <c r="D56" s="20"/>
      <c r="E56" s="20"/>
      <c r="F56" s="20"/>
      <c r="G56" s="18"/>
    </row>
    <row r="57">
      <c r="A57" s="18"/>
      <c r="B57" s="18"/>
      <c r="C57" s="18"/>
      <c r="D57" s="20"/>
      <c r="E57" s="20"/>
      <c r="F57" s="20"/>
      <c r="G57" s="18"/>
    </row>
    <row r="58">
      <c r="A58" s="18"/>
      <c r="B58" s="18"/>
      <c r="C58" s="18"/>
      <c r="D58" s="20"/>
      <c r="E58" s="20"/>
      <c r="F58" s="20"/>
      <c r="G58" s="18"/>
    </row>
    <row r="59">
      <c r="A59" s="18"/>
      <c r="B59" s="18"/>
      <c r="C59" s="18"/>
      <c r="D59" s="20"/>
      <c r="E59" s="20"/>
      <c r="F59" s="20"/>
      <c r="G59" s="18"/>
    </row>
    <row r="60">
      <c r="A60" s="18"/>
      <c r="B60" s="18"/>
      <c r="C60" s="18"/>
      <c r="D60" s="20"/>
      <c r="E60" s="20"/>
      <c r="F60" s="20"/>
      <c r="G60" s="18"/>
    </row>
    <row r="61">
      <c r="A61" s="18"/>
      <c r="B61" s="18"/>
      <c r="C61" s="18"/>
      <c r="D61" s="20"/>
      <c r="E61" s="20"/>
      <c r="F61" s="20"/>
      <c r="G61" s="18"/>
    </row>
    <row r="62">
      <c r="A62" s="18"/>
      <c r="B62" s="18"/>
      <c r="C62" s="18"/>
      <c r="D62" s="20"/>
      <c r="E62" s="20"/>
      <c r="F62" s="20"/>
      <c r="G62" s="18"/>
    </row>
    <row r="63">
      <c r="A63" s="18"/>
      <c r="B63" s="18"/>
      <c r="C63" s="18"/>
      <c r="D63" s="20"/>
      <c r="E63" s="20"/>
      <c r="F63" s="20"/>
      <c r="G63" s="18"/>
    </row>
    <row r="64">
      <c r="A64" s="18"/>
      <c r="B64" s="18"/>
      <c r="C64" s="18"/>
      <c r="D64" s="20"/>
      <c r="E64" s="20"/>
      <c r="F64" s="20"/>
      <c r="G64" s="18"/>
    </row>
    <row r="65">
      <c r="A65" s="18"/>
      <c r="B65" s="18"/>
      <c r="C65" s="18"/>
      <c r="D65" s="20"/>
      <c r="E65" s="20"/>
      <c r="F65" s="20"/>
      <c r="G65" s="18"/>
    </row>
    <row r="66">
      <c r="A66" s="18"/>
      <c r="B66" s="18"/>
      <c r="C66" s="18"/>
      <c r="D66" s="20"/>
      <c r="E66" s="20"/>
      <c r="F66" s="20"/>
      <c r="G66" s="18"/>
    </row>
    <row r="67">
      <c r="A67" s="18"/>
      <c r="B67" s="18"/>
      <c r="C67" s="18"/>
      <c r="D67" s="20"/>
      <c r="E67" s="20"/>
      <c r="F67" s="20"/>
      <c r="G67" s="18"/>
    </row>
    <row r="68">
      <c r="A68" s="18"/>
      <c r="B68" s="18"/>
      <c r="C68" s="18"/>
      <c r="D68" s="20"/>
      <c r="E68" s="20"/>
      <c r="F68" s="20"/>
      <c r="G68" s="18"/>
    </row>
    <row r="69">
      <c r="A69" s="18"/>
      <c r="B69" s="18"/>
      <c r="C69" s="18"/>
      <c r="D69" s="20"/>
      <c r="E69" s="20"/>
      <c r="F69" s="20"/>
      <c r="G69" s="18"/>
    </row>
    <row r="70">
      <c r="A70" s="18"/>
      <c r="B70" s="18"/>
      <c r="C70" s="18"/>
      <c r="D70" s="20"/>
      <c r="E70" s="20"/>
      <c r="F70" s="20"/>
      <c r="G70" s="18"/>
    </row>
    <row r="71">
      <c r="A71" s="18"/>
      <c r="B71" s="18"/>
      <c r="C71" s="18"/>
      <c r="D71" s="20"/>
      <c r="E71" s="20"/>
      <c r="F71" s="20"/>
      <c r="G71" s="18"/>
    </row>
    <row r="72">
      <c r="A72" s="18"/>
      <c r="B72" s="18"/>
      <c r="C72" s="18"/>
      <c r="D72" s="20"/>
      <c r="E72" s="20"/>
      <c r="F72" s="20"/>
      <c r="G72" s="18"/>
    </row>
    <row r="73">
      <c r="A73" s="18"/>
      <c r="B73" s="18"/>
      <c r="C73" s="18"/>
      <c r="D73" s="20"/>
      <c r="E73" s="20"/>
      <c r="F73" s="20"/>
      <c r="G73" s="18"/>
    </row>
    <row r="74">
      <c r="A74" s="18"/>
      <c r="B74" s="18"/>
      <c r="C74" s="18"/>
      <c r="D74" s="20"/>
      <c r="E74" s="20"/>
      <c r="F74" s="20"/>
      <c r="G74" s="18"/>
    </row>
    <row r="75">
      <c r="A75" s="18"/>
      <c r="B75" s="18"/>
      <c r="C75" s="18"/>
      <c r="D75" s="20"/>
      <c r="E75" s="20"/>
      <c r="F75" s="20"/>
      <c r="G75" s="18"/>
    </row>
    <row r="76">
      <c r="A76" s="18"/>
      <c r="B76" s="18"/>
      <c r="C76" s="18"/>
      <c r="D76" s="20"/>
      <c r="E76" s="20"/>
      <c r="F76" s="20"/>
      <c r="G76" s="18"/>
    </row>
    <row r="77">
      <c r="A77" s="18"/>
      <c r="B77" s="18"/>
      <c r="C77" s="18"/>
      <c r="D77" s="20"/>
      <c r="E77" s="20"/>
      <c r="F77" s="20"/>
      <c r="G77" s="18"/>
    </row>
    <row r="78">
      <c r="A78" s="18"/>
      <c r="B78" s="18"/>
      <c r="C78" s="18"/>
      <c r="D78" s="20"/>
      <c r="E78" s="20"/>
      <c r="F78" s="20"/>
      <c r="G78" s="18"/>
    </row>
    <row r="79">
      <c r="A79" s="18"/>
      <c r="B79" s="18"/>
      <c r="C79" s="18"/>
      <c r="D79" s="20"/>
      <c r="E79" s="20"/>
      <c r="F79" s="20"/>
      <c r="G79" s="18"/>
    </row>
    <row r="80">
      <c r="A80" s="18"/>
      <c r="B80" s="18"/>
      <c r="C80" s="18"/>
      <c r="D80" s="20"/>
      <c r="E80" s="20"/>
      <c r="F80" s="20"/>
      <c r="G80" s="18"/>
    </row>
    <row r="81">
      <c r="A81" s="18"/>
      <c r="B81" s="18"/>
      <c r="C81" s="18"/>
      <c r="D81" s="20"/>
      <c r="E81" s="20"/>
      <c r="F81" s="20"/>
      <c r="G81" s="18"/>
    </row>
    <row r="82">
      <c r="A82" s="18"/>
      <c r="B82" s="18"/>
      <c r="C82" s="18"/>
      <c r="D82" s="20"/>
      <c r="E82" s="20"/>
      <c r="F82" s="20"/>
      <c r="G82" s="18"/>
    </row>
    <row r="83">
      <c r="A83" s="18"/>
      <c r="B83" s="18"/>
      <c r="C83" s="18"/>
      <c r="D83" s="20"/>
      <c r="E83" s="20"/>
      <c r="F83" s="20"/>
      <c r="G83" s="18"/>
    </row>
    <row r="84">
      <c r="A84" s="18"/>
      <c r="B84" s="18"/>
      <c r="C84" s="18"/>
      <c r="D84" s="20"/>
      <c r="E84" s="20"/>
      <c r="F84" s="20"/>
      <c r="G84" s="18"/>
    </row>
    <row r="85">
      <c r="A85" s="18"/>
      <c r="B85" s="18"/>
      <c r="C85" s="18"/>
      <c r="D85" s="20"/>
      <c r="E85" s="20"/>
      <c r="F85" s="20"/>
      <c r="G85" s="18"/>
    </row>
    <row r="86">
      <c r="A86" s="18"/>
      <c r="B86" s="18"/>
      <c r="C86" s="18"/>
      <c r="D86" s="20"/>
      <c r="E86" s="20"/>
      <c r="F86" s="20"/>
      <c r="G86" s="18"/>
    </row>
    <row r="87">
      <c r="A87" s="18"/>
      <c r="B87" s="18"/>
      <c r="C87" s="18"/>
      <c r="D87" s="20"/>
      <c r="E87" s="20"/>
      <c r="F87" s="20"/>
      <c r="G87" s="18"/>
    </row>
    <row r="88">
      <c r="A88" s="18"/>
      <c r="B88" s="18"/>
      <c r="C88" s="18"/>
      <c r="D88" s="20"/>
      <c r="E88" s="20"/>
      <c r="F88" s="20"/>
      <c r="G88" s="18"/>
    </row>
    <row r="89">
      <c r="A89" s="18"/>
      <c r="B89" s="18"/>
      <c r="C89" s="18"/>
      <c r="D89" s="20"/>
      <c r="E89" s="20"/>
      <c r="F89" s="20"/>
      <c r="G89" s="18"/>
    </row>
    <row r="90">
      <c r="A90" s="18"/>
      <c r="B90" s="18"/>
      <c r="C90" s="18"/>
      <c r="D90" s="20"/>
      <c r="E90" s="20"/>
      <c r="F90" s="20"/>
      <c r="G90" s="18"/>
    </row>
    <row r="91">
      <c r="A91" s="18"/>
      <c r="B91" s="18"/>
      <c r="C91" s="18"/>
      <c r="D91" s="20"/>
      <c r="E91" s="20"/>
      <c r="F91" s="20"/>
      <c r="G91" s="18"/>
    </row>
    <row r="92">
      <c r="A92" s="18"/>
      <c r="B92" s="18"/>
      <c r="C92" s="18"/>
      <c r="D92" s="20"/>
      <c r="E92" s="20"/>
      <c r="F92" s="20"/>
      <c r="G92" s="18"/>
    </row>
    <row r="93">
      <c r="A93" s="18"/>
      <c r="B93" s="18"/>
      <c r="C93" s="18"/>
      <c r="D93" s="20"/>
      <c r="E93" s="20"/>
      <c r="F93" s="20"/>
      <c r="G93" s="18"/>
    </row>
    <row r="94">
      <c r="A94" s="18"/>
      <c r="B94" s="18"/>
      <c r="C94" s="18"/>
      <c r="D94" s="20"/>
      <c r="E94" s="20"/>
      <c r="F94" s="20"/>
      <c r="G94" s="18"/>
    </row>
    <row r="95">
      <c r="A95" s="18"/>
      <c r="B95" s="18"/>
      <c r="C95" s="18"/>
      <c r="D95" s="20"/>
      <c r="E95" s="20"/>
      <c r="F95" s="20"/>
      <c r="G95" s="18"/>
    </row>
    <row r="96">
      <c r="A96" s="18"/>
      <c r="B96" s="18"/>
      <c r="C96" s="18"/>
      <c r="D96" s="20"/>
      <c r="E96" s="20"/>
      <c r="F96" s="20"/>
      <c r="G96" s="18"/>
    </row>
    <row r="97">
      <c r="A97" s="18"/>
      <c r="B97" s="18"/>
      <c r="C97" s="18"/>
      <c r="D97" s="20"/>
      <c r="E97" s="20"/>
      <c r="F97" s="20"/>
      <c r="G97" s="18"/>
    </row>
    <row r="98">
      <c r="A98" s="18"/>
      <c r="B98" s="18"/>
      <c r="C98" s="18"/>
      <c r="D98" s="20"/>
      <c r="E98" s="20"/>
      <c r="F98" s="20"/>
      <c r="G98" s="18"/>
    </row>
    <row r="99">
      <c r="A99" s="18"/>
      <c r="B99" s="18"/>
      <c r="C99" s="18"/>
      <c r="D99" s="20"/>
      <c r="E99" s="20"/>
      <c r="F99" s="20"/>
      <c r="G99" s="18"/>
    </row>
    <row r="100">
      <c r="A100" s="18"/>
      <c r="B100" s="18"/>
      <c r="C100" s="18"/>
      <c r="D100" s="20"/>
      <c r="E100" s="20"/>
      <c r="F100" s="20"/>
      <c r="G100" s="18"/>
    </row>
    <row r="101">
      <c r="A101" s="18"/>
      <c r="B101" s="18"/>
      <c r="C101" s="18"/>
      <c r="D101" s="20"/>
      <c r="E101" s="20"/>
      <c r="F101" s="20"/>
      <c r="G101" s="18"/>
    </row>
    <row r="102">
      <c r="A102" s="18"/>
      <c r="B102" s="18"/>
      <c r="C102" s="18"/>
      <c r="D102" s="20"/>
      <c r="E102" s="20"/>
      <c r="F102" s="20"/>
      <c r="G102" s="18"/>
    </row>
    <row r="103">
      <c r="A103" s="18"/>
      <c r="B103" s="18"/>
      <c r="C103" s="18"/>
      <c r="D103" s="20"/>
      <c r="E103" s="20"/>
      <c r="F103" s="20"/>
      <c r="G103" s="18"/>
    </row>
    <row r="104">
      <c r="A104" s="18"/>
      <c r="B104" s="18"/>
      <c r="C104" s="18"/>
      <c r="D104" s="20"/>
      <c r="E104" s="20"/>
      <c r="F104" s="20"/>
      <c r="G104" s="18"/>
    </row>
    <row r="105">
      <c r="A105" s="18"/>
      <c r="B105" s="18"/>
      <c r="C105" s="18"/>
      <c r="D105" s="20"/>
      <c r="E105" s="20"/>
      <c r="F105" s="20"/>
      <c r="G105" s="18"/>
    </row>
    <row r="106">
      <c r="A106" s="18"/>
      <c r="B106" s="18"/>
      <c r="C106" s="18"/>
      <c r="D106" s="20"/>
      <c r="E106" s="20"/>
      <c r="F106" s="20"/>
      <c r="G106" s="18"/>
    </row>
    <row r="107">
      <c r="A107" s="18"/>
      <c r="B107" s="18"/>
      <c r="C107" s="18"/>
      <c r="D107" s="20"/>
      <c r="E107" s="20"/>
      <c r="F107" s="20"/>
      <c r="G107" s="18"/>
    </row>
    <row r="108">
      <c r="A108" s="18"/>
      <c r="B108" s="18"/>
      <c r="C108" s="18"/>
      <c r="D108" s="20"/>
      <c r="E108" s="20"/>
      <c r="F108" s="20"/>
      <c r="G108" s="18"/>
    </row>
    <row r="109">
      <c r="A109" s="18"/>
      <c r="B109" s="18"/>
      <c r="C109" s="18"/>
      <c r="D109" s="20"/>
      <c r="E109" s="20"/>
      <c r="F109" s="20"/>
      <c r="G109" s="18"/>
    </row>
    <row r="110">
      <c r="A110" s="18"/>
      <c r="B110" s="18"/>
      <c r="C110" s="18"/>
      <c r="D110" s="20"/>
      <c r="E110" s="20"/>
      <c r="F110" s="20"/>
      <c r="G110" s="18"/>
    </row>
    <row r="111">
      <c r="A111" s="18"/>
      <c r="B111" s="18"/>
      <c r="C111" s="18"/>
      <c r="D111" s="20"/>
      <c r="E111" s="20"/>
      <c r="F111" s="20"/>
      <c r="G111" s="18"/>
    </row>
    <row r="112">
      <c r="A112" s="18"/>
      <c r="B112" s="18"/>
      <c r="C112" s="18"/>
      <c r="D112" s="20"/>
      <c r="E112" s="20"/>
      <c r="F112" s="20"/>
      <c r="G112" s="18"/>
    </row>
    <row r="113">
      <c r="A113" s="18"/>
      <c r="B113" s="18"/>
      <c r="C113" s="18"/>
      <c r="D113" s="20"/>
      <c r="E113" s="20"/>
      <c r="F113" s="20"/>
      <c r="G113" s="18"/>
    </row>
    <row r="114">
      <c r="A114" s="18"/>
      <c r="B114" s="18"/>
      <c r="C114" s="18"/>
      <c r="D114" s="20"/>
      <c r="E114" s="20"/>
      <c r="F114" s="20"/>
      <c r="G114" s="18"/>
    </row>
    <row r="115">
      <c r="A115" s="18"/>
      <c r="B115" s="18"/>
      <c r="C115" s="18"/>
      <c r="D115" s="20"/>
      <c r="E115" s="20"/>
      <c r="F115" s="20"/>
      <c r="G115" s="18"/>
    </row>
    <row r="116">
      <c r="A116" s="18"/>
      <c r="B116" s="18"/>
      <c r="C116" s="18"/>
      <c r="D116" s="20"/>
      <c r="E116" s="20"/>
      <c r="F116" s="20"/>
      <c r="G116" s="18"/>
    </row>
    <row r="117">
      <c r="A117" s="18"/>
      <c r="B117" s="18"/>
      <c r="C117" s="18"/>
      <c r="D117" s="20"/>
      <c r="E117" s="20"/>
      <c r="F117" s="20"/>
      <c r="G117" s="18"/>
    </row>
    <row r="118">
      <c r="A118" s="18"/>
      <c r="B118" s="18"/>
      <c r="C118" s="18"/>
      <c r="D118" s="20"/>
      <c r="E118" s="20"/>
      <c r="F118" s="20"/>
      <c r="G118" s="18"/>
    </row>
    <row r="119">
      <c r="A119" s="18"/>
      <c r="B119" s="18"/>
      <c r="C119" s="18"/>
      <c r="D119" s="20"/>
      <c r="E119" s="20"/>
      <c r="F119" s="20"/>
      <c r="G119" s="18"/>
    </row>
    <row r="120">
      <c r="A120" s="18"/>
      <c r="B120" s="18"/>
      <c r="C120" s="18"/>
      <c r="D120" s="20"/>
      <c r="E120" s="20"/>
      <c r="F120" s="20"/>
      <c r="G120" s="18"/>
    </row>
    <row r="121">
      <c r="A121" s="18"/>
      <c r="B121" s="18"/>
      <c r="C121" s="18"/>
      <c r="D121" s="20"/>
      <c r="E121" s="20"/>
      <c r="F121" s="20"/>
      <c r="G121" s="18"/>
    </row>
    <row r="122">
      <c r="A122" s="18"/>
      <c r="B122" s="18"/>
      <c r="C122" s="18"/>
      <c r="D122" s="20"/>
      <c r="E122" s="20"/>
      <c r="F122" s="20"/>
      <c r="G122" s="18"/>
    </row>
    <row r="123">
      <c r="A123" s="18"/>
      <c r="B123" s="18"/>
      <c r="C123" s="18"/>
      <c r="D123" s="20"/>
      <c r="E123" s="20"/>
      <c r="F123" s="20"/>
      <c r="G123" s="18"/>
    </row>
    <row r="124">
      <c r="A124" s="18"/>
      <c r="B124" s="18"/>
      <c r="C124" s="18"/>
      <c r="D124" s="20"/>
      <c r="E124" s="20"/>
      <c r="F124" s="20"/>
      <c r="G124" s="18"/>
    </row>
    <row r="125">
      <c r="A125" s="18"/>
      <c r="B125" s="18"/>
      <c r="C125" s="18"/>
      <c r="D125" s="20"/>
      <c r="E125" s="20"/>
      <c r="F125" s="20"/>
      <c r="G125" s="18"/>
    </row>
    <row r="126">
      <c r="A126" s="18"/>
      <c r="B126" s="18"/>
      <c r="C126" s="18"/>
      <c r="D126" s="20"/>
      <c r="E126" s="20"/>
      <c r="F126" s="20"/>
      <c r="G126" s="18"/>
    </row>
    <row r="127">
      <c r="A127" s="18"/>
      <c r="B127" s="18"/>
      <c r="C127" s="18"/>
      <c r="D127" s="20"/>
      <c r="E127" s="20"/>
      <c r="F127" s="20"/>
      <c r="G127" s="18"/>
    </row>
    <row r="128">
      <c r="A128" s="18"/>
      <c r="B128" s="18"/>
      <c r="C128" s="18"/>
      <c r="D128" s="20"/>
      <c r="E128" s="20"/>
      <c r="F128" s="20"/>
      <c r="G128" s="18"/>
    </row>
    <row r="129">
      <c r="A129" s="18"/>
      <c r="B129" s="18"/>
      <c r="C129" s="18"/>
      <c r="D129" s="20"/>
      <c r="E129" s="20"/>
      <c r="F129" s="20"/>
      <c r="G129" s="18"/>
    </row>
    <row r="130">
      <c r="A130" s="18"/>
      <c r="B130" s="18"/>
      <c r="C130" s="18"/>
      <c r="D130" s="20"/>
      <c r="E130" s="20"/>
      <c r="F130" s="20"/>
      <c r="G130" s="18"/>
    </row>
    <row r="131">
      <c r="A131" s="18"/>
      <c r="B131" s="18"/>
      <c r="C131" s="18"/>
      <c r="D131" s="20"/>
      <c r="E131" s="20"/>
      <c r="F131" s="20"/>
      <c r="G131" s="18"/>
    </row>
    <row r="132">
      <c r="A132" s="18"/>
      <c r="B132" s="18"/>
      <c r="C132" s="18"/>
      <c r="D132" s="20"/>
      <c r="E132" s="20"/>
      <c r="F132" s="20"/>
      <c r="G132" s="18"/>
    </row>
    <row r="133">
      <c r="A133" s="18"/>
      <c r="B133" s="18"/>
      <c r="C133" s="18"/>
      <c r="D133" s="20"/>
      <c r="E133" s="20"/>
      <c r="F133" s="20"/>
      <c r="G133" s="18"/>
    </row>
    <row r="134">
      <c r="A134" s="18"/>
      <c r="B134" s="18"/>
      <c r="C134" s="18"/>
      <c r="D134" s="20"/>
      <c r="E134" s="20"/>
      <c r="F134" s="20"/>
      <c r="G134" s="18"/>
    </row>
    <row r="135">
      <c r="A135" s="18"/>
      <c r="B135" s="18"/>
      <c r="C135" s="18"/>
      <c r="D135" s="20"/>
      <c r="E135" s="20"/>
      <c r="F135" s="20"/>
      <c r="G135" s="18"/>
    </row>
    <row r="136">
      <c r="A136" s="18"/>
      <c r="B136" s="18"/>
      <c r="C136" s="18"/>
      <c r="D136" s="20"/>
      <c r="E136" s="20"/>
      <c r="F136" s="20"/>
      <c r="G136" s="18"/>
    </row>
    <row r="137">
      <c r="A137" s="18"/>
      <c r="B137" s="18"/>
      <c r="C137" s="18"/>
      <c r="D137" s="20"/>
      <c r="E137" s="20"/>
      <c r="F137" s="20"/>
      <c r="G137" s="18"/>
    </row>
    <row r="138">
      <c r="A138" s="18"/>
      <c r="B138" s="18"/>
      <c r="C138" s="18"/>
      <c r="D138" s="20"/>
      <c r="E138" s="20"/>
      <c r="F138" s="20"/>
      <c r="G138" s="18"/>
    </row>
    <row r="139">
      <c r="A139" s="18"/>
      <c r="B139" s="18"/>
      <c r="C139" s="18"/>
      <c r="D139" s="20"/>
      <c r="E139" s="20"/>
      <c r="F139" s="20"/>
      <c r="G139" s="18"/>
    </row>
    <row r="140">
      <c r="A140" s="18"/>
      <c r="B140" s="18"/>
      <c r="C140" s="18"/>
      <c r="D140" s="20"/>
      <c r="E140" s="20"/>
      <c r="F140" s="20"/>
      <c r="G140" s="18"/>
    </row>
    <row r="141">
      <c r="A141" s="18"/>
      <c r="B141" s="18"/>
      <c r="C141" s="18"/>
      <c r="D141" s="20"/>
      <c r="E141" s="20"/>
      <c r="F141" s="20"/>
      <c r="G141" s="18"/>
    </row>
    <row r="142">
      <c r="A142" s="18"/>
      <c r="B142" s="18"/>
      <c r="C142" s="18"/>
      <c r="D142" s="20"/>
      <c r="E142" s="20"/>
      <c r="F142" s="20"/>
      <c r="G142" s="18"/>
    </row>
    <row r="143">
      <c r="A143" s="18"/>
      <c r="B143" s="18"/>
      <c r="C143" s="18"/>
      <c r="D143" s="20"/>
      <c r="E143" s="20"/>
      <c r="F143" s="20"/>
      <c r="G143" s="18"/>
    </row>
    <row r="144">
      <c r="A144" s="18"/>
      <c r="B144" s="18"/>
      <c r="C144" s="18"/>
      <c r="D144" s="20"/>
      <c r="E144" s="20"/>
      <c r="F144" s="20"/>
      <c r="G144" s="18"/>
    </row>
    <row r="145">
      <c r="A145" s="18"/>
      <c r="B145" s="18"/>
      <c r="C145" s="18"/>
      <c r="D145" s="20"/>
      <c r="E145" s="20"/>
      <c r="F145" s="20"/>
      <c r="G145" s="18"/>
    </row>
    <row r="146">
      <c r="A146" s="18"/>
      <c r="B146" s="18"/>
      <c r="C146" s="18"/>
      <c r="D146" s="20"/>
      <c r="E146" s="20"/>
      <c r="F146" s="20"/>
      <c r="G146" s="18"/>
    </row>
    <row r="147">
      <c r="A147" s="18"/>
      <c r="B147" s="18"/>
      <c r="C147" s="18"/>
      <c r="D147" s="20"/>
      <c r="E147" s="20"/>
      <c r="F147" s="20"/>
      <c r="G147" s="18"/>
    </row>
    <row r="148">
      <c r="A148" s="18"/>
      <c r="B148" s="18"/>
      <c r="C148" s="18"/>
      <c r="D148" s="20"/>
      <c r="E148" s="20"/>
      <c r="F148" s="20"/>
      <c r="G148" s="18"/>
    </row>
    <row r="149">
      <c r="A149" s="18"/>
      <c r="B149" s="18"/>
      <c r="C149" s="18"/>
      <c r="D149" s="20"/>
      <c r="E149" s="20"/>
      <c r="F149" s="20"/>
      <c r="G149" s="18"/>
    </row>
    <row r="150">
      <c r="A150" s="18"/>
      <c r="B150" s="18"/>
      <c r="C150" s="18"/>
      <c r="D150" s="20"/>
      <c r="E150" s="20"/>
      <c r="F150" s="20"/>
      <c r="G150" s="18"/>
    </row>
    <row r="151">
      <c r="A151" s="18"/>
      <c r="B151" s="18"/>
      <c r="C151" s="18"/>
      <c r="D151" s="20"/>
      <c r="E151" s="20"/>
      <c r="F151" s="20"/>
      <c r="G151" s="18"/>
    </row>
    <row r="152">
      <c r="A152" s="18"/>
      <c r="B152" s="18"/>
      <c r="C152" s="18"/>
      <c r="D152" s="20"/>
      <c r="E152" s="20"/>
      <c r="F152" s="20"/>
      <c r="G152" s="18"/>
    </row>
    <row r="153">
      <c r="A153" s="18"/>
      <c r="B153" s="18"/>
      <c r="C153" s="18"/>
      <c r="D153" s="20"/>
      <c r="E153" s="20"/>
      <c r="F153" s="20"/>
      <c r="G153" s="18"/>
    </row>
    <row r="154">
      <c r="A154" s="18"/>
      <c r="B154" s="18"/>
      <c r="C154" s="18"/>
      <c r="D154" s="20"/>
      <c r="E154" s="20"/>
      <c r="F154" s="20"/>
      <c r="G154" s="18"/>
    </row>
    <row r="155">
      <c r="A155" s="18"/>
      <c r="B155" s="18"/>
      <c r="C155" s="18"/>
      <c r="D155" s="20"/>
      <c r="E155" s="20"/>
      <c r="F155" s="20"/>
      <c r="G155" s="18"/>
    </row>
    <row r="156">
      <c r="A156" s="18"/>
      <c r="B156" s="18"/>
      <c r="C156" s="18"/>
      <c r="D156" s="20"/>
      <c r="E156" s="20"/>
      <c r="F156" s="20"/>
      <c r="G156" s="18"/>
    </row>
    <row r="157">
      <c r="A157" s="18"/>
      <c r="B157" s="18"/>
      <c r="C157" s="18"/>
      <c r="D157" s="20"/>
      <c r="E157" s="20"/>
      <c r="F157" s="20"/>
      <c r="G157" s="18"/>
    </row>
    <row r="158">
      <c r="A158" s="18"/>
      <c r="B158" s="18"/>
      <c r="C158" s="18"/>
      <c r="D158" s="20"/>
      <c r="E158" s="20"/>
      <c r="F158" s="20"/>
      <c r="G158" s="18"/>
    </row>
    <row r="159">
      <c r="A159" s="18"/>
      <c r="B159" s="18"/>
      <c r="C159" s="18"/>
      <c r="D159" s="20"/>
      <c r="E159" s="20"/>
      <c r="F159" s="20"/>
      <c r="G159" s="18"/>
    </row>
    <row r="160">
      <c r="A160" s="18"/>
      <c r="B160" s="18"/>
      <c r="C160" s="18"/>
      <c r="D160" s="20"/>
      <c r="E160" s="20"/>
      <c r="F160" s="20"/>
      <c r="G160" s="18"/>
    </row>
    <row r="161">
      <c r="A161" s="18"/>
      <c r="B161" s="18"/>
      <c r="C161" s="18"/>
      <c r="D161" s="20"/>
      <c r="E161" s="20"/>
      <c r="F161" s="20"/>
      <c r="G161" s="18"/>
    </row>
    <row r="162">
      <c r="A162" s="18"/>
      <c r="B162" s="18"/>
      <c r="C162" s="18"/>
      <c r="D162" s="20"/>
      <c r="E162" s="20"/>
      <c r="F162" s="20"/>
      <c r="G162" s="18"/>
    </row>
    <row r="163">
      <c r="A163" s="18"/>
      <c r="B163" s="18"/>
      <c r="C163" s="18"/>
      <c r="D163" s="20"/>
      <c r="E163" s="20"/>
      <c r="F163" s="20"/>
      <c r="G163" s="18"/>
    </row>
    <row r="164">
      <c r="A164" s="18"/>
      <c r="B164" s="18"/>
      <c r="C164" s="18"/>
      <c r="D164" s="20"/>
      <c r="E164" s="20"/>
      <c r="F164" s="20"/>
      <c r="G164" s="18"/>
    </row>
    <row r="165">
      <c r="A165" s="18"/>
      <c r="B165" s="18"/>
      <c r="C165" s="18"/>
      <c r="D165" s="20"/>
      <c r="E165" s="20"/>
      <c r="F165" s="20"/>
      <c r="G165" s="18"/>
    </row>
    <row r="166">
      <c r="A166" s="18"/>
      <c r="B166" s="18"/>
      <c r="C166" s="18"/>
      <c r="D166" s="20"/>
      <c r="E166" s="20"/>
      <c r="F166" s="20"/>
      <c r="G166" s="18"/>
    </row>
    <row r="167">
      <c r="A167" s="18"/>
      <c r="B167" s="18"/>
      <c r="C167" s="18"/>
      <c r="D167" s="20"/>
      <c r="E167" s="20"/>
      <c r="F167" s="20"/>
      <c r="G167" s="18"/>
    </row>
    <row r="168">
      <c r="A168" s="18"/>
      <c r="B168" s="18"/>
      <c r="C168" s="18"/>
      <c r="D168" s="20"/>
      <c r="E168" s="20"/>
      <c r="F168" s="20"/>
      <c r="G168" s="18"/>
    </row>
    <row r="169">
      <c r="A169" s="18"/>
      <c r="B169" s="18"/>
      <c r="C169" s="18"/>
      <c r="D169" s="20"/>
      <c r="E169" s="20"/>
      <c r="F169" s="20"/>
      <c r="G169" s="18"/>
    </row>
    <row r="170">
      <c r="A170" s="18"/>
      <c r="B170" s="18"/>
      <c r="C170" s="18"/>
      <c r="D170" s="20"/>
      <c r="E170" s="20"/>
      <c r="F170" s="20"/>
      <c r="G170" s="18"/>
    </row>
    <row r="171">
      <c r="A171" s="18"/>
      <c r="B171" s="18"/>
      <c r="C171" s="18"/>
      <c r="D171" s="20"/>
      <c r="E171" s="20"/>
      <c r="F171" s="20"/>
      <c r="G171" s="18"/>
    </row>
    <row r="172">
      <c r="A172" s="18"/>
      <c r="B172" s="18"/>
      <c r="C172" s="18"/>
      <c r="D172" s="20"/>
      <c r="E172" s="20"/>
      <c r="F172" s="20"/>
      <c r="G172" s="18"/>
    </row>
    <row r="173">
      <c r="A173" s="18"/>
      <c r="B173" s="18"/>
      <c r="C173" s="18"/>
      <c r="D173" s="20"/>
      <c r="E173" s="20"/>
      <c r="F173" s="20"/>
      <c r="G173" s="18"/>
    </row>
    <row r="174">
      <c r="A174" s="18"/>
      <c r="B174" s="18"/>
      <c r="C174" s="18"/>
      <c r="D174" s="20"/>
      <c r="E174" s="20"/>
      <c r="F174" s="20"/>
      <c r="G174" s="18"/>
    </row>
    <row r="175">
      <c r="A175" s="18"/>
      <c r="B175" s="18"/>
      <c r="C175" s="18"/>
      <c r="D175" s="20"/>
      <c r="E175" s="20"/>
      <c r="F175" s="20"/>
      <c r="G175" s="18"/>
    </row>
    <row r="176">
      <c r="A176" s="18"/>
      <c r="B176" s="18"/>
      <c r="C176" s="18"/>
      <c r="D176" s="20"/>
      <c r="E176" s="20"/>
      <c r="F176" s="20"/>
      <c r="G176" s="18"/>
    </row>
    <row r="177">
      <c r="A177" s="18"/>
      <c r="B177" s="18"/>
      <c r="C177" s="18"/>
      <c r="D177" s="20"/>
      <c r="E177" s="20"/>
      <c r="F177" s="20"/>
      <c r="G177" s="18"/>
    </row>
    <row r="178">
      <c r="A178" s="18"/>
      <c r="B178" s="18"/>
      <c r="C178" s="18"/>
      <c r="D178" s="20"/>
      <c r="E178" s="20"/>
      <c r="F178" s="20"/>
      <c r="G178" s="18"/>
    </row>
    <row r="179">
      <c r="A179" s="18"/>
      <c r="B179" s="18"/>
      <c r="C179" s="18"/>
      <c r="D179" s="20"/>
      <c r="E179" s="20"/>
      <c r="F179" s="20"/>
      <c r="G179" s="18"/>
    </row>
    <row r="180">
      <c r="A180" s="18"/>
      <c r="B180" s="18"/>
      <c r="C180" s="18"/>
      <c r="D180" s="20"/>
      <c r="E180" s="20"/>
      <c r="F180" s="20"/>
      <c r="G180" s="18"/>
    </row>
    <row r="181">
      <c r="A181" s="18"/>
      <c r="B181" s="18"/>
      <c r="C181" s="18"/>
      <c r="D181" s="20"/>
      <c r="E181" s="20"/>
      <c r="F181" s="20"/>
      <c r="G181" s="18"/>
    </row>
    <row r="182">
      <c r="A182" s="18"/>
      <c r="B182" s="18"/>
      <c r="C182" s="18"/>
      <c r="D182" s="20"/>
      <c r="E182" s="20"/>
      <c r="F182" s="20"/>
      <c r="G182" s="18"/>
    </row>
    <row r="183">
      <c r="A183" s="18"/>
      <c r="B183" s="18"/>
      <c r="C183" s="18"/>
      <c r="D183" s="20"/>
      <c r="E183" s="20"/>
      <c r="F183" s="20"/>
      <c r="G183" s="18"/>
    </row>
    <row r="184">
      <c r="A184" s="18"/>
      <c r="B184" s="18"/>
      <c r="C184" s="18"/>
      <c r="D184" s="20"/>
      <c r="E184" s="20"/>
      <c r="F184" s="20"/>
      <c r="G184" s="18"/>
    </row>
    <row r="185">
      <c r="A185" s="18"/>
      <c r="B185" s="18"/>
      <c r="C185" s="18"/>
      <c r="D185" s="20"/>
      <c r="E185" s="20"/>
      <c r="F185" s="20"/>
      <c r="G185" s="18"/>
    </row>
    <row r="186">
      <c r="A186" s="18"/>
      <c r="B186" s="18"/>
      <c r="C186" s="18"/>
      <c r="D186" s="20"/>
      <c r="E186" s="20"/>
      <c r="F186" s="20"/>
      <c r="G186" s="18"/>
    </row>
    <row r="187">
      <c r="A187" s="18"/>
      <c r="B187" s="18"/>
      <c r="C187" s="18"/>
      <c r="D187" s="20"/>
      <c r="E187" s="20"/>
      <c r="F187" s="20"/>
      <c r="G187" s="18"/>
    </row>
    <row r="188">
      <c r="A188" s="18"/>
      <c r="B188" s="18"/>
      <c r="C188" s="18"/>
      <c r="D188" s="20"/>
      <c r="E188" s="20"/>
      <c r="F188" s="20"/>
      <c r="G188" s="18"/>
    </row>
    <row r="189">
      <c r="A189" s="18"/>
      <c r="B189" s="18"/>
      <c r="C189" s="18"/>
      <c r="D189" s="20"/>
      <c r="E189" s="20"/>
      <c r="F189" s="20"/>
      <c r="G189" s="18"/>
    </row>
    <row r="190">
      <c r="A190" s="18"/>
      <c r="B190" s="18"/>
      <c r="C190" s="18"/>
      <c r="D190" s="20"/>
      <c r="E190" s="20"/>
      <c r="F190" s="20"/>
      <c r="G190" s="18"/>
    </row>
    <row r="191">
      <c r="A191" s="18"/>
      <c r="B191" s="18"/>
      <c r="C191" s="18"/>
      <c r="D191" s="20"/>
      <c r="E191" s="20"/>
      <c r="F191" s="20"/>
      <c r="G191" s="18"/>
    </row>
    <row r="192">
      <c r="A192" s="18"/>
      <c r="B192" s="18"/>
      <c r="C192" s="18"/>
      <c r="D192" s="20"/>
      <c r="E192" s="20"/>
      <c r="F192" s="20"/>
      <c r="G192" s="18"/>
    </row>
    <row r="193">
      <c r="A193" s="18"/>
      <c r="B193" s="18"/>
      <c r="C193" s="18"/>
      <c r="D193" s="20"/>
      <c r="E193" s="20"/>
      <c r="F193" s="20"/>
      <c r="G193" s="18"/>
    </row>
    <row r="194">
      <c r="A194" s="18"/>
      <c r="B194" s="18"/>
      <c r="C194" s="18"/>
      <c r="D194" s="20"/>
      <c r="E194" s="20"/>
      <c r="F194" s="20"/>
      <c r="G194" s="18"/>
    </row>
    <row r="195">
      <c r="A195" s="18"/>
      <c r="B195" s="18"/>
      <c r="C195" s="18"/>
      <c r="D195" s="20"/>
      <c r="E195" s="20"/>
      <c r="F195" s="20"/>
      <c r="G195" s="18"/>
    </row>
    <row r="196">
      <c r="A196" s="18"/>
      <c r="B196" s="18"/>
      <c r="C196" s="18"/>
      <c r="D196" s="20"/>
      <c r="E196" s="20"/>
      <c r="F196" s="20"/>
      <c r="G196" s="18"/>
    </row>
    <row r="197">
      <c r="A197" s="18"/>
      <c r="B197" s="18"/>
      <c r="C197" s="18"/>
      <c r="D197" s="20"/>
      <c r="E197" s="20"/>
      <c r="F197" s="20"/>
      <c r="G197" s="18"/>
    </row>
    <row r="198">
      <c r="A198" s="18"/>
      <c r="B198" s="18"/>
      <c r="C198" s="18"/>
      <c r="D198" s="20"/>
      <c r="E198" s="20"/>
      <c r="F198" s="20"/>
      <c r="G198" s="18"/>
    </row>
    <row r="199">
      <c r="A199" s="18"/>
      <c r="B199" s="18"/>
      <c r="C199" s="18"/>
      <c r="D199" s="20"/>
      <c r="E199" s="20"/>
      <c r="F199" s="20"/>
      <c r="G199" s="18"/>
    </row>
    <row r="200">
      <c r="A200" s="18"/>
      <c r="B200" s="18"/>
      <c r="C200" s="18"/>
      <c r="D200" s="20"/>
      <c r="E200" s="20"/>
      <c r="F200" s="20"/>
      <c r="G200" s="18"/>
    </row>
    <row r="201">
      <c r="A201" s="18"/>
      <c r="B201" s="18"/>
      <c r="C201" s="18"/>
      <c r="D201" s="20"/>
      <c r="E201" s="20"/>
      <c r="F201" s="20"/>
      <c r="G201" s="18"/>
    </row>
    <row r="202">
      <c r="A202" s="18"/>
      <c r="B202" s="18"/>
      <c r="C202" s="18"/>
      <c r="D202" s="20"/>
      <c r="E202" s="20"/>
      <c r="F202" s="20"/>
      <c r="G202" s="18"/>
    </row>
    <row r="203">
      <c r="A203" s="18"/>
      <c r="B203" s="18"/>
      <c r="C203" s="18"/>
      <c r="D203" s="20"/>
      <c r="E203" s="20"/>
      <c r="F203" s="20"/>
      <c r="G203" s="18"/>
    </row>
    <row r="204">
      <c r="A204" s="18"/>
      <c r="B204" s="18"/>
      <c r="C204" s="18"/>
      <c r="D204" s="20"/>
      <c r="E204" s="20"/>
      <c r="F204" s="20"/>
      <c r="G204" s="18"/>
    </row>
    <row r="205">
      <c r="A205" s="18"/>
      <c r="B205" s="18"/>
      <c r="C205" s="18"/>
      <c r="D205" s="20"/>
      <c r="E205" s="20"/>
      <c r="F205" s="20"/>
      <c r="G205" s="18"/>
    </row>
    <row r="206">
      <c r="A206" s="18"/>
      <c r="B206" s="18"/>
      <c r="C206" s="18"/>
      <c r="D206" s="20"/>
      <c r="E206" s="20"/>
      <c r="F206" s="20"/>
      <c r="G206" s="18"/>
    </row>
    <row r="207">
      <c r="A207" s="18"/>
      <c r="B207" s="18"/>
      <c r="C207" s="18"/>
      <c r="D207" s="20"/>
      <c r="E207" s="20"/>
      <c r="F207" s="20"/>
      <c r="G207" s="18"/>
    </row>
    <row r="208">
      <c r="A208" s="18"/>
      <c r="B208" s="18"/>
      <c r="C208" s="18"/>
      <c r="D208" s="20"/>
      <c r="E208" s="20"/>
      <c r="F208" s="20"/>
      <c r="G208" s="18"/>
    </row>
    <row r="209">
      <c r="A209" s="18"/>
      <c r="B209" s="18"/>
      <c r="C209" s="18"/>
      <c r="D209" s="20"/>
      <c r="E209" s="20"/>
      <c r="F209" s="20"/>
      <c r="G209" s="18"/>
    </row>
    <row r="210">
      <c r="A210" s="18"/>
      <c r="B210" s="18"/>
      <c r="C210" s="18"/>
      <c r="D210" s="20"/>
      <c r="E210" s="20"/>
      <c r="F210" s="20"/>
      <c r="G210" s="18"/>
    </row>
    <row r="211">
      <c r="A211" s="18"/>
      <c r="B211" s="18"/>
      <c r="C211" s="18"/>
      <c r="D211" s="20"/>
      <c r="E211" s="20"/>
      <c r="F211" s="20"/>
      <c r="G211" s="18"/>
    </row>
    <row r="212">
      <c r="A212" s="18"/>
      <c r="B212" s="18"/>
      <c r="C212" s="18"/>
      <c r="D212" s="20"/>
      <c r="E212" s="20"/>
      <c r="F212" s="20"/>
      <c r="G212" s="18"/>
    </row>
    <row r="213">
      <c r="A213" s="18"/>
      <c r="B213" s="18"/>
      <c r="C213" s="18"/>
      <c r="D213" s="20"/>
      <c r="E213" s="20"/>
      <c r="F213" s="20"/>
      <c r="G213" s="18"/>
    </row>
    <row r="214">
      <c r="A214" s="18"/>
      <c r="B214" s="18"/>
      <c r="C214" s="18"/>
      <c r="D214" s="20"/>
      <c r="E214" s="20"/>
      <c r="F214" s="20"/>
      <c r="G214" s="18"/>
    </row>
    <row r="215">
      <c r="A215" s="18"/>
      <c r="B215" s="18"/>
      <c r="C215" s="18"/>
      <c r="D215" s="20"/>
      <c r="E215" s="20"/>
      <c r="F215" s="20"/>
      <c r="G215" s="18"/>
    </row>
    <row r="216">
      <c r="A216" s="18"/>
      <c r="B216" s="18"/>
      <c r="C216" s="18"/>
      <c r="D216" s="20"/>
      <c r="E216" s="20"/>
      <c r="F216" s="20"/>
      <c r="G216" s="18"/>
    </row>
    <row r="217">
      <c r="A217" s="18"/>
      <c r="B217" s="18"/>
      <c r="C217" s="18"/>
      <c r="D217" s="20"/>
      <c r="E217" s="20"/>
      <c r="F217" s="20"/>
      <c r="G217" s="18"/>
    </row>
    <row r="218">
      <c r="A218" s="18"/>
      <c r="B218" s="18"/>
      <c r="C218" s="18"/>
      <c r="D218" s="20"/>
      <c r="E218" s="20"/>
      <c r="F218" s="20"/>
      <c r="G218" s="18"/>
    </row>
    <row r="219">
      <c r="A219" s="18"/>
      <c r="B219" s="18"/>
      <c r="C219" s="18"/>
      <c r="D219" s="20"/>
      <c r="E219" s="20"/>
      <c r="F219" s="20"/>
      <c r="G219" s="18"/>
    </row>
    <row r="220">
      <c r="A220" s="18"/>
      <c r="B220" s="18"/>
      <c r="C220" s="18"/>
      <c r="D220" s="20"/>
      <c r="E220" s="20"/>
      <c r="F220" s="20"/>
      <c r="G220" s="18"/>
    </row>
    <row r="221">
      <c r="A221" s="18"/>
      <c r="B221" s="18"/>
      <c r="C221" s="18"/>
      <c r="D221" s="20"/>
      <c r="E221" s="20"/>
      <c r="F221" s="20"/>
      <c r="G221" s="18"/>
    </row>
    <row r="222">
      <c r="A222" s="18"/>
      <c r="B222" s="18"/>
      <c r="C222" s="18"/>
      <c r="D222" s="20"/>
      <c r="E222" s="20"/>
      <c r="F222" s="20"/>
      <c r="G222" s="18"/>
    </row>
    <row r="223">
      <c r="A223" s="18"/>
      <c r="B223" s="18"/>
      <c r="C223" s="18"/>
      <c r="D223" s="20"/>
      <c r="E223" s="20"/>
      <c r="F223" s="20"/>
      <c r="G223" s="18"/>
    </row>
    <row r="224">
      <c r="A224" s="18"/>
      <c r="B224" s="18"/>
      <c r="C224" s="18"/>
      <c r="D224" s="20"/>
      <c r="E224" s="20"/>
      <c r="F224" s="20"/>
      <c r="G224" s="18"/>
    </row>
    <row r="225">
      <c r="A225" s="18"/>
      <c r="B225" s="18"/>
      <c r="C225" s="18"/>
      <c r="D225" s="20"/>
      <c r="E225" s="20"/>
      <c r="F225" s="20"/>
      <c r="G225" s="18"/>
    </row>
    <row r="226">
      <c r="A226" s="18"/>
      <c r="B226" s="18"/>
      <c r="C226" s="18"/>
      <c r="D226" s="20"/>
      <c r="E226" s="20"/>
      <c r="F226" s="20"/>
      <c r="G226" s="18"/>
    </row>
    <row r="227">
      <c r="A227" s="18"/>
      <c r="B227" s="18"/>
      <c r="C227" s="18"/>
      <c r="D227" s="20"/>
      <c r="E227" s="20"/>
      <c r="F227" s="20"/>
      <c r="G227" s="18"/>
    </row>
    <row r="228">
      <c r="A228" s="18"/>
      <c r="B228" s="18"/>
      <c r="C228" s="18"/>
      <c r="D228" s="20"/>
      <c r="E228" s="20"/>
      <c r="F228" s="20"/>
      <c r="G228" s="18"/>
    </row>
    <row r="229">
      <c r="A229" s="18"/>
      <c r="B229" s="18"/>
      <c r="C229" s="18"/>
      <c r="D229" s="20"/>
      <c r="E229" s="20"/>
      <c r="F229" s="20"/>
      <c r="G229" s="18"/>
    </row>
    <row r="230">
      <c r="A230" s="18"/>
      <c r="B230" s="18"/>
      <c r="C230" s="18"/>
      <c r="D230" s="20"/>
      <c r="E230" s="20"/>
      <c r="F230" s="20"/>
      <c r="G230" s="18"/>
    </row>
    <row r="231">
      <c r="A231" s="18"/>
      <c r="B231" s="18"/>
      <c r="C231" s="18"/>
      <c r="D231" s="20"/>
      <c r="E231" s="20"/>
      <c r="F231" s="20"/>
      <c r="G231" s="18"/>
    </row>
    <row r="232">
      <c r="A232" s="18"/>
      <c r="B232" s="18"/>
      <c r="C232" s="18"/>
      <c r="D232" s="20"/>
      <c r="E232" s="20"/>
      <c r="F232" s="20"/>
      <c r="G232" s="18"/>
    </row>
    <row r="233">
      <c r="A233" s="18"/>
      <c r="B233" s="18"/>
      <c r="C233" s="18"/>
      <c r="D233" s="20"/>
      <c r="E233" s="20"/>
      <c r="F233" s="20"/>
      <c r="G233" s="18"/>
    </row>
    <row r="234">
      <c r="A234" s="18"/>
      <c r="B234" s="18"/>
      <c r="C234" s="18"/>
      <c r="D234" s="20"/>
      <c r="E234" s="20"/>
      <c r="F234" s="20"/>
      <c r="G234" s="18"/>
    </row>
    <row r="235">
      <c r="A235" s="18"/>
      <c r="B235" s="18"/>
      <c r="C235" s="18"/>
      <c r="D235" s="20"/>
      <c r="E235" s="20"/>
      <c r="F235" s="20"/>
      <c r="G235" s="18"/>
    </row>
    <row r="236">
      <c r="A236" s="18"/>
      <c r="B236" s="18"/>
      <c r="C236" s="18"/>
      <c r="D236" s="20"/>
      <c r="E236" s="20"/>
      <c r="F236" s="20"/>
      <c r="G236" s="18"/>
    </row>
    <row r="237">
      <c r="A237" s="18"/>
      <c r="B237" s="18"/>
      <c r="C237" s="18"/>
      <c r="D237" s="20"/>
      <c r="E237" s="20"/>
      <c r="F237" s="20"/>
      <c r="G237" s="18"/>
    </row>
    <row r="238">
      <c r="A238" s="18"/>
      <c r="B238" s="18"/>
      <c r="C238" s="18"/>
      <c r="D238" s="20"/>
      <c r="E238" s="20"/>
      <c r="F238" s="20"/>
      <c r="G238" s="18"/>
    </row>
    <row r="239">
      <c r="A239" s="18"/>
      <c r="B239" s="18"/>
      <c r="C239" s="18"/>
      <c r="D239" s="20"/>
      <c r="E239" s="20"/>
      <c r="F239" s="20"/>
      <c r="G239" s="18"/>
    </row>
    <row r="240">
      <c r="A240" s="18"/>
      <c r="B240" s="18"/>
      <c r="C240" s="18"/>
      <c r="D240" s="20"/>
      <c r="E240" s="20"/>
      <c r="F240" s="20"/>
      <c r="G240" s="18"/>
    </row>
    <row r="241">
      <c r="A241" s="18"/>
      <c r="B241" s="18"/>
      <c r="C241" s="18"/>
      <c r="D241" s="20"/>
      <c r="E241" s="20"/>
      <c r="F241" s="20"/>
      <c r="G241" s="18"/>
    </row>
    <row r="242">
      <c r="A242" s="18"/>
      <c r="B242" s="18"/>
      <c r="C242" s="18"/>
      <c r="D242" s="20"/>
      <c r="E242" s="20"/>
      <c r="F242" s="20"/>
      <c r="G242" s="18"/>
    </row>
    <row r="243">
      <c r="A243" s="18"/>
      <c r="B243" s="18"/>
      <c r="C243" s="18"/>
      <c r="D243" s="20"/>
      <c r="E243" s="20"/>
      <c r="F243" s="20"/>
      <c r="G243" s="18"/>
    </row>
    <row r="244">
      <c r="A244" s="18"/>
      <c r="B244" s="18"/>
      <c r="C244" s="18"/>
      <c r="D244" s="20"/>
      <c r="E244" s="20"/>
      <c r="F244" s="20"/>
      <c r="G244" s="18"/>
    </row>
    <row r="245">
      <c r="A245" s="18"/>
      <c r="B245" s="18"/>
      <c r="C245" s="18"/>
      <c r="D245" s="20"/>
      <c r="E245" s="20"/>
      <c r="F245" s="20"/>
      <c r="G245" s="18"/>
    </row>
    <row r="246">
      <c r="A246" s="18"/>
      <c r="B246" s="18"/>
      <c r="C246" s="18"/>
      <c r="D246" s="20"/>
      <c r="E246" s="20"/>
      <c r="F246" s="20"/>
      <c r="G246" s="18"/>
    </row>
    <row r="247">
      <c r="A247" s="18"/>
      <c r="B247" s="18"/>
      <c r="C247" s="18"/>
      <c r="D247" s="20"/>
      <c r="E247" s="20"/>
      <c r="F247" s="20"/>
      <c r="G247" s="18"/>
    </row>
    <row r="248">
      <c r="A248" s="18"/>
      <c r="B248" s="18"/>
      <c r="C248" s="18"/>
      <c r="D248" s="20"/>
      <c r="E248" s="20"/>
      <c r="F248" s="20"/>
      <c r="G248" s="18"/>
    </row>
    <row r="249">
      <c r="A249" s="18"/>
      <c r="B249" s="18"/>
      <c r="C249" s="18"/>
      <c r="D249" s="20"/>
      <c r="E249" s="20"/>
      <c r="F249" s="20"/>
      <c r="G249" s="18"/>
    </row>
    <row r="250">
      <c r="A250" s="18"/>
      <c r="B250" s="18"/>
      <c r="C250" s="18"/>
      <c r="D250" s="20"/>
      <c r="E250" s="20"/>
      <c r="F250" s="20"/>
      <c r="G250" s="18"/>
    </row>
    <row r="251">
      <c r="A251" s="18"/>
      <c r="B251" s="18"/>
      <c r="C251" s="18"/>
      <c r="D251" s="20"/>
      <c r="E251" s="20"/>
      <c r="F251" s="20"/>
      <c r="G251" s="18"/>
    </row>
    <row r="252">
      <c r="A252" s="18"/>
      <c r="B252" s="18"/>
      <c r="C252" s="18"/>
      <c r="D252" s="20"/>
      <c r="E252" s="20"/>
      <c r="F252" s="20"/>
      <c r="G252" s="18"/>
    </row>
    <row r="253">
      <c r="A253" s="18"/>
      <c r="B253" s="18"/>
      <c r="C253" s="18"/>
      <c r="D253" s="20"/>
      <c r="E253" s="20"/>
      <c r="F253" s="20"/>
      <c r="G253" s="18"/>
    </row>
    <row r="254">
      <c r="A254" s="18"/>
      <c r="B254" s="18"/>
      <c r="C254" s="18"/>
      <c r="D254" s="20"/>
      <c r="E254" s="20"/>
      <c r="F254" s="20"/>
      <c r="G254" s="18"/>
    </row>
    <row r="255">
      <c r="A255" s="18"/>
      <c r="B255" s="18"/>
      <c r="C255" s="18"/>
      <c r="D255" s="20"/>
      <c r="E255" s="20"/>
      <c r="F255" s="20"/>
      <c r="G255" s="18"/>
    </row>
    <row r="256">
      <c r="A256" s="18"/>
      <c r="B256" s="18"/>
      <c r="C256" s="18"/>
      <c r="D256" s="20"/>
      <c r="E256" s="20"/>
      <c r="F256" s="20"/>
      <c r="G256" s="18"/>
    </row>
    <row r="257">
      <c r="A257" s="18"/>
      <c r="B257" s="18"/>
      <c r="C257" s="18"/>
      <c r="D257" s="20"/>
      <c r="E257" s="20"/>
      <c r="F257" s="20"/>
      <c r="G257" s="18"/>
    </row>
    <row r="258">
      <c r="A258" s="18"/>
      <c r="B258" s="18"/>
      <c r="C258" s="18"/>
      <c r="D258" s="20"/>
      <c r="E258" s="20"/>
      <c r="F258" s="20"/>
      <c r="G258" s="18"/>
    </row>
    <row r="259">
      <c r="A259" s="18"/>
      <c r="B259" s="18"/>
      <c r="C259" s="18"/>
      <c r="D259" s="20"/>
      <c r="E259" s="20"/>
      <c r="F259" s="20"/>
      <c r="G259" s="18"/>
    </row>
    <row r="260">
      <c r="A260" s="18"/>
      <c r="B260" s="18"/>
      <c r="C260" s="18"/>
      <c r="D260" s="20"/>
      <c r="E260" s="20"/>
      <c r="F260" s="20"/>
      <c r="G260" s="18"/>
    </row>
    <row r="261">
      <c r="A261" s="18"/>
      <c r="B261" s="18"/>
      <c r="C261" s="18"/>
      <c r="D261" s="20"/>
      <c r="E261" s="20"/>
      <c r="F261" s="20"/>
      <c r="G261" s="18"/>
    </row>
    <row r="262">
      <c r="A262" s="18"/>
      <c r="B262" s="18"/>
      <c r="C262" s="18"/>
      <c r="D262" s="20"/>
      <c r="E262" s="20"/>
      <c r="F262" s="20"/>
      <c r="G262" s="18"/>
    </row>
    <row r="263">
      <c r="A263" s="18"/>
      <c r="B263" s="18"/>
      <c r="C263" s="18"/>
      <c r="D263" s="20"/>
      <c r="E263" s="20"/>
      <c r="F263" s="20"/>
      <c r="G263" s="18"/>
    </row>
    <row r="264">
      <c r="A264" s="18"/>
      <c r="B264" s="18"/>
      <c r="C264" s="18"/>
      <c r="D264" s="20"/>
      <c r="E264" s="20"/>
      <c r="F264" s="20"/>
      <c r="G264" s="18"/>
    </row>
    <row r="265">
      <c r="A265" s="18"/>
      <c r="B265" s="18"/>
      <c r="C265" s="18"/>
      <c r="D265" s="20"/>
      <c r="E265" s="20"/>
      <c r="F265" s="20"/>
      <c r="G265" s="18"/>
    </row>
    <row r="266">
      <c r="A266" s="18"/>
      <c r="B266" s="18"/>
      <c r="C266" s="18"/>
      <c r="D266" s="20"/>
      <c r="E266" s="20"/>
      <c r="F266" s="20"/>
      <c r="G266" s="18"/>
    </row>
    <row r="267">
      <c r="A267" s="18"/>
      <c r="B267" s="18"/>
      <c r="C267" s="18"/>
      <c r="D267" s="20"/>
      <c r="E267" s="20"/>
      <c r="F267" s="20"/>
      <c r="G267" s="18"/>
    </row>
    <row r="268">
      <c r="A268" s="18"/>
      <c r="B268" s="18"/>
      <c r="C268" s="18"/>
      <c r="D268" s="20"/>
      <c r="E268" s="20"/>
      <c r="F268" s="20"/>
      <c r="G268" s="18"/>
    </row>
    <row r="269">
      <c r="A269" s="18"/>
      <c r="B269" s="18"/>
      <c r="C269" s="18"/>
      <c r="D269" s="20"/>
      <c r="E269" s="20"/>
      <c r="F269" s="20"/>
      <c r="G269" s="18"/>
    </row>
    <row r="270">
      <c r="A270" s="18"/>
      <c r="B270" s="18"/>
      <c r="C270" s="18"/>
      <c r="D270" s="20"/>
      <c r="E270" s="20"/>
      <c r="F270" s="20"/>
      <c r="G270" s="18"/>
    </row>
    <row r="271">
      <c r="A271" s="18"/>
      <c r="B271" s="18"/>
      <c r="C271" s="18"/>
      <c r="D271" s="20"/>
      <c r="E271" s="20"/>
      <c r="F271" s="20"/>
      <c r="G271" s="18"/>
    </row>
    <row r="272">
      <c r="A272" s="18"/>
      <c r="B272" s="18"/>
      <c r="C272" s="18"/>
      <c r="D272" s="20"/>
      <c r="E272" s="20"/>
      <c r="F272" s="20"/>
      <c r="G272" s="18"/>
    </row>
    <row r="273">
      <c r="A273" s="18"/>
      <c r="B273" s="18"/>
      <c r="C273" s="18"/>
      <c r="D273" s="20"/>
      <c r="E273" s="20"/>
      <c r="F273" s="20"/>
      <c r="G273" s="18"/>
    </row>
    <row r="274">
      <c r="A274" s="18"/>
      <c r="B274" s="18"/>
      <c r="C274" s="18"/>
      <c r="D274" s="20"/>
      <c r="E274" s="20"/>
      <c r="F274" s="20"/>
      <c r="G274" s="18"/>
    </row>
    <row r="275">
      <c r="A275" s="18"/>
      <c r="B275" s="18"/>
      <c r="C275" s="18"/>
      <c r="D275" s="20"/>
      <c r="E275" s="20"/>
      <c r="F275" s="20"/>
      <c r="G275" s="18"/>
    </row>
    <row r="276">
      <c r="A276" s="18"/>
      <c r="B276" s="18"/>
      <c r="C276" s="18"/>
      <c r="D276" s="20"/>
      <c r="E276" s="20"/>
      <c r="F276" s="20"/>
      <c r="G276" s="18"/>
    </row>
    <row r="277">
      <c r="A277" s="18"/>
      <c r="B277" s="18"/>
      <c r="C277" s="18"/>
      <c r="D277" s="20"/>
      <c r="E277" s="20"/>
      <c r="F277" s="20"/>
      <c r="G277" s="18"/>
    </row>
    <row r="278">
      <c r="A278" s="18"/>
      <c r="B278" s="18"/>
      <c r="C278" s="18"/>
      <c r="D278" s="20"/>
      <c r="E278" s="20"/>
      <c r="F278" s="20"/>
      <c r="G278" s="18"/>
    </row>
    <row r="279">
      <c r="A279" s="18"/>
      <c r="B279" s="18"/>
      <c r="C279" s="18"/>
      <c r="D279" s="20"/>
      <c r="E279" s="20"/>
      <c r="F279" s="20"/>
      <c r="G279" s="18"/>
    </row>
    <row r="280">
      <c r="A280" s="18"/>
      <c r="B280" s="18"/>
      <c r="C280" s="18"/>
      <c r="D280" s="20"/>
      <c r="E280" s="20"/>
      <c r="F280" s="20"/>
      <c r="G280" s="18"/>
    </row>
    <row r="281">
      <c r="A281" s="18"/>
      <c r="B281" s="18"/>
      <c r="C281" s="18"/>
      <c r="D281" s="20"/>
      <c r="E281" s="20"/>
      <c r="F281" s="20"/>
      <c r="G281" s="18"/>
    </row>
    <row r="282">
      <c r="A282" s="18"/>
      <c r="B282" s="18"/>
      <c r="C282" s="18"/>
      <c r="D282" s="20"/>
      <c r="E282" s="20"/>
      <c r="F282" s="20"/>
      <c r="G282" s="18"/>
    </row>
    <row r="283">
      <c r="A283" s="18"/>
      <c r="B283" s="18"/>
      <c r="C283" s="18"/>
      <c r="D283" s="20"/>
      <c r="E283" s="20"/>
      <c r="F283" s="20"/>
      <c r="G283" s="18"/>
    </row>
    <row r="284">
      <c r="A284" s="18"/>
      <c r="B284" s="18"/>
      <c r="C284" s="18"/>
      <c r="D284" s="20"/>
      <c r="E284" s="20"/>
      <c r="F284" s="20"/>
      <c r="G284" s="18"/>
    </row>
    <row r="285">
      <c r="A285" s="18"/>
      <c r="B285" s="18"/>
      <c r="C285" s="18"/>
      <c r="D285" s="20"/>
      <c r="E285" s="20"/>
      <c r="F285" s="20"/>
      <c r="G285" s="18"/>
    </row>
    <row r="286">
      <c r="A286" s="18"/>
      <c r="B286" s="18"/>
      <c r="C286" s="18"/>
      <c r="D286" s="20"/>
      <c r="E286" s="20"/>
      <c r="F286" s="20"/>
      <c r="G286" s="18"/>
    </row>
    <row r="287">
      <c r="A287" s="18"/>
      <c r="B287" s="18"/>
      <c r="C287" s="18"/>
      <c r="D287" s="20"/>
      <c r="E287" s="20"/>
      <c r="F287" s="20"/>
      <c r="G287" s="18"/>
    </row>
    <row r="288">
      <c r="A288" s="18"/>
      <c r="B288" s="18"/>
      <c r="C288" s="18"/>
      <c r="D288" s="20"/>
      <c r="E288" s="20"/>
      <c r="F288" s="20"/>
      <c r="G288" s="18"/>
    </row>
    <row r="289">
      <c r="A289" s="18"/>
      <c r="B289" s="18"/>
      <c r="C289" s="18"/>
      <c r="D289" s="20"/>
      <c r="E289" s="20"/>
      <c r="F289" s="20"/>
      <c r="G289" s="18"/>
    </row>
    <row r="290">
      <c r="A290" s="18"/>
      <c r="B290" s="18"/>
      <c r="C290" s="18"/>
      <c r="D290" s="20"/>
      <c r="E290" s="20"/>
      <c r="F290" s="20"/>
      <c r="G290" s="18"/>
    </row>
    <row r="291">
      <c r="A291" s="18"/>
      <c r="B291" s="18"/>
      <c r="C291" s="18"/>
      <c r="D291" s="20"/>
      <c r="E291" s="20"/>
      <c r="F291" s="20"/>
      <c r="G291" s="18"/>
    </row>
    <row r="292">
      <c r="A292" s="18"/>
      <c r="B292" s="18"/>
      <c r="C292" s="18"/>
      <c r="D292" s="20"/>
      <c r="E292" s="20"/>
      <c r="F292" s="20"/>
      <c r="G292" s="18"/>
    </row>
    <row r="293">
      <c r="A293" s="18"/>
      <c r="B293" s="18"/>
      <c r="C293" s="18"/>
      <c r="D293" s="20"/>
      <c r="E293" s="20"/>
      <c r="F293" s="20"/>
      <c r="G293" s="18"/>
    </row>
    <row r="294">
      <c r="A294" s="18"/>
      <c r="B294" s="18"/>
      <c r="C294" s="18"/>
      <c r="D294" s="20"/>
      <c r="E294" s="20"/>
      <c r="F294" s="20"/>
      <c r="G294" s="18"/>
    </row>
    <row r="295">
      <c r="A295" s="18"/>
      <c r="B295" s="18"/>
      <c r="C295" s="18"/>
      <c r="D295" s="20"/>
      <c r="E295" s="20"/>
      <c r="F295" s="20"/>
      <c r="G295" s="18"/>
    </row>
    <row r="296">
      <c r="A296" s="18"/>
      <c r="B296" s="18"/>
      <c r="C296" s="18"/>
      <c r="D296" s="20"/>
      <c r="E296" s="20"/>
      <c r="F296" s="20"/>
      <c r="G296" s="18"/>
    </row>
    <row r="297">
      <c r="A297" s="18"/>
      <c r="B297" s="18"/>
      <c r="C297" s="18"/>
      <c r="D297" s="20"/>
      <c r="E297" s="20"/>
      <c r="F297" s="20"/>
      <c r="G297" s="18"/>
    </row>
    <row r="298">
      <c r="A298" s="18"/>
      <c r="B298" s="18"/>
      <c r="C298" s="18"/>
      <c r="D298" s="20"/>
      <c r="E298" s="20"/>
      <c r="F298" s="20"/>
      <c r="G298" s="18"/>
    </row>
    <row r="299">
      <c r="A299" s="18"/>
      <c r="B299" s="18"/>
      <c r="C299" s="18"/>
      <c r="D299" s="20"/>
      <c r="E299" s="20"/>
      <c r="F299" s="20"/>
      <c r="G299" s="18"/>
    </row>
    <row r="300">
      <c r="A300" s="18"/>
      <c r="B300" s="18"/>
      <c r="C300" s="18"/>
      <c r="D300" s="20"/>
      <c r="E300" s="20"/>
      <c r="F300" s="20"/>
      <c r="G300" s="18"/>
    </row>
    <row r="301">
      <c r="A301" s="18"/>
      <c r="B301" s="18"/>
      <c r="C301" s="18"/>
      <c r="D301" s="20"/>
      <c r="E301" s="20"/>
      <c r="F301" s="20"/>
      <c r="G301" s="18"/>
    </row>
    <row r="302">
      <c r="A302" s="18"/>
      <c r="B302" s="18"/>
      <c r="C302" s="18"/>
      <c r="D302" s="20"/>
      <c r="E302" s="20"/>
      <c r="F302" s="20"/>
      <c r="G302" s="18"/>
    </row>
    <row r="303">
      <c r="A303" s="18"/>
      <c r="B303" s="18"/>
      <c r="C303" s="18"/>
      <c r="D303" s="20"/>
      <c r="E303" s="20"/>
      <c r="F303" s="20"/>
      <c r="G303" s="18"/>
    </row>
    <row r="304">
      <c r="A304" s="18"/>
      <c r="B304" s="18"/>
      <c r="C304" s="18"/>
      <c r="D304" s="20"/>
      <c r="E304" s="20"/>
      <c r="F304" s="20"/>
      <c r="G304" s="18"/>
    </row>
    <row r="305">
      <c r="A305" s="18"/>
      <c r="B305" s="18"/>
      <c r="C305" s="18"/>
      <c r="D305" s="20"/>
      <c r="E305" s="20"/>
      <c r="F305" s="20"/>
      <c r="G305" s="18"/>
    </row>
    <row r="306">
      <c r="A306" s="18"/>
      <c r="B306" s="18"/>
      <c r="C306" s="18"/>
      <c r="D306" s="20"/>
      <c r="E306" s="20"/>
      <c r="F306" s="20"/>
      <c r="G306" s="18"/>
    </row>
    <row r="307">
      <c r="A307" s="18"/>
      <c r="B307" s="18"/>
      <c r="C307" s="18"/>
      <c r="D307" s="20"/>
      <c r="E307" s="20"/>
      <c r="F307" s="20"/>
      <c r="G307" s="18"/>
    </row>
    <row r="308">
      <c r="A308" s="18"/>
      <c r="B308" s="18"/>
      <c r="C308" s="18"/>
      <c r="D308" s="20"/>
      <c r="E308" s="20"/>
      <c r="F308" s="20"/>
      <c r="G308" s="18"/>
    </row>
    <row r="309">
      <c r="A309" s="18"/>
      <c r="B309" s="18"/>
      <c r="C309" s="18"/>
      <c r="D309" s="20"/>
      <c r="E309" s="20"/>
      <c r="F309" s="20"/>
      <c r="G309" s="18"/>
    </row>
    <row r="310">
      <c r="A310" s="18"/>
      <c r="B310" s="18"/>
      <c r="C310" s="18"/>
      <c r="D310" s="20"/>
      <c r="E310" s="20"/>
      <c r="F310" s="20"/>
      <c r="G310" s="18"/>
    </row>
    <row r="311">
      <c r="A311" s="18"/>
      <c r="B311" s="18"/>
      <c r="C311" s="18"/>
      <c r="D311" s="20"/>
      <c r="E311" s="20"/>
      <c r="F311" s="20"/>
      <c r="G311" s="18"/>
    </row>
    <row r="312">
      <c r="A312" s="18"/>
      <c r="B312" s="18"/>
      <c r="C312" s="18"/>
      <c r="D312" s="20"/>
      <c r="E312" s="20"/>
      <c r="F312" s="20"/>
      <c r="G312" s="18"/>
    </row>
    <row r="313">
      <c r="A313" s="18"/>
      <c r="B313" s="18"/>
      <c r="C313" s="18"/>
      <c r="D313" s="20"/>
      <c r="E313" s="20"/>
      <c r="F313" s="20"/>
      <c r="G313" s="18"/>
    </row>
    <row r="314">
      <c r="A314" s="18"/>
      <c r="B314" s="18"/>
      <c r="C314" s="18"/>
      <c r="D314" s="20"/>
      <c r="E314" s="20"/>
      <c r="F314" s="20"/>
      <c r="G314" s="18"/>
    </row>
    <row r="315">
      <c r="A315" s="18"/>
      <c r="B315" s="18"/>
      <c r="C315" s="18"/>
      <c r="D315" s="20"/>
      <c r="E315" s="20"/>
      <c r="F315" s="20"/>
      <c r="G315" s="18"/>
    </row>
    <row r="316">
      <c r="A316" s="18"/>
      <c r="B316" s="18"/>
      <c r="C316" s="18"/>
      <c r="D316" s="20"/>
      <c r="E316" s="20"/>
      <c r="F316" s="20"/>
      <c r="G316" s="18"/>
    </row>
    <row r="317">
      <c r="A317" s="18"/>
      <c r="B317" s="18"/>
      <c r="C317" s="18"/>
      <c r="D317" s="20"/>
      <c r="E317" s="20"/>
      <c r="F317" s="20"/>
      <c r="G317" s="18"/>
    </row>
    <row r="318">
      <c r="A318" s="18"/>
      <c r="B318" s="18"/>
      <c r="C318" s="18"/>
      <c r="D318" s="20"/>
      <c r="E318" s="20"/>
      <c r="F318" s="20"/>
      <c r="G318" s="18"/>
    </row>
    <row r="319">
      <c r="A319" s="18"/>
      <c r="B319" s="18"/>
      <c r="C319" s="18"/>
      <c r="D319" s="20"/>
      <c r="E319" s="20"/>
      <c r="F319" s="20"/>
      <c r="G319" s="18"/>
    </row>
    <row r="320">
      <c r="A320" s="18"/>
      <c r="B320" s="18"/>
      <c r="C320" s="18"/>
      <c r="D320" s="20"/>
      <c r="E320" s="20"/>
      <c r="F320" s="20"/>
      <c r="G320" s="18"/>
    </row>
    <row r="321">
      <c r="A321" s="18"/>
      <c r="B321" s="18"/>
      <c r="C321" s="18"/>
      <c r="D321" s="20"/>
      <c r="E321" s="20"/>
      <c r="F321" s="20"/>
      <c r="G321" s="18"/>
    </row>
    <row r="322">
      <c r="A322" s="18"/>
      <c r="B322" s="18"/>
      <c r="C322" s="18"/>
      <c r="D322" s="20"/>
      <c r="E322" s="20"/>
      <c r="F322" s="20"/>
      <c r="G322" s="18"/>
    </row>
    <row r="323">
      <c r="A323" s="18"/>
      <c r="B323" s="18"/>
      <c r="C323" s="18"/>
      <c r="D323" s="20"/>
      <c r="E323" s="20"/>
      <c r="F323" s="20"/>
      <c r="G323" s="18"/>
    </row>
    <row r="324">
      <c r="A324" s="18"/>
      <c r="B324" s="18"/>
      <c r="C324" s="18"/>
      <c r="D324" s="20"/>
      <c r="E324" s="20"/>
      <c r="F324" s="20"/>
      <c r="G324" s="18"/>
    </row>
    <row r="325">
      <c r="A325" s="18"/>
      <c r="B325" s="18"/>
      <c r="C325" s="18"/>
      <c r="D325" s="20"/>
      <c r="E325" s="20"/>
      <c r="F325" s="20"/>
      <c r="G325" s="18"/>
    </row>
    <row r="326">
      <c r="A326" s="18"/>
      <c r="B326" s="18"/>
      <c r="C326" s="18"/>
      <c r="D326" s="20"/>
      <c r="E326" s="20"/>
      <c r="F326" s="20"/>
      <c r="G326" s="18"/>
    </row>
    <row r="327">
      <c r="A327" s="18"/>
      <c r="B327" s="18"/>
      <c r="C327" s="18"/>
      <c r="D327" s="20"/>
      <c r="E327" s="20"/>
      <c r="F327" s="20"/>
      <c r="G327" s="18"/>
    </row>
    <row r="328">
      <c r="A328" s="18"/>
      <c r="B328" s="18"/>
      <c r="C328" s="18"/>
      <c r="D328" s="20"/>
      <c r="E328" s="20"/>
      <c r="F328" s="20"/>
      <c r="G328" s="18"/>
    </row>
    <row r="329">
      <c r="A329" s="18"/>
      <c r="B329" s="18"/>
      <c r="C329" s="18"/>
      <c r="D329" s="20"/>
      <c r="E329" s="20"/>
      <c r="F329" s="20"/>
      <c r="G329" s="18"/>
    </row>
    <row r="330">
      <c r="A330" s="18"/>
      <c r="B330" s="18"/>
      <c r="C330" s="18"/>
      <c r="D330" s="20"/>
      <c r="E330" s="20"/>
      <c r="F330" s="20"/>
      <c r="G330" s="18"/>
    </row>
    <row r="331">
      <c r="A331" s="18"/>
      <c r="B331" s="18"/>
      <c r="C331" s="18"/>
      <c r="D331" s="20"/>
      <c r="E331" s="20"/>
      <c r="F331" s="20"/>
      <c r="G331" s="18"/>
    </row>
    <row r="332">
      <c r="A332" s="18"/>
      <c r="B332" s="18"/>
      <c r="C332" s="18"/>
      <c r="D332" s="20"/>
      <c r="E332" s="20"/>
      <c r="F332" s="20"/>
      <c r="G332" s="18"/>
    </row>
    <row r="333">
      <c r="A333" s="18"/>
      <c r="B333" s="18"/>
      <c r="C333" s="18"/>
      <c r="D333" s="20"/>
      <c r="E333" s="20"/>
      <c r="F333" s="20"/>
      <c r="G333" s="18"/>
    </row>
    <row r="334">
      <c r="A334" s="18"/>
      <c r="B334" s="18"/>
      <c r="C334" s="18"/>
      <c r="D334" s="20"/>
      <c r="E334" s="20"/>
      <c r="F334" s="20"/>
      <c r="G334" s="18"/>
    </row>
    <row r="335">
      <c r="A335" s="18"/>
      <c r="B335" s="18"/>
      <c r="C335" s="18"/>
      <c r="D335" s="20"/>
      <c r="E335" s="20"/>
      <c r="F335" s="20"/>
      <c r="G335" s="18"/>
    </row>
    <row r="336">
      <c r="A336" s="18"/>
      <c r="B336" s="18"/>
      <c r="C336" s="18"/>
      <c r="D336" s="20"/>
      <c r="E336" s="20"/>
      <c r="F336" s="20"/>
      <c r="G336" s="18"/>
    </row>
    <row r="337">
      <c r="A337" s="18"/>
      <c r="B337" s="18"/>
      <c r="C337" s="18"/>
      <c r="D337" s="20"/>
      <c r="E337" s="20"/>
      <c r="F337" s="20"/>
      <c r="G337" s="18"/>
    </row>
    <row r="338">
      <c r="A338" s="18"/>
      <c r="B338" s="18"/>
      <c r="C338" s="18"/>
      <c r="D338" s="20"/>
      <c r="E338" s="20"/>
      <c r="F338" s="20"/>
      <c r="G338" s="18"/>
    </row>
    <row r="339">
      <c r="A339" s="18"/>
      <c r="B339" s="18"/>
      <c r="C339" s="18"/>
      <c r="D339" s="20"/>
      <c r="E339" s="20"/>
      <c r="F339" s="20"/>
      <c r="G339" s="18"/>
    </row>
    <row r="340">
      <c r="A340" s="18"/>
      <c r="B340" s="18"/>
      <c r="C340" s="18"/>
      <c r="D340" s="20"/>
      <c r="E340" s="20"/>
      <c r="F340" s="20"/>
      <c r="G340" s="18"/>
    </row>
    <row r="341">
      <c r="A341" s="18"/>
      <c r="B341" s="18"/>
      <c r="C341" s="18"/>
      <c r="D341" s="20"/>
      <c r="E341" s="20"/>
      <c r="F341" s="20"/>
      <c r="G341" s="18"/>
    </row>
    <row r="342">
      <c r="A342" s="18"/>
      <c r="B342" s="18"/>
      <c r="C342" s="18"/>
      <c r="D342" s="20"/>
      <c r="E342" s="20"/>
      <c r="F342" s="20"/>
      <c r="G342" s="18"/>
    </row>
    <row r="343">
      <c r="A343" s="18"/>
      <c r="B343" s="18"/>
      <c r="C343" s="18"/>
      <c r="D343" s="20"/>
      <c r="E343" s="20"/>
      <c r="F343" s="20"/>
      <c r="G343" s="18"/>
    </row>
    <row r="344">
      <c r="A344" s="18"/>
      <c r="B344" s="18"/>
      <c r="C344" s="18"/>
      <c r="D344" s="20"/>
      <c r="E344" s="20"/>
      <c r="F344" s="20"/>
      <c r="G344" s="18"/>
    </row>
    <row r="345">
      <c r="A345" s="18"/>
      <c r="B345" s="18"/>
      <c r="C345" s="18"/>
      <c r="D345" s="20"/>
      <c r="E345" s="20"/>
      <c r="F345" s="20"/>
      <c r="G345" s="18"/>
    </row>
    <row r="346">
      <c r="A346" s="18"/>
      <c r="B346" s="18"/>
      <c r="C346" s="18"/>
      <c r="D346" s="20"/>
      <c r="E346" s="20"/>
      <c r="F346" s="20"/>
      <c r="G346" s="18"/>
    </row>
    <row r="347">
      <c r="A347" s="18"/>
      <c r="B347" s="18"/>
      <c r="C347" s="18"/>
      <c r="D347" s="20"/>
      <c r="E347" s="20"/>
      <c r="F347" s="20"/>
      <c r="G347" s="18"/>
    </row>
    <row r="348">
      <c r="A348" s="18"/>
      <c r="B348" s="18"/>
      <c r="C348" s="18"/>
      <c r="D348" s="20"/>
      <c r="E348" s="20"/>
      <c r="F348" s="20"/>
      <c r="G348" s="18"/>
    </row>
    <row r="349">
      <c r="A349" s="18"/>
      <c r="B349" s="18"/>
      <c r="C349" s="18"/>
      <c r="D349" s="20"/>
      <c r="E349" s="20"/>
      <c r="F349" s="20"/>
      <c r="G349" s="18"/>
    </row>
    <row r="350">
      <c r="A350" s="18"/>
      <c r="B350" s="18"/>
      <c r="C350" s="18"/>
      <c r="D350" s="20"/>
      <c r="E350" s="20"/>
      <c r="F350" s="20"/>
      <c r="G350" s="18"/>
    </row>
    <row r="351">
      <c r="A351" s="18"/>
      <c r="B351" s="18"/>
      <c r="C351" s="18"/>
      <c r="D351" s="20"/>
      <c r="E351" s="20"/>
      <c r="F351" s="20"/>
      <c r="G351" s="18"/>
    </row>
    <row r="352">
      <c r="A352" s="18"/>
      <c r="B352" s="18"/>
      <c r="C352" s="18"/>
      <c r="D352" s="20"/>
      <c r="E352" s="20"/>
      <c r="F352" s="20"/>
      <c r="G352" s="18"/>
    </row>
    <row r="353">
      <c r="A353" s="18"/>
      <c r="B353" s="18"/>
      <c r="C353" s="18"/>
      <c r="D353" s="20"/>
      <c r="E353" s="20"/>
      <c r="F353" s="20"/>
      <c r="G353" s="18"/>
    </row>
    <row r="354">
      <c r="A354" s="18"/>
      <c r="B354" s="18"/>
      <c r="C354" s="18"/>
      <c r="D354" s="20"/>
      <c r="E354" s="20"/>
      <c r="F354" s="20"/>
      <c r="G354" s="18"/>
    </row>
    <row r="355">
      <c r="A355" s="18"/>
      <c r="B355" s="18"/>
      <c r="C355" s="18"/>
      <c r="D355" s="20"/>
      <c r="E355" s="20"/>
      <c r="F355" s="20"/>
      <c r="G355" s="18"/>
    </row>
    <row r="356">
      <c r="A356" s="18"/>
      <c r="B356" s="18"/>
      <c r="C356" s="18"/>
      <c r="D356" s="20"/>
      <c r="E356" s="20"/>
      <c r="F356" s="20"/>
      <c r="G356" s="18"/>
    </row>
    <row r="357">
      <c r="A357" s="18"/>
      <c r="B357" s="18"/>
      <c r="C357" s="18"/>
      <c r="D357" s="20"/>
      <c r="E357" s="20"/>
      <c r="F357" s="20"/>
      <c r="G357" s="18"/>
    </row>
    <row r="358">
      <c r="A358" s="18"/>
      <c r="B358" s="18"/>
      <c r="C358" s="18"/>
      <c r="D358" s="20"/>
      <c r="E358" s="20"/>
      <c r="F358" s="20"/>
      <c r="G358" s="18"/>
    </row>
    <row r="359">
      <c r="A359" s="18"/>
      <c r="B359" s="18"/>
      <c r="C359" s="18"/>
      <c r="D359" s="20"/>
      <c r="E359" s="20"/>
      <c r="F359" s="20"/>
      <c r="G359" s="18"/>
    </row>
    <row r="360">
      <c r="A360" s="18"/>
      <c r="B360" s="18"/>
      <c r="C360" s="18"/>
      <c r="D360" s="20"/>
      <c r="E360" s="20"/>
      <c r="F360" s="20"/>
      <c r="G360" s="18"/>
    </row>
    <row r="361">
      <c r="A361" s="18"/>
      <c r="B361" s="18"/>
      <c r="C361" s="18"/>
      <c r="D361" s="20"/>
      <c r="E361" s="20"/>
      <c r="F361" s="20"/>
      <c r="G361" s="18"/>
    </row>
    <row r="362">
      <c r="A362" s="18"/>
      <c r="B362" s="18"/>
      <c r="C362" s="18"/>
      <c r="D362" s="20"/>
      <c r="E362" s="20"/>
      <c r="F362" s="20"/>
      <c r="G362" s="18"/>
    </row>
    <row r="363">
      <c r="A363" s="18"/>
      <c r="B363" s="18"/>
      <c r="C363" s="18"/>
      <c r="D363" s="20"/>
      <c r="E363" s="20"/>
      <c r="F363" s="20"/>
      <c r="G363" s="18"/>
    </row>
    <row r="364">
      <c r="A364" s="18"/>
      <c r="B364" s="18"/>
      <c r="C364" s="18"/>
      <c r="D364" s="20"/>
      <c r="E364" s="20"/>
      <c r="F364" s="20"/>
      <c r="G364" s="18"/>
    </row>
    <row r="365">
      <c r="A365" s="18"/>
      <c r="B365" s="18"/>
      <c r="C365" s="18"/>
      <c r="D365" s="20"/>
      <c r="E365" s="20"/>
      <c r="F365" s="20"/>
      <c r="G365" s="18"/>
    </row>
    <row r="366">
      <c r="A366" s="18"/>
      <c r="B366" s="18"/>
      <c r="C366" s="18"/>
      <c r="D366" s="20"/>
      <c r="E366" s="20"/>
      <c r="F366" s="20"/>
      <c r="G366" s="18"/>
    </row>
    <row r="367">
      <c r="A367" s="18"/>
      <c r="B367" s="18"/>
      <c r="C367" s="18"/>
      <c r="D367" s="20"/>
      <c r="E367" s="20"/>
      <c r="F367" s="20"/>
      <c r="G367" s="18"/>
    </row>
    <row r="368">
      <c r="A368" s="18"/>
      <c r="B368" s="18"/>
      <c r="C368" s="18"/>
      <c r="D368" s="20"/>
      <c r="E368" s="20"/>
      <c r="F368" s="20"/>
      <c r="G368" s="18"/>
    </row>
    <row r="369">
      <c r="A369" s="18"/>
      <c r="B369" s="18"/>
      <c r="C369" s="18"/>
      <c r="D369" s="20"/>
      <c r="E369" s="20"/>
      <c r="F369" s="20"/>
      <c r="G369" s="18"/>
    </row>
    <row r="370">
      <c r="A370" s="18"/>
      <c r="B370" s="18"/>
      <c r="C370" s="18"/>
      <c r="D370" s="20"/>
      <c r="E370" s="20"/>
      <c r="F370" s="20"/>
      <c r="G370" s="18"/>
    </row>
    <row r="371">
      <c r="A371" s="18"/>
      <c r="B371" s="18"/>
      <c r="C371" s="18"/>
      <c r="D371" s="20"/>
      <c r="E371" s="20"/>
      <c r="F371" s="20"/>
      <c r="G371" s="18"/>
    </row>
    <row r="372">
      <c r="A372" s="18"/>
      <c r="B372" s="18"/>
      <c r="C372" s="18"/>
      <c r="D372" s="20"/>
      <c r="E372" s="20"/>
      <c r="F372" s="20"/>
      <c r="G372" s="18"/>
    </row>
    <row r="373">
      <c r="A373" s="18"/>
      <c r="B373" s="18"/>
      <c r="C373" s="18"/>
      <c r="D373" s="20"/>
      <c r="E373" s="20"/>
      <c r="F373" s="20"/>
      <c r="G373" s="18"/>
    </row>
    <row r="374">
      <c r="A374" s="18"/>
      <c r="B374" s="18"/>
      <c r="C374" s="18"/>
      <c r="D374" s="20"/>
      <c r="E374" s="20"/>
      <c r="F374" s="20"/>
      <c r="G374" s="18"/>
    </row>
    <row r="375">
      <c r="A375" s="18"/>
      <c r="B375" s="18"/>
      <c r="C375" s="18"/>
      <c r="D375" s="20"/>
      <c r="E375" s="20"/>
      <c r="F375" s="20"/>
      <c r="G375" s="18"/>
    </row>
    <row r="376">
      <c r="A376" s="18"/>
      <c r="B376" s="18"/>
      <c r="C376" s="18"/>
      <c r="D376" s="20"/>
      <c r="E376" s="20"/>
      <c r="F376" s="20"/>
      <c r="G376" s="18"/>
    </row>
    <row r="377">
      <c r="A377" s="18"/>
      <c r="B377" s="18"/>
      <c r="C377" s="18"/>
      <c r="D377" s="20"/>
      <c r="E377" s="20"/>
      <c r="F377" s="20"/>
      <c r="G377" s="18"/>
    </row>
    <row r="378">
      <c r="A378" s="18"/>
      <c r="B378" s="18"/>
      <c r="C378" s="18"/>
      <c r="D378" s="20"/>
      <c r="E378" s="20"/>
      <c r="F378" s="20"/>
      <c r="G378" s="18"/>
    </row>
    <row r="379">
      <c r="A379" s="18"/>
      <c r="B379" s="18"/>
      <c r="C379" s="18"/>
      <c r="D379" s="20"/>
      <c r="E379" s="20"/>
      <c r="F379" s="20"/>
      <c r="G379" s="18"/>
    </row>
    <row r="380">
      <c r="A380" s="18"/>
      <c r="B380" s="18"/>
      <c r="C380" s="18"/>
      <c r="D380" s="20"/>
      <c r="E380" s="20"/>
      <c r="F380" s="20"/>
      <c r="G380" s="18"/>
    </row>
    <row r="381">
      <c r="A381" s="18"/>
      <c r="B381" s="18"/>
      <c r="C381" s="18"/>
      <c r="D381" s="20"/>
      <c r="E381" s="20"/>
      <c r="F381" s="20"/>
      <c r="G381" s="18"/>
    </row>
    <row r="382">
      <c r="A382" s="18"/>
      <c r="B382" s="18"/>
      <c r="C382" s="18"/>
      <c r="D382" s="20"/>
      <c r="E382" s="20"/>
      <c r="F382" s="20"/>
      <c r="G382" s="18"/>
    </row>
    <row r="383">
      <c r="A383" s="18"/>
      <c r="B383" s="18"/>
      <c r="C383" s="18"/>
      <c r="D383" s="20"/>
      <c r="E383" s="20"/>
      <c r="F383" s="20"/>
      <c r="G383" s="18"/>
    </row>
    <row r="384">
      <c r="A384" s="18"/>
      <c r="B384" s="18"/>
      <c r="C384" s="18"/>
      <c r="D384" s="20"/>
      <c r="E384" s="20"/>
      <c r="F384" s="20"/>
      <c r="G384" s="18"/>
    </row>
    <row r="385">
      <c r="A385" s="18"/>
      <c r="B385" s="18"/>
      <c r="C385" s="18"/>
      <c r="D385" s="20"/>
      <c r="E385" s="20"/>
      <c r="F385" s="20"/>
      <c r="G385" s="18"/>
    </row>
    <row r="386">
      <c r="A386" s="18"/>
      <c r="B386" s="18"/>
      <c r="C386" s="18"/>
      <c r="D386" s="20"/>
      <c r="E386" s="20"/>
      <c r="F386" s="20"/>
      <c r="G386" s="18"/>
    </row>
    <row r="387">
      <c r="A387" s="18"/>
      <c r="B387" s="18"/>
      <c r="C387" s="18"/>
      <c r="D387" s="20"/>
      <c r="E387" s="20"/>
      <c r="F387" s="20"/>
      <c r="G387" s="18"/>
    </row>
    <row r="388">
      <c r="A388" s="18"/>
      <c r="B388" s="18"/>
      <c r="C388" s="18"/>
      <c r="D388" s="20"/>
      <c r="E388" s="20"/>
      <c r="F388" s="20"/>
      <c r="G388" s="18"/>
    </row>
    <row r="389">
      <c r="A389" s="18"/>
      <c r="B389" s="18"/>
      <c r="C389" s="18"/>
      <c r="D389" s="20"/>
      <c r="E389" s="20"/>
      <c r="F389" s="20"/>
      <c r="G389" s="18"/>
    </row>
    <row r="390">
      <c r="A390" s="18"/>
      <c r="B390" s="18"/>
      <c r="C390" s="18"/>
      <c r="D390" s="20"/>
      <c r="E390" s="20"/>
      <c r="F390" s="20"/>
      <c r="G390" s="18"/>
    </row>
    <row r="391">
      <c r="A391" s="18"/>
      <c r="B391" s="18"/>
      <c r="C391" s="18"/>
      <c r="D391" s="20"/>
      <c r="E391" s="20"/>
      <c r="F391" s="20"/>
      <c r="G391" s="18"/>
    </row>
    <row r="392">
      <c r="A392" s="18"/>
      <c r="B392" s="18"/>
      <c r="C392" s="18"/>
      <c r="D392" s="20"/>
      <c r="E392" s="20"/>
      <c r="F392" s="20"/>
      <c r="G392" s="18"/>
    </row>
    <row r="393">
      <c r="A393" s="18"/>
      <c r="B393" s="18"/>
      <c r="C393" s="18"/>
      <c r="D393" s="20"/>
      <c r="E393" s="20"/>
      <c r="F393" s="20"/>
      <c r="G393" s="18"/>
    </row>
    <row r="394">
      <c r="A394" s="18"/>
      <c r="B394" s="18"/>
      <c r="C394" s="18"/>
      <c r="D394" s="20"/>
      <c r="E394" s="20"/>
      <c r="F394" s="20"/>
      <c r="G394" s="18"/>
    </row>
    <row r="395">
      <c r="A395" s="18"/>
      <c r="B395" s="18"/>
      <c r="C395" s="18"/>
      <c r="D395" s="20"/>
      <c r="E395" s="20"/>
      <c r="F395" s="20"/>
      <c r="G395" s="18"/>
    </row>
    <row r="396">
      <c r="A396" s="18"/>
      <c r="B396" s="18"/>
      <c r="C396" s="18"/>
      <c r="D396" s="20"/>
      <c r="E396" s="20"/>
      <c r="F396" s="20"/>
      <c r="G396" s="18"/>
    </row>
    <row r="397">
      <c r="A397" s="18"/>
      <c r="B397" s="18"/>
      <c r="C397" s="18"/>
      <c r="D397" s="20"/>
      <c r="E397" s="20"/>
      <c r="F397" s="20"/>
      <c r="G397" s="18"/>
    </row>
    <row r="398">
      <c r="A398" s="18"/>
      <c r="B398" s="18"/>
      <c r="C398" s="18"/>
      <c r="D398" s="20"/>
      <c r="E398" s="20"/>
      <c r="F398" s="20"/>
      <c r="G398" s="18"/>
    </row>
    <row r="399">
      <c r="A399" s="18"/>
      <c r="B399" s="18"/>
      <c r="C399" s="18"/>
      <c r="D399" s="20"/>
      <c r="E399" s="20"/>
      <c r="F399" s="20"/>
      <c r="G399" s="18"/>
    </row>
    <row r="400">
      <c r="A400" s="18"/>
      <c r="B400" s="18"/>
      <c r="C400" s="18"/>
      <c r="D400" s="20"/>
      <c r="E400" s="20"/>
      <c r="F400" s="20"/>
      <c r="G400" s="18"/>
    </row>
    <row r="401">
      <c r="A401" s="18"/>
      <c r="B401" s="18"/>
      <c r="C401" s="18"/>
      <c r="D401" s="20"/>
      <c r="E401" s="20"/>
      <c r="F401" s="20"/>
      <c r="G401" s="18"/>
    </row>
    <row r="402">
      <c r="A402" s="18"/>
      <c r="B402" s="18"/>
      <c r="C402" s="18"/>
      <c r="D402" s="20"/>
      <c r="E402" s="20"/>
      <c r="F402" s="20"/>
      <c r="G402" s="18"/>
    </row>
    <row r="403">
      <c r="A403" s="18"/>
      <c r="B403" s="18"/>
      <c r="C403" s="18"/>
      <c r="D403" s="20"/>
      <c r="E403" s="20"/>
      <c r="F403" s="20"/>
      <c r="G403" s="18"/>
    </row>
    <row r="404">
      <c r="A404" s="18"/>
      <c r="B404" s="18"/>
      <c r="C404" s="18"/>
      <c r="D404" s="20"/>
      <c r="E404" s="20"/>
      <c r="F404" s="20"/>
      <c r="G404" s="18"/>
    </row>
    <row r="405">
      <c r="A405" s="18"/>
      <c r="B405" s="18"/>
      <c r="C405" s="18"/>
      <c r="D405" s="20"/>
      <c r="E405" s="20"/>
      <c r="F405" s="20"/>
      <c r="G405" s="18"/>
    </row>
    <row r="406">
      <c r="A406" s="18"/>
      <c r="B406" s="18"/>
      <c r="C406" s="18"/>
      <c r="D406" s="20"/>
      <c r="E406" s="20"/>
      <c r="F406" s="20"/>
      <c r="G406" s="18"/>
    </row>
    <row r="407">
      <c r="A407" s="18"/>
      <c r="B407" s="18"/>
      <c r="C407" s="18"/>
      <c r="D407" s="20"/>
      <c r="E407" s="20"/>
      <c r="F407" s="20"/>
      <c r="G407" s="18"/>
    </row>
    <row r="408">
      <c r="A408" s="18"/>
      <c r="B408" s="18"/>
      <c r="C408" s="18"/>
      <c r="D408" s="20"/>
      <c r="E408" s="20"/>
      <c r="F408" s="20"/>
      <c r="G408" s="18"/>
    </row>
    <row r="409">
      <c r="A409" s="18"/>
      <c r="B409" s="18"/>
      <c r="C409" s="18"/>
      <c r="D409" s="20"/>
      <c r="E409" s="20"/>
      <c r="F409" s="20"/>
      <c r="G409" s="18"/>
    </row>
    <row r="410">
      <c r="A410" s="18"/>
      <c r="B410" s="18"/>
      <c r="C410" s="18"/>
      <c r="D410" s="20"/>
      <c r="E410" s="20"/>
      <c r="F410" s="20"/>
      <c r="G410" s="18"/>
    </row>
    <row r="411">
      <c r="A411" s="18"/>
      <c r="B411" s="18"/>
      <c r="C411" s="18"/>
      <c r="D411" s="20"/>
      <c r="E411" s="20"/>
      <c r="F411" s="20"/>
      <c r="G411" s="18"/>
    </row>
    <row r="412">
      <c r="A412" s="18"/>
      <c r="B412" s="18"/>
      <c r="C412" s="18"/>
      <c r="D412" s="20"/>
      <c r="E412" s="20"/>
      <c r="F412" s="20"/>
      <c r="G412" s="18"/>
    </row>
    <row r="413">
      <c r="A413" s="18"/>
      <c r="B413" s="18"/>
      <c r="C413" s="18"/>
      <c r="D413" s="20"/>
      <c r="E413" s="20"/>
      <c r="F413" s="20"/>
      <c r="G413" s="18"/>
    </row>
    <row r="414">
      <c r="A414" s="18"/>
      <c r="B414" s="18"/>
      <c r="C414" s="18"/>
      <c r="D414" s="20"/>
      <c r="E414" s="20"/>
      <c r="F414" s="20"/>
      <c r="G414" s="18"/>
    </row>
    <row r="415">
      <c r="A415" s="18"/>
      <c r="B415" s="18"/>
      <c r="C415" s="18"/>
      <c r="D415" s="20"/>
      <c r="E415" s="20"/>
      <c r="F415" s="20"/>
      <c r="G415" s="18"/>
    </row>
    <row r="416">
      <c r="A416" s="18"/>
      <c r="B416" s="18"/>
      <c r="C416" s="18"/>
      <c r="D416" s="20"/>
      <c r="E416" s="20"/>
      <c r="F416" s="20"/>
      <c r="G416" s="18"/>
    </row>
    <row r="417">
      <c r="A417" s="18"/>
      <c r="B417" s="18"/>
      <c r="C417" s="18"/>
      <c r="D417" s="20"/>
      <c r="E417" s="20"/>
      <c r="F417" s="20"/>
      <c r="G417" s="18"/>
    </row>
    <row r="418">
      <c r="A418" s="18"/>
      <c r="B418" s="18"/>
      <c r="C418" s="18"/>
      <c r="D418" s="20"/>
      <c r="E418" s="20"/>
      <c r="F418" s="20"/>
      <c r="G418" s="18"/>
    </row>
    <row r="419">
      <c r="A419" s="18"/>
      <c r="B419" s="18"/>
      <c r="C419" s="18"/>
      <c r="D419" s="20"/>
      <c r="E419" s="20"/>
      <c r="F419" s="20"/>
      <c r="G419" s="18"/>
    </row>
    <row r="420">
      <c r="A420" s="18"/>
      <c r="B420" s="18"/>
      <c r="C420" s="18"/>
      <c r="D420" s="20"/>
      <c r="E420" s="20"/>
      <c r="F420" s="20"/>
      <c r="G420" s="18"/>
    </row>
    <row r="421">
      <c r="A421" s="18"/>
      <c r="B421" s="18"/>
      <c r="C421" s="18"/>
      <c r="D421" s="20"/>
      <c r="E421" s="20"/>
      <c r="F421" s="20"/>
      <c r="G421" s="18"/>
    </row>
    <row r="422">
      <c r="A422" s="18"/>
      <c r="B422" s="18"/>
      <c r="C422" s="18"/>
      <c r="D422" s="20"/>
      <c r="E422" s="20"/>
      <c r="F422" s="20"/>
      <c r="G422" s="18"/>
    </row>
    <row r="423">
      <c r="A423" s="18"/>
      <c r="B423" s="18"/>
      <c r="C423" s="18"/>
      <c r="D423" s="20"/>
      <c r="E423" s="20"/>
      <c r="F423" s="20"/>
      <c r="G423" s="18"/>
    </row>
    <row r="424">
      <c r="A424" s="18"/>
      <c r="B424" s="18"/>
      <c r="C424" s="18"/>
      <c r="D424" s="20"/>
      <c r="E424" s="20"/>
      <c r="F424" s="20"/>
      <c r="G424" s="18"/>
    </row>
    <row r="425">
      <c r="A425" s="18"/>
      <c r="B425" s="18"/>
      <c r="C425" s="18"/>
      <c r="D425" s="20"/>
      <c r="E425" s="20"/>
      <c r="F425" s="20"/>
      <c r="G425" s="18"/>
    </row>
    <row r="426">
      <c r="A426" s="18"/>
      <c r="B426" s="18"/>
      <c r="C426" s="18"/>
      <c r="D426" s="20"/>
      <c r="E426" s="20"/>
      <c r="F426" s="20"/>
      <c r="G426" s="18"/>
    </row>
    <row r="427">
      <c r="A427" s="18"/>
      <c r="B427" s="18"/>
      <c r="C427" s="18"/>
      <c r="D427" s="20"/>
      <c r="E427" s="20"/>
      <c r="F427" s="20"/>
      <c r="G427" s="18"/>
    </row>
    <row r="428">
      <c r="A428" s="18"/>
      <c r="B428" s="18"/>
      <c r="C428" s="18"/>
      <c r="D428" s="20"/>
      <c r="E428" s="20"/>
      <c r="F428" s="20"/>
      <c r="G428" s="18"/>
    </row>
    <row r="429">
      <c r="A429" s="18"/>
      <c r="B429" s="18"/>
      <c r="C429" s="18"/>
      <c r="D429" s="20"/>
      <c r="E429" s="20"/>
      <c r="F429" s="20"/>
      <c r="G429" s="18"/>
    </row>
    <row r="430">
      <c r="A430" s="18"/>
      <c r="B430" s="18"/>
      <c r="C430" s="18"/>
      <c r="D430" s="20"/>
      <c r="E430" s="20"/>
      <c r="F430" s="20"/>
      <c r="G430" s="18"/>
    </row>
    <row r="431">
      <c r="A431" s="18"/>
      <c r="B431" s="18"/>
      <c r="C431" s="18"/>
      <c r="D431" s="20"/>
      <c r="E431" s="20"/>
      <c r="F431" s="20"/>
      <c r="G431" s="18"/>
    </row>
    <row r="432">
      <c r="A432" s="18"/>
      <c r="B432" s="18"/>
      <c r="C432" s="18"/>
      <c r="D432" s="20"/>
      <c r="E432" s="20"/>
      <c r="F432" s="20"/>
      <c r="G432" s="18"/>
    </row>
    <row r="433">
      <c r="A433" s="18"/>
      <c r="B433" s="18"/>
      <c r="C433" s="18"/>
      <c r="D433" s="20"/>
      <c r="E433" s="20"/>
      <c r="F433" s="20"/>
      <c r="G433" s="18"/>
    </row>
    <row r="434">
      <c r="A434" s="18"/>
      <c r="B434" s="18"/>
      <c r="C434" s="18"/>
      <c r="D434" s="20"/>
      <c r="E434" s="20"/>
      <c r="F434" s="20"/>
      <c r="G434" s="18"/>
    </row>
    <row r="435">
      <c r="A435" s="18"/>
      <c r="B435" s="18"/>
      <c r="C435" s="18"/>
      <c r="D435" s="20"/>
      <c r="E435" s="20"/>
      <c r="F435" s="20"/>
      <c r="G435" s="18"/>
    </row>
    <row r="436">
      <c r="A436" s="18"/>
      <c r="B436" s="18"/>
      <c r="C436" s="18"/>
      <c r="D436" s="20"/>
      <c r="E436" s="20"/>
      <c r="F436" s="20"/>
      <c r="G436" s="18"/>
    </row>
    <row r="437">
      <c r="A437" s="18"/>
      <c r="B437" s="18"/>
      <c r="C437" s="18"/>
      <c r="D437" s="20"/>
      <c r="E437" s="20"/>
      <c r="F437" s="20"/>
      <c r="G437" s="18"/>
    </row>
    <row r="438">
      <c r="A438" s="18"/>
      <c r="B438" s="18"/>
      <c r="C438" s="18"/>
      <c r="D438" s="20"/>
      <c r="E438" s="20"/>
      <c r="F438" s="20"/>
      <c r="G438" s="18"/>
    </row>
    <row r="439">
      <c r="A439" s="18"/>
      <c r="B439" s="18"/>
      <c r="C439" s="18"/>
      <c r="D439" s="20"/>
      <c r="E439" s="20"/>
      <c r="F439" s="20"/>
      <c r="G439" s="18"/>
    </row>
    <row r="440">
      <c r="A440" s="18"/>
      <c r="B440" s="18"/>
      <c r="C440" s="18"/>
      <c r="D440" s="20"/>
      <c r="E440" s="20"/>
      <c r="F440" s="20"/>
      <c r="G440" s="18"/>
    </row>
    <row r="441">
      <c r="A441" s="18"/>
      <c r="B441" s="18"/>
      <c r="C441" s="18"/>
      <c r="D441" s="20"/>
      <c r="E441" s="20"/>
      <c r="F441" s="20"/>
      <c r="G441" s="18"/>
    </row>
    <row r="442">
      <c r="A442" s="18"/>
      <c r="B442" s="18"/>
      <c r="C442" s="18"/>
      <c r="D442" s="20"/>
      <c r="E442" s="20"/>
      <c r="F442" s="20"/>
      <c r="G442" s="18"/>
    </row>
    <row r="443">
      <c r="A443" s="18"/>
      <c r="B443" s="18"/>
      <c r="C443" s="18"/>
      <c r="D443" s="20"/>
      <c r="E443" s="20"/>
      <c r="F443" s="20"/>
      <c r="G443" s="18"/>
    </row>
    <row r="444">
      <c r="A444" s="18"/>
      <c r="B444" s="18"/>
      <c r="C444" s="18"/>
      <c r="D444" s="20"/>
      <c r="E444" s="20"/>
      <c r="F444" s="20"/>
      <c r="G444" s="18"/>
    </row>
    <row r="445">
      <c r="A445" s="18"/>
      <c r="B445" s="18"/>
      <c r="C445" s="18"/>
      <c r="D445" s="20"/>
      <c r="E445" s="20"/>
      <c r="F445" s="20"/>
      <c r="G445" s="18"/>
    </row>
    <row r="446">
      <c r="A446" s="18"/>
      <c r="B446" s="18"/>
      <c r="C446" s="18"/>
      <c r="D446" s="20"/>
      <c r="E446" s="20"/>
      <c r="F446" s="20"/>
      <c r="G446" s="18"/>
    </row>
    <row r="447">
      <c r="A447" s="18"/>
      <c r="B447" s="18"/>
      <c r="C447" s="18"/>
      <c r="D447" s="20"/>
      <c r="E447" s="20"/>
      <c r="F447" s="20"/>
      <c r="G447" s="18"/>
    </row>
    <row r="448">
      <c r="A448" s="18"/>
      <c r="B448" s="18"/>
      <c r="C448" s="18"/>
      <c r="D448" s="20"/>
      <c r="E448" s="20"/>
      <c r="F448" s="20"/>
      <c r="G448" s="18"/>
    </row>
    <row r="449">
      <c r="A449" s="18"/>
      <c r="B449" s="18"/>
      <c r="C449" s="18"/>
      <c r="D449" s="20"/>
      <c r="E449" s="20"/>
      <c r="F449" s="20"/>
      <c r="G449" s="18"/>
    </row>
    <row r="450">
      <c r="A450" s="18"/>
      <c r="B450" s="18"/>
      <c r="C450" s="18"/>
      <c r="D450" s="20"/>
      <c r="E450" s="20"/>
      <c r="F450" s="20"/>
      <c r="G450" s="18"/>
    </row>
    <row r="451">
      <c r="A451" s="18"/>
      <c r="B451" s="18"/>
      <c r="C451" s="18"/>
      <c r="D451" s="20"/>
      <c r="E451" s="20"/>
      <c r="F451" s="20"/>
      <c r="G451" s="18"/>
    </row>
    <row r="452">
      <c r="A452" s="18"/>
      <c r="B452" s="18"/>
      <c r="C452" s="18"/>
      <c r="D452" s="20"/>
      <c r="E452" s="20"/>
      <c r="F452" s="20"/>
      <c r="G452" s="18"/>
    </row>
    <row r="453">
      <c r="A453" s="18"/>
      <c r="B453" s="18"/>
      <c r="C453" s="18"/>
      <c r="D453" s="20"/>
      <c r="E453" s="20"/>
      <c r="F453" s="20"/>
      <c r="G453" s="18"/>
    </row>
    <row r="454">
      <c r="A454" s="18"/>
      <c r="B454" s="18"/>
      <c r="C454" s="18"/>
      <c r="D454" s="20"/>
      <c r="E454" s="20"/>
      <c r="F454" s="20"/>
      <c r="G454" s="18"/>
    </row>
    <row r="455">
      <c r="A455" s="18"/>
      <c r="B455" s="18"/>
      <c r="C455" s="18"/>
      <c r="D455" s="20"/>
      <c r="E455" s="20"/>
      <c r="F455" s="20"/>
      <c r="G455" s="18"/>
    </row>
    <row r="456">
      <c r="A456" s="18"/>
      <c r="B456" s="18"/>
      <c r="C456" s="18"/>
      <c r="D456" s="20"/>
      <c r="E456" s="20"/>
      <c r="F456" s="20"/>
      <c r="G456" s="18"/>
    </row>
    <row r="457">
      <c r="A457" s="18"/>
      <c r="B457" s="18"/>
      <c r="C457" s="18"/>
      <c r="D457" s="20"/>
      <c r="E457" s="20"/>
      <c r="F457" s="20"/>
      <c r="G457" s="18"/>
    </row>
    <row r="458">
      <c r="A458" s="18"/>
      <c r="B458" s="18"/>
      <c r="C458" s="18"/>
      <c r="D458" s="20"/>
      <c r="E458" s="20"/>
      <c r="F458" s="20"/>
      <c r="G458" s="18"/>
    </row>
    <row r="459">
      <c r="A459" s="18"/>
      <c r="B459" s="18"/>
      <c r="C459" s="18"/>
      <c r="D459" s="20"/>
      <c r="E459" s="20"/>
      <c r="F459" s="20"/>
      <c r="G459" s="18"/>
    </row>
    <row r="460">
      <c r="A460" s="18"/>
      <c r="B460" s="18"/>
      <c r="C460" s="18"/>
      <c r="D460" s="20"/>
      <c r="E460" s="20"/>
      <c r="F460" s="20"/>
      <c r="G460" s="18"/>
    </row>
    <row r="461">
      <c r="A461" s="18"/>
      <c r="B461" s="18"/>
      <c r="C461" s="18"/>
      <c r="D461" s="20"/>
      <c r="E461" s="20"/>
      <c r="F461" s="20"/>
      <c r="G461" s="18"/>
    </row>
    <row r="462">
      <c r="A462" s="18"/>
      <c r="B462" s="18"/>
      <c r="C462" s="18"/>
      <c r="D462" s="20"/>
      <c r="E462" s="20"/>
      <c r="F462" s="20"/>
      <c r="G462" s="18"/>
    </row>
    <row r="463">
      <c r="A463" s="18"/>
      <c r="B463" s="18"/>
      <c r="C463" s="18"/>
      <c r="D463" s="20"/>
      <c r="E463" s="20"/>
      <c r="F463" s="20"/>
      <c r="G463" s="18"/>
    </row>
    <row r="464">
      <c r="A464" s="18"/>
      <c r="B464" s="18"/>
      <c r="C464" s="18"/>
      <c r="D464" s="20"/>
      <c r="E464" s="20"/>
      <c r="F464" s="20"/>
      <c r="G464" s="18"/>
    </row>
    <row r="465">
      <c r="A465" s="18"/>
      <c r="B465" s="18"/>
      <c r="C465" s="18"/>
      <c r="D465" s="20"/>
      <c r="E465" s="20"/>
      <c r="F465" s="20"/>
      <c r="G465" s="18"/>
    </row>
    <row r="466">
      <c r="A466" s="18"/>
      <c r="B466" s="18"/>
      <c r="C466" s="18"/>
      <c r="D466" s="20"/>
      <c r="E466" s="20"/>
      <c r="F466" s="20"/>
      <c r="G466" s="18"/>
    </row>
    <row r="467">
      <c r="A467" s="18"/>
      <c r="B467" s="18"/>
      <c r="C467" s="18"/>
      <c r="D467" s="20"/>
      <c r="E467" s="20"/>
      <c r="F467" s="20"/>
      <c r="G467" s="18"/>
    </row>
    <row r="468">
      <c r="A468" s="18"/>
      <c r="B468" s="18"/>
      <c r="C468" s="18"/>
      <c r="D468" s="20"/>
      <c r="E468" s="20"/>
      <c r="F468" s="20"/>
      <c r="G468" s="18"/>
    </row>
    <row r="469">
      <c r="A469" s="18"/>
      <c r="B469" s="18"/>
      <c r="C469" s="18"/>
      <c r="D469" s="20"/>
      <c r="E469" s="20"/>
      <c r="F469" s="20"/>
      <c r="G469" s="18"/>
    </row>
    <row r="470">
      <c r="A470" s="18"/>
      <c r="B470" s="18"/>
      <c r="C470" s="18"/>
      <c r="D470" s="20"/>
      <c r="E470" s="20"/>
      <c r="F470" s="20"/>
      <c r="G470" s="18"/>
    </row>
    <row r="471">
      <c r="A471" s="18"/>
      <c r="B471" s="18"/>
      <c r="C471" s="18"/>
      <c r="D471" s="20"/>
      <c r="E471" s="20"/>
      <c r="F471" s="20"/>
      <c r="G471" s="18"/>
    </row>
    <row r="472">
      <c r="A472" s="18"/>
      <c r="B472" s="18"/>
      <c r="C472" s="18"/>
      <c r="D472" s="20"/>
      <c r="E472" s="20"/>
      <c r="F472" s="20"/>
      <c r="G472" s="18"/>
    </row>
    <row r="473">
      <c r="A473" s="18"/>
      <c r="B473" s="18"/>
      <c r="C473" s="18"/>
      <c r="D473" s="20"/>
      <c r="E473" s="20"/>
      <c r="F473" s="20"/>
      <c r="G473" s="18"/>
    </row>
    <row r="474">
      <c r="A474" s="18"/>
      <c r="B474" s="18"/>
      <c r="C474" s="18"/>
      <c r="D474" s="20"/>
      <c r="E474" s="20"/>
      <c r="F474" s="20"/>
      <c r="G474" s="18"/>
    </row>
    <row r="475">
      <c r="A475" s="18"/>
      <c r="B475" s="18"/>
      <c r="C475" s="18"/>
      <c r="D475" s="20"/>
      <c r="E475" s="20"/>
      <c r="F475" s="20"/>
      <c r="G475" s="18"/>
    </row>
    <row r="476">
      <c r="A476" s="18"/>
      <c r="B476" s="18"/>
      <c r="C476" s="18"/>
      <c r="D476" s="20"/>
      <c r="E476" s="20"/>
      <c r="F476" s="20"/>
      <c r="G476" s="18"/>
    </row>
    <row r="477">
      <c r="A477" s="18"/>
      <c r="B477" s="18"/>
      <c r="C477" s="18"/>
      <c r="D477" s="20"/>
      <c r="E477" s="20"/>
      <c r="F477" s="20"/>
      <c r="G477" s="18"/>
    </row>
    <row r="478">
      <c r="A478" s="18"/>
      <c r="B478" s="18"/>
      <c r="C478" s="18"/>
      <c r="D478" s="20"/>
      <c r="E478" s="20"/>
      <c r="F478" s="20"/>
      <c r="G478" s="18"/>
    </row>
    <row r="479">
      <c r="A479" s="18"/>
      <c r="B479" s="18"/>
      <c r="C479" s="18"/>
      <c r="D479" s="20"/>
      <c r="E479" s="20"/>
      <c r="F479" s="20"/>
      <c r="G479" s="18"/>
    </row>
    <row r="480">
      <c r="A480" s="18"/>
      <c r="B480" s="18"/>
      <c r="C480" s="18"/>
      <c r="D480" s="20"/>
      <c r="E480" s="20"/>
      <c r="F480" s="20"/>
      <c r="G480" s="18"/>
    </row>
    <row r="481">
      <c r="A481" s="18"/>
      <c r="B481" s="18"/>
      <c r="C481" s="18"/>
      <c r="D481" s="20"/>
      <c r="E481" s="20"/>
      <c r="F481" s="20"/>
      <c r="G481" s="18"/>
    </row>
    <row r="482">
      <c r="A482" s="18"/>
      <c r="B482" s="18"/>
      <c r="C482" s="18"/>
      <c r="D482" s="20"/>
      <c r="E482" s="20"/>
      <c r="F482" s="20"/>
      <c r="G482" s="18"/>
    </row>
    <row r="483">
      <c r="A483" s="18"/>
      <c r="B483" s="18"/>
      <c r="C483" s="18"/>
      <c r="D483" s="20"/>
      <c r="E483" s="20"/>
      <c r="F483" s="20"/>
      <c r="G483" s="18"/>
    </row>
    <row r="484">
      <c r="A484" s="18"/>
      <c r="B484" s="18"/>
      <c r="C484" s="18"/>
      <c r="D484" s="20"/>
      <c r="E484" s="20"/>
      <c r="F484" s="20"/>
      <c r="G484" s="18"/>
    </row>
    <row r="485">
      <c r="A485" s="18"/>
      <c r="B485" s="18"/>
      <c r="C485" s="18"/>
      <c r="D485" s="20"/>
      <c r="E485" s="20"/>
      <c r="F485" s="20"/>
      <c r="G485" s="18"/>
    </row>
    <row r="486">
      <c r="A486" s="18"/>
      <c r="B486" s="18"/>
      <c r="C486" s="18"/>
      <c r="D486" s="20"/>
      <c r="E486" s="20"/>
      <c r="F486" s="20"/>
      <c r="G486" s="18"/>
    </row>
    <row r="487">
      <c r="A487" s="18"/>
      <c r="B487" s="18"/>
      <c r="C487" s="18"/>
      <c r="D487" s="20"/>
      <c r="E487" s="20"/>
      <c r="F487" s="20"/>
      <c r="G487" s="18"/>
    </row>
    <row r="488">
      <c r="A488" s="18"/>
      <c r="B488" s="18"/>
      <c r="C488" s="18"/>
      <c r="D488" s="20"/>
      <c r="E488" s="20"/>
      <c r="F488" s="20"/>
      <c r="G488" s="18"/>
    </row>
    <row r="489">
      <c r="A489" s="18"/>
      <c r="B489" s="18"/>
      <c r="C489" s="18"/>
      <c r="D489" s="20"/>
      <c r="E489" s="20"/>
      <c r="F489" s="20"/>
      <c r="G489" s="18"/>
    </row>
    <row r="490">
      <c r="A490" s="18"/>
      <c r="B490" s="18"/>
      <c r="C490" s="18"/>
      <c r="D490" s="20"/>
      <c r="E490" s="20"/>
      <c r="F490" s="20"/>
      <c r="G490" s="18"/>
    </row>
    <row r="491">
      <c r="A491" s="18"/>
      <c r="B491" s="18"/>
      <c r="C491" s="18"/>
      <c r="D491" s="20"/>
      <c r="E491" s="20"/>
      <c r="F491" s="20"/>
      <c r="G491" s="18"/>
    </row>
    <row r="492">
      <c r="A492" s="18"/>
      <c r="B492" s="18"/>
      <c r="C492" s="18"/>
      <c r="D492" s="20"/>
      <c r="E492" s="20"/>
      <c r="F492" s="20"/>
      <c r="G492" s="18"/>
    </row>
    <row r="493">
      <c r="A493" s="18"/>
      <c r="B493" s="18"/>
      <c r="C493" s="18"/>
      <c r="D493" s="20"/>
      <c r="E493" s="20"/>
      <c r="F493" s="20"/>
      <c r="G493" s="18"/>
    </row>
    <row r="494">
      <c r="A494" s="18"/>
      <c r="B494" s="18"/>
      <c r="C494" s="18"/>
      <c r="D494" s="20"/>
      <c r="E494" s="20"/>
      <c r="F494" s="20"/>
      <c r="G494" s="18"/>
    </row>
    <row r="495">
      <c r="A495" s="18"/>
      <c r="B495" s="18"/>
      <c r="C495" s="18"/>
      <c r="D495" s="20"/>
      <c r="E495" s="20"/>
      <c r="F495" s="20"/>
      <c r="G495" s="18"/>
    </row>
    <row r="496">
      <c r="A496" s="18"/>
      <c r="B496" s="18"/>
      <c r="C496" s="18"/>
      <c r="D496" s="20"/>
      <c r="E496" s="20"/>
      <c r="F496" s="20"/>
      <c r="G496" s="18"/>
    </row>
    <row r="497">
      <c r="A497" s="18"/>
      <c r="B497" s="18"/>
      <c r="C497" s="18"/>
      <c r="D497" s="20"/>
      <c r="E497" s="20"/>
      <c r="F497" s="20"/>
      <c r="G497" s="18"/>
    </row>
    <row r="498">
      <c r="A498" s="18"/>
      <c r="B498" s="18"/>
      <c r="C498" s="18"/>
      <c r="D498" s="20"/>
      <c r="E498" s="20"/>
      <c r="F498" s="20"/>
      <c r="G498" s="18"/>
    </row>
    <row r="499">
      <c r="A499" s="18"/>
      <c r="B499" s="18"/>
      <c r="C499" s="18"/>
      <c r="D499" s="20"/>
      <c r="E499" s="20"/>
      <c r="F499" s="20"/>
      <c r="G499" s="18"/>
    </row>
    <row r="500">
      <c r="A500" s="18"/>
      <c r="B500" s="18"/>
      <c r="C500" s="18"/>
      <c r="D500" s="20"/>
      <c r="E500" s="20"/>
      <c r="F500" s="20"/>
      <c r="G500" s="18"/>
    </row>
    <row r="501">
      <c r="A501" s="18"/>
      <c r="B501" s="18"/>
      <c r="C501" s="18"/>
      <c r="D501" s="20"/>
      <c r="E501" s="20"/>
      <c r="F501" s="20"/>
      <c r="G501" s="18"/>
    </row>
    <row r="502">
      <c r="A502" s="18"/>
      <c r="B502" s="18"/>
      <c r="C502" s="18"/>
      <c r="D502" s="20"/>
      <c r="E502" s="20"/>
      <c r="F502" s="20"/>
      <c r="G502" s="18"/>
    </row>
    <row r="503">
      <c r="A503" s="18"/>
      <c r="B503" s="18"/>
      <c r="C503" s="18"/>
      <c r="D503" s="20"/>
      <c r="E503" s="20"/>
      <c r="F503" s="20"/>
      <c r="G503" s="18"/>
    </row>
    <row r="504">
      <c r="A504" s="18"/>
      <c r="B504" s="18"/>
      <c r="C504" s="18"/>
      <c r="D504" s="20"/>
      <c r="E504" s="20"/>
      <c r="F504" s="20"/>
      <c r="G504" s="18"/>
    </row>
    <row r="505">
      <c r="A505" s="18"/>
      <c r="B505" s="18"/>
      <c r="C505" s="18"/>
      <c r="D505" s="20"/>
      <c r="E505" s="20"/>
      <c r="F505" s="20"/>
      <c r="G505" s="18"/>
    </row>
    <row r="506">
      <c r="A506" s="18"/>
      <c r="B506" s="18"/>
      <c r="C506" s="18"/>
      <c r="D506" s="20"/>
      <c r="E506" s="20"/>
      <c r="F506" s="20"/>
      <c r="G506" s="18"/>
    </row>
    <row r="507">
      <c r="A507" s="18"/>
      <c r="B507" s="18"/>
      <c r="C507" s="18"/>
      <c r="D507" s="20"/>
      <c r="E507" s="20"/>
      <c r="F507" s="20"/>
      <c r="G507" s="18"/>
    </row>
    <row r="508">
      <c r="A508" s="18"/>
      <c r="B508" s="18"/>
      <c r="C508" s="18"/>
      <c r="D508" s="20"/>
      <c r="E508" s="20"/>
      <c r="F508" s="20"/>
      <c r="G508" s="18"/>
    </row>
    <row r="509">
      <c r="A509" s="18"/>
      <c r="B509" s="18"/>
      <c r="C509" s="18"/>
      <c r="D509" s="20"/>
      <c r="E509" s="20"/>
      <c r="F509" s="20"/>
      <c r="G509" s="18"/>
    </row>
    <row r="510">
      <c r="A510" s="18"/>
      <c r="B510" s="18"/>
      <c r="C510" s="18"/>
      <c r="D510" s="20"/>
      <c r="E510" s="20"/>
      <c r="F510" s="20"/>
      <c r="G510" s="18"/>
    </row>
    <row r="511">
      <c r="A511" s="18"/>
      <c r="B511" s="18"/>
      <c r="C511" s="18"/>
      <c r="D511" s="20"/>
      <c r="E511" s="20"/>
      <c r="F511" s="20"/>
      <c r="G511" s="18"/>
    </row>
    <row r="512">
      <c r="A512" s="18"/>
      <c r="B512" s="18"/>
      <c r="C512" s="18"/>
      <c r="D512" s="20"/>
      <c r="E512" s="20"/>
      <c r="F512" s="20"/>
      <c r="G512" s="18"/>
    </row>
    <row r="513">
      <c r="A513" s="18"/>
      <c r="B513" s="18"/>
      <c r="C513" s="18"/>
      <c r="D513" s="20"/>
      <c r="E513" s="20"/>
      <c r="F513" s="20"/>
      <c r="G513" s="18"/>
    </row>
    <row r="514">
      <c r="A514" s="18"/>
      <c r="B514" s="18"/>
      <c r="C514" s="18"/>
      <c r="D514" s="20"/>
      <c r="E514" s="20"/>
      <c r="F514" s="20"/>
      <c r="G514" s="18"/>
    </row>
    <row r="515">
      <c r="A515" s="18"/>
      <c r="B515" s="18"/>
      <c r="C515" s="18"/>
      <c r="D515" s="20"/>
      <c r="E515" s="20"/>
      <c r="F515" s="20"/>
      <c r="G515" s="18"/>
    </row>
    <row r="516">
      <c r="A516" s="18"/>
      <c r="B516" s="18"/>
      <c r="C516" s="18"/>
      <c r="D516" s="20"/>
      <c r="E516" s="20"/>
      <c r="F516" s="20"/>
      <c r="G516" s="18"/>
    </row>
    <row r="517">
      <c r="A517" s="18"/>
      <c r="B517" s="18"/>
      <c r="C517" s="18"/>
      <c r="D517" s="20"/>
      <c r="E517" s="20"/>
      <c r="F517" s="20"/>
      <c r="G517" s="18"/>
    </row>
    <row r="518">
      <c r="A518" s="18"/>
      <c r="B518" s="18"/>
      <c r="C518" s="18"/>
      <c r="D518" s="20"/>
      <c r="E518" s="20"/>
      <c r="F518" s="20"/>
      <c r="G518" s="18"/>
    </row>
    <row r="519">
      <c r="A519" s="18"/>
      <c r="B519" s="18"/>
      <c r="C519" s="18"/>
      <c r="D519" s="20"/>
      <c r="E519" s="20"/>
      <c r="F519" s="20"/>
      <c r="G519" s="18"/>
    </row>
    <row r="520">
      <c r="A520" s="18"/>
      <c r="B520" s="18"/>
      <c r="C520" s="18"/>
      <c r="D520" s="20"/>
      <c r="E520" s="20"/>
      <c r="F520" s="20"/>
      <c r="G520" s="18"/>
    </row>
    <row r="521">
      <c r="A521" s="18"/>
      <c r="B521" s="18"/>
      <c r="C521" s="18"/>
      <c r="D521" s="20"/>
      <c r="E521" s="20"/>
      <c r="F521" s="20"/>
      <c r="G521" s="18"/>
    </row>
    <row r="522">
      <c r="A522" s="18"/>
      <c r="B522" s="18"/>
      <c r="C522" s="18"/>
      <c r="D522" s="20"/>
      <c r="E522" s="20"/>
      <c r="F522" s="20"/>
      <c r="G522" s="18"/>
    </row>
    <row r="523">
      <c r="A523" s="18"/>
      <c r="B523" s="18"/>
      <c r="C523" s="18"/>
      <c r="D523" s="20"/>
      <c r="E523" s="20"/>
      <c r="F523" s="20"/>
      <c r="G523" s="18"/>
    </row>
    <row r="524">
      <c r="A524" s="18"/>
      <c r="B524" s="18"/>
      <c r="C524" s="18"/>
      <c r="D524" s="20"/>
      <c r="E524" s="20"/>
      <c r="F524" s="20"/>
      <c r="G524" s="18"/>
    </row>
    <row r="525">
      <c r="A525" s="18"/>
      <c r="B525" s="18"/>
      <c r="C525" s="18"/>
      <c r="D525" s="20"/>
      <c r="E525" s="20"/>
      <c r="F525" s="20"/>
      <c r="G525" s="18"/>
    </row>
    <row r="526">
      <c r="A526" s="18"/>
      <c r="B526" s="18"/>
      <c r="C526" s="18"/>
      <c r="D526" s="20"/>
      <c r="E526" s="20"/>
      <c r="F526" s="20"/>
      <c r="G526" s="18"/>
    </row>
    <row r="527">
      <c r="A527" s="18"/>
      <c r="B527" s="18"/>
      <c r="C527" s="18"/>
      <c r="D527" s="20"/>
      <c r="E527" s="20"/>
      <c r="F527" s="20"/>
      <c r="G527" s="18"/>
    </row>
    <row r="528">
      <c r="A528" s="18"/>
      <c r="B528" s="18"/>
      <c r="C528" s="18"/>
      <c r="D528" s="20"/>
      <c r="E528" s="20"/>
      <c r="F528" s="20"/>
      <c r="G528" s="18"/>
    </row>
    <row r="529">
      <c r="A529" s="18"/>
      <c r="B529" s="18"/>
      <c r="C529" s="18"/>
      <c r="D529" s="20"/>
      <c r="E529" s="20"/>
      <c r="F529" s="20"/>
      <c r="G529" s="18"/>
    </row>
    <row r="530">
      <c r="A530" s="18"/>
      <c r="B530" s="18"/>
      <c r="C530" s="18"/>
      <c r="D530" s="20"/>
      <c r="E530" s="20"/>
      <c r="F530" s="20"/>
      <c r="G530" s="18"/>
    </row>
    <row r="531">
      <c r="A531" s="18"/>
      <c r="B531" s="18"/>
      <c r="C531" s="18"/>
      <c r="D531" s="20"/>
      <c r="E531" s="20"/>
      <c r="F531" s="20"/>
      <c r="G531" s="18"/>
    </row>
    <row r="532">
      <c r="A532" s="18"/>
      <c r="B532" s="18"/>
      <c r="C532" s="18"/>
      <c r="D532" s="20"/>
      <c r="E532" s="20"/>
      <c r="F532" s="20"/>
      <c r="G532" s="18"/>
    </row>
    <row r="533">
      <c r="A533" s="18"/>
      <c r="B533" s="18"/>
      <c r="C533" s="18"/>
      <c r="D533" s="20"/>
      <c r="E533" s="20"/>
      <c r="F533" s="20"/>
      <c r="G533" s="18"/>
    </row>
    <row r="534">
      <c r="A534" s="18"/>
      <c r="B534" s="18"/>
      <c r="C534" s="18"/>
      <c r="D534" s="20"/>
      <c r="E534" s="20"/>
      <c r="F534" s="20"/>
      <c r="G534" s="18"/>
    </row>
    <row r="535">
      <c r="A535" s="18"/>
      <c r="B535" s="18"/>
      <c r="C535" s="18"/>
      <c r="D535" s="20"/>
      <c r="E535" s="20"/>
      <c r="F535" s="20"/>
      <c r="G535" s="18"/>
    </row>
    <row r="536">
      <c r="A536" s="18"/>
      <c r="B536" s="18"/>
      <c r="C536" s="18"/>
      <c r="D536" s="20"/>
      <c r="E536" s="20"/>
      <c r="F536" s="20"/>
      <c r="G536" s="18"/>
    </row>
    <row r="537">
      <c r="A537" s="18"/>
      <c r="B537" s="18"/>
      <c r="C537" s="18"/>
      <c r="D537" s="20"/>
      <c r="E537" s="20"/>
      <c r="F537" s="20"/>
      <c r="G537" s="18"/>
    </row>
    <row r="538">
      <c r="A538" s="18"/>
      <c r="B538" s="18"/>
      <c r="C538" s="18"/>
      <c r="D538" s="20"/>
      <c r="E538" s="20"/>
      <c r="F538" s="20"/>
      <c r="G538" s="18"/>
    </row>
    <row r="539">
      <c r="A539" s="18"/>
      <c r="B539" s="18"/>
      <c r="C539" s="18"/>
      <c r="D539" s="20"/>
      <c r="E539" s="20"/>
      <c r="F539" s="20"/>
      <c r="G539" s="18"/>
    </row>
    <row r="540">
      <c r="A540" s="18"/>
      <c r="B540" s="18"/>
      <c r="C540" s="18"/>
      <c r="D540" s="20"/>
      <c r="E540" s="20"/>
      <c r="F540" s="20"/>
      <c r="G540" s="18"/>
    </row>
    <row r="541">
      <c r="A541" s="18"/>
      <c r="B541" s="18"/>
      <c r="C541" s="18"/>
      <c r="D541" s="20"/>
      <c r="E541" s="20"/>
      <c r="F541" s="20"/>
      <c r="G541" s="18"/>
    </row>
    <row r="542">
      <c r="A542" s="18"/>
      <c r="B542" s="18"/>
      <c r="C542" s="18"/>
      <c r="D542" s="20"/>
      <c r="E542" s="20"/>
      <c r="F542" s="20"/>
      <c r="G542" s="18"/>
    </row>
    <row r="543">
      <c r="A543" s="18"/>
      <c r="B543" s="18"/>
      <c r="C543" s="18"/>
      <c r="D543" s="20"/>
      <c r="E543" s="20"/>
      <c r="F543" s="20"/>
      <c r="G543" s="18"/>
    </row>
    <row r="544">
      <c r="A544" s="18"/>
      <c r="B544" s="18"/>
      <c r="C544" s="18"/>
      <c r="D544" s="20"/>
      <c r="E544" s="20"/>
      <c r="F544" s="20"/>
      <c r="G544" s="18"/>
    </row>
    <row r="545">
      <c r="A545" s="18"/>
      <c r="B545" s="18"/>
      <c r="C545" s="18"/>
      <c r="D545" s="20"/>
      <c r="E545" s="20"/>
      <c r="F545" s="20"/>
      <c r="G545" s="18"/>
    </row>
    <row r="546">
      <c r="A546" s="18"/>
      <c r="B546" s="18"/>
      <c r="C546" s="18"/>
      <c r="D546" s="20"/>
      <c r="E546" s="20"/>
      <c r="F546" s="20"/>
      <c r="G546" s="18"/>
    </row>
    <row r="547">
      <c r="A547" s="18"/>
      <c r="B547" s="18"/>
      <c r="C547" s="18"/>
      <c r="D547" s="20"/>
      <c r="E547" s="20"/>
      <c r="F547" s="20"/>
      <c r="G547" s="18"/>
    </row>
    <row r="548">
      <c r="A548" s="18"/>
      <c r="B548" s="18"/>
      <c r="C548" s="18"/>
      <c r="D548" s="20"/>
      <c r="E548" s="20"/>
      <c r="F548" s="20"/>
      <c r="G548" s="18"/>
    </row>
    <row r="549">
      <c r="A549" s="18"/>
      <c r="B549" s="18"/>
      <c r="C549" s="18"/>
      <c r="D549" s="20"/>
      <c r="E549" s="20"/>
      <c r="F549" s="20"/>
      <c r="G549" s="18"/>
    </row>
    <row r="550">
      <c r="A550" s="18"/>
      <c r="B550" s="18"/>
      <c r="C550" s="18"/>
      <c r="D550" s="20"/>
      <c r="E550" s="20"/>
      <c r="F550" s="20"/>
      <c r="G550" s="18"/>
    </row>
    <row r="551">
      <c r="A551" s="18"/>
      <c r="B551" s="18"/>
      <c r="C551" s="18"/>
      <c r="D551" s="20"/>
      <c r="E551" s="20"/>
      <c r="F551" s="20"/>
      <c r="G551" s="18"/>
    </row>
    <row r="552">
      <c r="A552" s="18"/>
      <c r="B552" s="18"/>
      <c r="C552" s="18"/>
      <c r="D552" s="20"/>
      <c r="E552" s="20"/>
      <c r="F552" s="20"/>
      <c r="G552" s="18"/>
    </row>
    <row r="553">
      <c r="A553" s="18"/>
      <c r="B553" s="18"/>
      <c r="C553" s="18"/>
      <c r="D553" s="20"/>
      <c r="E553" s="20"/>
      <c r="F553" s="20"/>
      <c r="G553" s="18"/>
    </row>
    <row r="554">
      <c r="A554" s="18"/>
      <c r="B554" s="18"/>
      <c r="C554" s="18"/>
      <c r="D554" s="20"/>
      <c r="E554" s="20"/>
      <c r="F554" s="20"/>
      <c r="G554" s="18"/>
    </row>
    <row r="555">
      <c r="A555" s="18"/>
      <c r="B555" s="18"/>
      <c r="C555" s="18"/>
      <c r="D555" s="20"/>
      <c r="E555" s="20"/>
      <c r="F555" s="20"/>
      <c r="G555" s="18"/>
    </row>
    <row r="556">
      <c r="A556" s="18"/>
      <c r="B556" s="18"/>
      <c r="C556" s="18"/>
      <c r="D556" s="20"/>
      <c r="E556" s="20"/>
      <c r="F556" s="20"/>
      <c r="G556" s="18"/>
    </row>
    <row r="557">
      <c r="A557" s="18"/>
      <c r="B557" s="18"/>
      <c r="C557" s="18"/>
      <c r="D557" s="20"/>
      <c r="E557" s="20"/>
      <c r="F557" s="20"/>
      <c r="G557" s="18"/>
    </row>
    <row r="558">
      <c r="A558" s="18"/>
      <c r="B558" s="18"/>
      <c r="C558" s="18"/>
      <c r="D558" s="20"/>
      <c r="E558" s="20"/>
      <c r="F558" s="20"/>
      <c r="G558" s="18"/>
    </row>
    <row r="559">
      <c r="A559" s="18"/>
      <c r="B559" s="18"/>
      <c r="C559" s="18"/>
      <c r="D559" s="20"/>
      <c r="E559" s="20"/>
      <c r="F559" s="20"/>
      <c r="G559" s="18"/>
    </row>
    <row r="560">
      <c r="A560" s="18"/>
      <c r="B560" s="18"/>
      <c r="C560" s="18"/>
      <c r="D560" s="20"/>
      <c r="E560" s="20"/>
      <c r="F560" s="20"/>
      <c r="G560" s="18"/>
    </row>
    <row r="561">
      <c r="A561" s="18"/>
      <c r="B561" s="18"/>
      <c r="C561" s="18"/>
      <c r="D561" s="20"/>
      <c r="E561" s="20"/>
      <c r="F561" s="20"/>
      <c r="G561" s="18"/>
    </row>
    <row r="562">
      <c r="A562" s="18"/>
      <c r="B562" s="18"/>
      <c r="C562" s="18"/>
      <c r="D562" s="20"/>
      <c r="E562" s="20"/>
      <c r="F562" s="20"/>
      <c r="G562" s="18"/>
    </row>
    <row r="563">
      <c r="A563" s="18"/>
      <c r="B563" s="18"/>
      <c r="C563" s="18"/>
      <c r="D563" s="20"/>
      <c r="E563" s="20"/>
      <c r="F563" s="20"/>
      <c r="G563" s="18"/>
    </row>
    <row r="564">
      <c r="A564" s="18"/>
      <c r="B564" s="18"/>
      <c r="C564" s="18"/>
      <c r="D564" s="20"/>
      <c r="E564" s="20"/>
      <c r="F564" s="20"/>
      <c r="G564" s="18"/>
    </row>
    <row r="565">
      <c r="A565" s="18"/>
      <c r="B565" s="18"/>
      <c r="C565" s="18"/>
      <c r="D565" s="20"/>
      <c r="E565" s="20"/>
      <c r="F565" s="20"/>
      <c r="G565" s="18"/>
    </row>
    <row r="566">
      <c r="A566" s="18"/>
      <c r="B566" s="18"/>
      <c r="C566" s="18"/>
      <c r="D566" s="20"/>
      <c r="E566" s="20"/>
      <c r="F566" s="20"/>
      <c r="G566" s="18"/>
    </row>
    <row r="567">
      <c r="A567" s="18"/>
      <c r="B567" s="18"/>
      <c r="C567" s="18"/>
      <c r="D567" s="20"/>
      <c r="E567" s="20"/>
      <c r="F567" s="20"/>
      <c r="G567" s="18"/>
    </row>
    <row r="568">
      <c r="A568" s="18"/>
      <c r="B568" s="18"/>
      <c r="C568" s="18"/>
      <c r="D568" s="20"/>
      <c r="E568" s="20"/>
      <c r="F568" s="20"/>
      <c r="G568" s="18"/>
    </row>
    <row r="569">
      <c r="A569" s="18"/>
      <c r="B569" s="18"/>
      <c r="C569" s="18"/>
      <c r="D569" s="20"/>
      <c r="E569" s="20"/>
      <c r="F569" s="20"/>
      <c r="G569" s="18"/>
    </row>
    <row r="570">
      <c r="A570" s="18"/>
      <c r="B570" s="18"/>
      <c r="C570" s="18"/>
      <c r="D570" s="20"/>
      <c r="E570" s="20"/>
      <c r="F570" s="20"/>
      <c r="G570" s="18"/>
    </row>
    <row r="571">
      <c r="A571" s="18"/>
      <c r="B571" s="18"/>
      <c r="C571" s="18"/>
      <c r="D571" s="20"/>
      <c r="E571" s="20"/>
      <c r="F571" s="20"/>
      <c r="G571" s="18"/>
    </row>
    <row r="572">
      <c r="A572" s="18"/>
      <c r="B572" s="18"/>
      <c r="C572" s="18"/>
      <c r="D572" s="20"/>
      <c r="E572" s="20"/>
      <c r="F572" s="20"/>
      <c r="G572" s="18"/>
    </row>
    <row r="573">
      <c r="A573" s="18"/>
      <c r="B573" s="18"/>
      <c r="C573" s="18"/>
      <c r="D573" s="20"/>
      <c r="E573" s="20"/>
      <c r="F573" s="20"/>
      <c r="G573" s="18"/>
    </row>
    <row r="574">
      <c r="A574" s="18"/>
      <c r="B574" s="18"/>
      <c r="C574" s="18"/>
      <c r="D574" s="20"/>
      <c r="E574" s="20"/>
      <c r="F574" s="20"/>
      <c r="G574" s="18"/>
    </row>
    <row r="575">
      <c r="A575" s="18"/>
      <c r="B575" s="18"/>
      <c r="C575" s="18"/>
      <c r="D575" s="20"/>
      <c r="E575" s="20"/>
      <c r="F575" s="20"/>
      <c r="G575" s="18"/>
    </row>
    <row r="576">
      <c r="A576" s="18"/>
      <c r="B576" s="18"/>
      <c r="C576" s="18"/>
      <c r="D576" s="20"/>
      <c r="E576" s="20"/>
      <c r="F576" s="20"/>
      <c r="G576" s="18"/>
    </row>
    <row r="577">
      <c r="A577" s="18"/>
      <c r="B577" s="18"/>
      <c r="C577" s="18"/>
      <c r="D577" s="20"/>
      <c r="E577" s="20"/>
      <c r="F577" s="20"/>
      <c r="G577" s="18"/>
    </row>
    <row r="578">
      <c r="A578" s="18"/>
      <c r="B578" s="18"/>
      <c r="C578" s="18"/>
      <c r="D578" s="20"/>
      <c r="E578" s="20"/>
      <c r="F578" s="20"/>
      <c r="G578" s="18"/>
    </row>
    <row r="579">
      <c r="A579" s="18"/>
      <c r="B579" s="18"/>
      <c r="C579" s="18"/>
      <c r="D579" s="20"/>
      <c r="E579" s="20"/>
      <c r="F579" s="20"/>
      <c r="G579" s="18"/>
    </row>
    <row r="580">
      <c r="A580" s="18"/>
      <c r="B580" s="18"/>
      <c r="C580" s="18"/>
      <c r="D580" s="20"/>
      <c r="E580" s="20"/>
      <c r="F580" s="20"/>
      <c r="G580" s="18"/>
    </row>
    <row r="581">
      <c r="A581" s="18"/>
      <c r="B581" s="18"/>
      <c r="C581" s="18"/>
      <c r="D581" s="20"/>
      <c r="E581" s="20"/>
      <c r="F581" s="20"/>
      <c r="G581" s="18"/>
    </row>
    <row r="582">
      <c r="A582" s="18"/>
      <c r="B582" s="18"/>
      <c r="C582" s="18"/>
      <c r="D582" s="20"/>
      <c r="E582" s="20"/>
      <c r="F582" s="20"/>
      <c r="G582" s="18"/>
    </row>
    <row r="583">
      <c r="A583" s="18"/>
      <c r="B583" s="18"/>
      <c r="C583" s="18"/>
      <c r="D583" s="20"/>
      <c r="E583" s="20"/>
      <c r="F583" s="20"/>
      <c r="G583" s="18"/>
    </row>
    <row r="584">
      <c r="A584" s="18"/>
      <c r="B584" s="18"/>
      <c r="C584" s="18"/>
      <c r="D584" s="20"/>
      <c r="E584" s="20"/>
      <c r="F584" s="20"/>
      <c r="G584" s="18"/>
    </row>
    <row r="585">
      <c r="A585" s="18"/>
      <c r="B585" s="18"/>
      <c r="C585" s="18"/>
      <c r="D585" s="20"/>
      <c r="E585" s="20"/>
      <c r="F585" s="20"/>
      <c r="G585" s="18"/>
    </row>
    <row r="586">
      <c r="A586" s="18"/>
      <c r="B586" s="18"/>
      <c r="C586" s="18"/>
      <c r="D586" s="20"/>
      <c r="E586" s="20"/>
      <c r="F586" s="20"/>
      <c r="G586" s="18"/>
    </row>
    <row r="587">
      <c r="A587" s="18"/>
      <c r="B587" s="18"/>
      <c r="C587" s="18"/>
      <c r="D587" s="20"/>
      <c r="E587" s="20"/>
      <c r="F587" s="20"/>
      <c r="G587" s="18"/>
    </row>
    <row r="588">
      <c r="A588" s="18"/>
      <c r="B588" s="18"/>
      <c r="C588" s="18"/>
      <c r="D588" s="20"/>
      <c r="E588" s="20"/>
      <c r="F588" s="20"/>
      <c r="G588" s="18"/>
    </row>
    <row r="589">
      <c r="A589" s="18"/>
      <c r="B589" s="18"/>
      <c r="C589" s="18"/>
      <c r="D589" s="20"/>
      <c r="E589" s="20"/>
      <c r="F589" s="20"/>
      <c r="G589" s="18"/>
    </row>
    <row r="590">
      <c r="A590" s="18"/>
      <c r="B590" s="18"/>
      <c r="C590" s="18"/>
      <c r="D590" s="20"/>
      <c r="E590" s="20"/>
      <c r="F590" s="20"/>
      <c r="G590" s="18"/>
    </row>
    <row r="591">
      <c r="A591" s="18"/>
      <c r="B591" s="18"/>
      <c r="C591" s="18"/>
      <c r="D591" s="20"/>
      <c r="E591" s="20"/>
      <c r="F591" s="20"/>
      <c r="G591" s="18"/>
    </row>
    <row r="592">
      <c r="A592" s="18"/>
      <c r="B592" s="18"/>
      <c r="C592" s="18"/>
      <c r="D592" s="20"/>
      <c r="E592" s="20"/>
      <c r="F592" s="20"/>
      <c r="G592" s="18"/>
    </row>
    <row r="593">
      <c r="A593" s="18"/>
      <c r="B593" s="18"/>
      <c r="C593" s="18"/>
      <c r="D593" s="20"/>
      <c r="E593" s="20"/>
      <c r="F593" s="20"/>
      <c r="G593" s="18"/>
    </row>
    <row r="594">
      <c r="A594" s="18"/>
      <c r="B594" s="18"/>
      <c r="C594" s="18"/>
      <c r="D594" s="20"/>
      <c r="E594" s="20"/>
      <c r="F594" s="20"/>
      <c r="G594" s="18"/>
    </row>
    <row r="595">
      <c r="A595" s="18"/>
      <c r="B595" s="18"/>
      <c r="C595" s="18"/>
      <c r="D595" s="20"/>
      <c r="E595" s="20"/>
      <c r="F595" s="20"/>
      <c r="G595" s="18"/>
    </row>
    <row r="596">
      <c r="A596" s="18"/>
      <c r="B596" s="18"/>
      <c r="C596" s="18"/>
      <c r="D596" s="20"/>
      <c r="E596" s="20"/>
      <c r="F596" s="20"/>
      <c r="G596" s="18"/>
    </row>
    <row r="597">
      <c r="A597" s="18"/>
      <c r="B597" s="18"/>
      <c r="C597" s="18"/>
      <c r="D597" s="20"/>
      <c r="E597" s="20"/>
      <c r="F597" s="20"/>
      <c r="G597" s="18"/>
    </row>
    <row r="598">
      <c r="A598" s="18"/>
      <c r="B598" s="18"/>
      <c r="C598" s="18"/>
      <c r="D598" s="20"/>
      <c r="E598" s="20"/>
      <c r="F598" s="20"/>
      <c r="G598" s="18"/>
    </row>
    <row r="599">
      <c r="A599" s="18"/>
      <c r="B599" s="18"/>
      <c r="C599" s="18"/>
      <c r="D599" s="20"/>
      <c r="E599" s="20"/>
      <c r="F599" s="20"/>
      <c r="G599" s="18"/>
    </row>
    <row r="600">
      <c r="A600" s="18"/>
      <c r="B600" s="18"/>
      <c r="C600" s="18"/>
      <c r="D600" s="20"/>
      <c r="E600" s="20"/>
      <c r="F600" s="20"/>
      <c r="G600" s="18"/>
    </row>
    <row r="601">
      <c r="A601" s="18"/>
      <c r="B601" s="18"/>
      <c r="C601" s="18"/>
      <c r="D601" s="20"/>
      <c r="E601" s="20"/>
      <c r="F601" s="20"/>
      <c r="G601" s="18"/>
    </row>
    <row r="602">
      <c r="A602" s="18"/>
      <c r="B602" s="18"/>
      <c r="C602" s="18"/>
      <c r="D602" s="20"/>
      <c r="E602" s="20"/>
      <c r="F602" s="20"/>
      <c r="G602" s="18"/>
    </row>
    <row r="603">
      <c r="A603" s="18"/>
      <c r="B603" s="18"/>
      <c r="C603" s="18"/>
      <c r="D603" s="20"/>
      <c r="E603" s="20"/>
      <c r="F603" s="20"/>
      <c r="G603" s="18"/>
    </row>
    <row r="604">
      <c r="A604" s="18"/>
      <c r="B604" s="18"/>
      <c r="C604" s="18"/>
      <c r="D604" s="20"/>
      <c r="E604" s="20"/>
      <c r="F604" s="20"/>
      <c r="G604" s="18"/>
    </row>
    <row r="605">
      <c r="A605" s="18"/>
      <c r="B605" s="18"/>
      <c r="C605" s="18"/>
      <c r="D605" s="20"/>
      <c r="E605" s="20"/>
      <c r="F605" s="20"/>
      <c r="G605" s="18"/>
    </row>
    <row r="606">
      <c r="A606" s="18"/>
      <c r="B606" s="18"/>
      <c r="C606" s="18"/>
      <c r="D606" s="20"/>
      <c r="E606" s="20"/>
      <c r="F606" s="20"/>
      <c r="G606" s="18"/>
    </row>
    <row r="607">
      <c r="A607" s="18"/>
      <c r="B607" s="18"/>
      <c r="C607" s="18"/>
      <c r="D607" s="20"/>
      <c r="E607" s="20"/>
      <c r="F607" s="20"/>
      <c r="G607" s="18"/>
    </row>
    <row r="608">
      <c r="A608" s="18"/>
      <c r="B608" s="18"/>
      <c r="C608" s="18"/>
      <c r="D608" s="20"/>
      <c r="E608" s="20"/>
      <c r="F608" s="20"/>
      <c r="G608" s="18"/>
    </row>
    <row r="609">
      <c r="A609" s="18"/>
      <c r="B609" s="18"/>
      <c r="C609" s="18"/>
      <c r="D609" s="20"/>
      <c r="E609" s="20"/>
      <c r="F609" s="20"/>
      <c r="G609" s="18"/>
    </row>
    <row r="610">
      <c r="A610" s="18"/>
      <c r="B610" s="18"/>
      <c r="C610" s="18"/>
      <c r="D610" s="20"/>
      <c r="E610" s="20"/>
      <c r="F610" s="20"/>
      <c r="G610" s="18"/>
    </row>
    <row r="611">
      <c r="A611" s="18"/>
      <c r="B611" s="18"/>
      <c r="C611" s="18"/>
      <c r="D611" s="20"/>
      <c r="E611" s="20"/>
      <c r="F611" s="20"/>
      <c r="G611" s="18"/>
    </row>
    <row r="612">
      <c r="A612" s="18"/>
      <c r="B612" s="18"/>
      <c r="C612" s="18"/>
      <c r="D612" s="20"/>
      <c r="E612" s="20"/>
      <c r="F612" s="20"/>
      <c r="G612" s="18"/>
    </row>
    <row r="613">
      <c r="A613" s="18"/>
      <c r="B613" s="18"/>
      <c r="C613" s="18"/>
      <c r="D613" s="20"/>
      <c r="E613" s="20"/>
      <c r="F613" s="20"/>
      <c r="G613" s="18"/>
    </row>
    <row r="614">
      <c r="A614" s="18"/>
      <c r="B614" s="18"/>
      <c r="C614" s="18"/>
      <c r="D614" s="20"/>
      <c r="E614" s="20"/>
      <c r="F614" s="20"/>
      <c r="G614" s="18"/>
    </row>
    <row r="615">
      <c r="A615" s="18"/>
      <c r="B615" s="18"/>
      <c r="C615" s="18"/>
      <c r="D615" s="20"/>
      <c r="E615" s="20"/>
      <c r="F615" s="20"/>
      <c r="G615" s="18"/>
    </row>
    <row r="616">
      <c r="A616" s="18"/>
      <c r="B616" s="18"/>
      <c r="C616" s="18"/>
      <c r="D616" s="20"/>
      <c r="E616" s="20"/>
      <c r="F616" s="20"/>
      <c r="G616" s="18"/>
    </row>
    <row r="617">
      <c r="A617" s="18"/>
      <c r="B617" s="18"/>
      <c r="C617" s="18"/>
      <c r="D617" s="20"/>
      <c r="E617" s="20"/>
      <c r="F617" s="20"/>
      <c r="G617" s="18"/>
    </row>
    <row r="618">
      <c r="A618" s="18"/>
      <c r="B618" s="18"/>
      <c r="C618" s="18"/>
      <c r="D618" s="20"/>
      <c r="E618" s="20"/>
      <c r="F618" s="20"/>
      <c r="G618" s="18"/>
    </row>
    <row r="619">
      <c r="A619" s="18"/>
      <c r="B619" s="18"/>
      <c r="C619" s="18"/>
      <c r="D619" s="20"/>
      <c r="E619" s="20"/>
      <c r="F619" s="20"/>
      <c r="G619" s="18"/>
    </row>
    <row r="620">
      <c r="A620" s="18"/>
      <c r="B620" s="18"/>
      <c r="C620" s="18"/>
      <c r="D620" s="20"/>
      <c r="E620" s="20"/>
      <c r="F620" s="20"/>
      <c r="G620" s="18"/>
    </row>
    <row r="621">
      <c r="A621" s="18"/>
      <c r="B621" s="18"/>
      <c r="C621" s="18"/>
      <c r="D621" s="20"/>
      <c r="E621" s="20"/>
      <c r="F621" s="20"/>
      <c r="G621" s="18"/>
    </row>
    <row r="622">
      <c r="A622" s="18"/>
      <c r="B622" s="18"/>
      <c r="C622" s="18"/>
      <c r="D622" s="20"/>
      <c r="E622" s="20"/>
      <c r="F622" s="20"/>
      <c r="G622" s="18"/>
    </row>
    <row r="623">
      <c r="A623" s="18"/>
      <c r="B623" s="18"/>
      <c r="C623" s="18"/>
      <c r="D623" s="20"/>
      <c r="E623" s="20"/>
      <c r="F623" s="20"/>
      <c r="G623" s="18"/>
    </row>
    <row r="624">
      <c r="A624" s="18"/>
      <c r="B624" s="18"/>
      <c r="C624" s="18"/>
      <c r="D624" s="20"/>
      <c r="E624" s="20"/>
      <c r="F624" s="20"/>
      <c r="G624" s="18"/>
    </row>
    <row r="625">
      <c r="A625" s="18"/>
      <c r="B625" s="18"/>
      <c r="C625" s="18"/>
      <c r="D625" s="20"/>
      <c r="E625" s="20"/>
      <c r="F625" s="20"/>
      <c r="G625" s="18"/>
    </row>
    <row r="626">
      <c r="A626" s="18"/>
      <c r="B626" s="18"/>
      <c r="C626" s="18"/>
      <c r="D626" s="20"/>
      <c r="E626" s="20"/>
      <c r="F626" s="20"/>
      <c r="G626" s="18"/>
    </row>
    <row r="627">
      <c r="A627" s="18"/>
      <c r="B627" s="18"/>
      <c r="C627" s="18"/>
      <c r="D627" s="20"/>
      <c r="E627" s="20"/>
      <c r="F627" s="20"/>
      <c r="G627" s="18"/>
    </row>
    <row r="628">
      <c r="A628" s="18"/>
      <c r="B628" s="18"/>
      <c r="C628" s="18"/>
      <c r="D628" s="20"/>
      <c r="E628" s="20"/>
      <c r="F628" s="20"/>
      <c r="G628" s="18"/>
    </row>
    <row r="629">
      <c r="A629" s="18"/>
      <c r="B629" s="18"/>
      <c r="C629" s="18"/>
      <c r="D629" s="20"/>
      <c r="E629" s="20"/>
      <c r="F629" s="20"/>
      <c r="G629" s="18"/>
    </row>
    <row r="630">
      <c r="A630" s="18"/>
      <c r="B630" s="18"/>
      <c r="C630" s="18"/>
      <c r="D630" s="20"/>
      <c r="E630" s="20"/>
      <c r="F630" s="20"/>
      <c r="G630" s="18"/>
    </row>
    <row r="631">
      <c r="A631" s="18"/>
      <c r="B631" s="18"/>
      <c r="C631" s="18"/>
      <c r="D631" s="20"/>
      <c r="E631" s="20"/>
      <c r="F631" s="20"/>
      <c r="G631" s="18"/>
    </row>
    <row r="632">
      <c r="A632" s="18"/>
      <c r="B632" s="18"/>
      <c r="C632" s="18"/>
      <c r="D632" s="20"/>
      <c r="E632" s="20"/>
      <c r="F632" s="20"/>
      <c r="G632" s="18"/>
    </row>
    <row r="633">
      <c r="A633" s="18"/>
      <c r="B633" s="18"/>
      <c r="C633" s="18"/>
      <c r="D633" s="20"/>
      <c r="E633" s="20"/>
      <c r="F633" s="20"/>
      <c r="G633" s="18"/>
    </row>
    <row r="634">
      <c r="A634" s="18"/>
      <c r="B634" s="18"/>
      <c r="C634" s="18"/>
      <c r="D634" s="20"/>
      <c r="E634" s="20"/>
      <c r="F634" s="20"/>
      <c r="G634" s="18"/>
    </row>
    <row r="635">
      <c r="A635" s="18"/>
      <c r="B635" s="18"/>
      <c r="C635" s="18"/>
      <c r="D635" s="20"/>
      <c r="E635" s="20"/>
      <c r="F635" s="20"/>
      <c r="G635" s="18"/>
    </row>
    <row r="636">
      <c r="A636" s="18"/>
      <c r="B636" s="18"/>
      <c r="C636" s="18"/>
      <c r="D636" s="20"/>
      <c r="E636" s="20"/>
      <c r="F636" s="20"/>
      <c r="G636" s="18"/>
    </row>
    <row r="637">
      <c r="A637" s="18"/>
      <c r="B637" s="18"/>
      <c r="C637" s="18"/>
      <c r="D637" s="20"/>
      <c r="E637" s="20"/>
      <c r="F637" s="20"/>
      <c r="G637" s="18"/>
    </row>
    <row r="638">
      <c r="A638" s="18"/>
      <c r="B638" s="18"/>
      <c r="C638" s="18"/>
      <c r="D638" s="20"/>
      <c r="E638" s="20"/>
      <c r="F638" s="20"/>
      <c r="G638" s="18"/>
    </row>
    <row r="639">
      <c r="A639" s="18"/>
      <c r="B639" s="18"/>
      <c r="C639" s="18"/>
      <c r="D639" s="20"/>
      <c r="E639" s="20"/>
      <c r="F639" s="20"/>
      <c r="G639" s="18"/>
    </row>
    <row r="640">
      <c r="A640" s="18"/>
      <c r="B640" s="18"/>
      <c r="C640" s="18"/>
      <c r="D640" s="20"/>
      <c r="E640" s="20"/>
      <c r="F640" s="20"/>
      <c r="G640" s="18"/>
    </row>
    <row r="641">
      <c r="A641" s="18"/>
      <c r="B641" s="18"/>
      <c r="C641" s="18"/>
      <c r="D641" s="20"/>
      <c r="E641" s="20"/>
      <c r="F641" s="20"/>
      <c r="G641" s="18"/>
    </row>
    <row r="642">
      <c r="A642" s="18"/>
      <c r="B642" s="18"/>
      <c r="C642" s="18"/>
      <c r="D642" s="20"/>
      <c r="E642" s="20"/>
      <c r="F642" s="20"/>
      <c r="G642" s="18"/>
    </row>
    <row r="643">
      <c r="A643" s="18"/>
      <c r="B643" s="18"/>
      <c r="C643" s="18"/>
      <c r="D643" s="20"/>
      <c r="E643" s="20"/>
      <c r="F643" s="20"/>
      <c r="G643" s="18"/>
    </row>
    <row r="644">
      <c r="A644" s="18"/>
      <c r="B644" s="18"/>
      <c r="C644" s="18"/>
      <c r="D644" s="20"/>
      <c r="E644" s="20"/>
      <c r="F644" s="20"/>
      <c r="G644" s="18"/>
    </row>
    <row r="645">
      <c r="A645" s="18"/>
      <c r="B645" s="18"/>
      <c r="C645" s="18"/>
      <c r="D645" s="20"/>
      <c r="E645" s="20"/>
      <c r="F645" s="20"/>
      <c r="G645" s="18"/>
    </row>
    <row r="646">
      <c r="A646" s="18"/>
      <c r="B646" s="18"/>
      <c r="C646" s="18"/>
      <c r="D646" s="20"/>
      <c r="E646" s="20"/>
      <c r="F646" s="20"/>
      <c r="G646" s="18"/>
    </row>
    <row r="647">
      <c r="A647" s="18"/>
      <c r="B647" s="18"/>
      <c r="C647" s="18"/>
      <c r="D647" s="20"/>
      <c r="E647" s="20"/>
      <c r="F647" s="20"/>
      <c r="G647" s="18"/>
    </row>
    <row r="648">
      <c r="A648" s="18"/>
      <c r="B648" s="18"/>
      <c r="C648" s="18"/>
      <c r="D648" s="20"/>
      <c r="E648" s="20"/>
      <c r="F648" s="20"/>
      <c r="G648" s="18"/>
    </row>
    <row r="649">
      <c r="A649" s="18"/>
      <c r="B649" s="18"/>
      <c r="C649" s="18"/>
      <c r="D649" s="20"/>
      <c r="E649" s="20"/>
      <c r="F649" s="20"/>
      <c r="G649" s="18"/>
    </row>
    <row r="650">
      <c r="A650" s="18"/>
      <c r="B650" s="18"/>
      <c r="C650" s="18"/>
      <c r="D650" s="20"/>
      <c r="E650" s="20"/>
      <c r="F650" s="20"/>
      <c r="G650" s="18"/>
    </row>
    <row r="651">
      <c r="A651" s="18"/>
      <c r="B651" s="18"/>
      <c r="C651" s="18"/>
      <c r="D651" s="20"/>
      <c r="E651" s="20"/>
      <c r="F651" s="20"/>
      <c r="G651" s="18"/>
    </row>
    <row r="652">
      <c r="A652" s="18"/>
      <c r="B652" s="18"/>
      <c r="C652" s="18"/>
      <c r="D652" s="20"/>
      <c r="E652" s="20"/>
      <c r="F652" s="20"/>
      <c r="G652" s="18"/>
    </row>
    <row r="653">
      <c r="A653" s="18"/>
      <c r="B653" s="18"/>
      <c r="C653" s="18"/>
      <c r="D653" s="20"/>
      <c r="E653" s="20"/>
      <c r="F653" s="20"/>
      <c r="G653" s="18"/>
    </row>
    <row r="654">
      <c r="A654" s="18"/>
      <c r="B654" s="18"/>
      <c r="C654" s="18"/>
      <c r="D654" s="20"/>
      <c r="E654" s="20"/>
      <c r="F654" s="20"/>
      <c r="G654" s="18"/>
    </row>
    <row r="655">
      <c r="A655" s="18"/>
      <c r="B655" s="18"/>
      <c r="C655" s="18"/>
      <c r="D655" s="20"/>
      <c r="E655" s="20"/>
      <c r="F655" s="20"/>
      <c r="G655" s="18"/>
    </row>
    <row r="656">
      <c r="A656" s="18"/>
      <c r="B656" s="18"/>
      <c r="C656" s="18"/>
      <c r="D656" s="20"/>
      <c r="E656" s="20"/>
      <c r="F656" s="20"/>
      <c r="G656" s="18"/>
    </row>
    <row r="657">
      <c r="A657" s="18"/>
      <c r="B657" s="18"/>
      <c r="C657" s="18"/>
      <c r="D657" s="20"/>
      <c r="E657" s="20"/>
      <c r="F657" s="20"/>
      <c r="G657" s="18"/>
    </row>
    <row r="658">
      <c r="A658" s="18"/>
      <c r="B658" s="18"/>
      <c r="C658" s="18"/>
      <c r="D658" s="20"/>
      <c r="E658" s="20"/>
      <c r="F658" s="20"/>
      <c r="G658" s="18"/>
    </row>
    <row r="659">
      <c r="A659" s="18"/>
      <c r="B659" s="18"/>
      <c r="C659" s="18"/>
      <c r="D659" s="20"/>
      <c r="E659" s="20"/>
      <c r="F659" s="20"/>
      <c r="G659" s="18"/>
    </row>
    <row r="660">
      <c r="A660" s="18"/>
      <c r="B660" s="18"/>
      <c r="C660" s="18"/>
      <c r="D660" s="20"/>
      <c r="E660" s="20"/>
      <c r="F660" s="20"/>
      <c r="G660" s="18"/>
    </row>
    <row r="661">
      <c r="A661" s="18"/>
      <c r="B661" s="18"/>
      <c r="C661" s="18"/>
      <c r="D661" s="20"/>
      <c r="E661" s="20"/>
      <c r="F661" s="20"/>
      <c r="G661" s="18"/>
    </row>
    <row r="662">
      <c r="A662" s="18"/>
      <c r="B662" s="18"/>
      <c r="C662" s="18"/>
      <c r="D662" s="20"/>
      <c r="E662" s="20"/>
      <c r="F662" s="20"/>
      <c r="G662" s="18"/>
    </row>
    <row r="663">
      <c r="A663" s="18"/>
      <c r="B663" s="18"/>
      <c r="C663" s="18"/>
      <c r="D663" s="20"/>
      <c r="E663" s="20"/>
      <c r="F663" s="20"/>
      <c r="G663" s="18"/>
    </row>
    <row r="664">
      <c r="A664" s="18"/>
      <c r="B664" s="18"/>
      <c r="C664" s="18"/>
      <c r="D664" s="20"/>
      <c r="E664" s="20"/>
      <c r="F664" s="20"/>
      <c r="G664" s="18"/>
    </row>
    <row r="665">
      <c r="A665" s="18"/>
      <c r="B665" s="18"/>
      <c r="C665" s="18"/>
      <c r="D665" s="20"/>
      <c r="E665" s="20"/>
      <c r="F665" s="20"/>
      <c r="G665" s="18"/>
    </row>
    <row r="666">
      <c r="A666" s="18"/>
      <c r="B666" s="18"/>
      <c r="C666" s="18"/>
      <c r="D666" s="20"/>
      <c r="E666" s="20"/>
      <c r="F666" s="20"/>
      <c r="G666" s="18"/>
    </row>
    <row r="667">
      <c r="A667" s="18"/>
      <c r="B667" s="18"/>
      <c r="C667" s="18"/>
      <c r="D667" s="20"/>
      <c r="E667" s="20"/>
      <c r="F667" s="20"/>
      <c r="G667" s="18"/>
    </row>
    <row r="668">
      <c r="A668" s="18"/>
      <c r="B668" s="18"/>
      <c r="C668" s="18"/>
      <c r="D668" s="20"/>
      <c r="E668" s="20"/>
      <c r="F668" s="20"/>
      <c r="G668" s="18"/>
    </row>
    <row r="669">
      <c r="A669" s="18"/>
      <c r="B669" s="18"/>
      <c r="C669" s="18"/>
      <c r="D669" s="20"/>
      <c r="E669" s="20"/>
      <c r="F669" s="20"/>
      <c r="G669" s="18"/>
    </row>
    <row r="670">
      <c r="A670" s="18"/>
      <c r="B670" s="18"/>
      <c r="C670" s="18"/>
      <c r="D670" s="20"/>
      <c r="E670" s="20"/>
      <c r="F670" s="20"/>
      <c r="G670" s="18"/>
    </row>
    <row r="671">
      <c r="A671" s="18"/>
      <c r="B671" s="18"/>
      <c r="C671" s="18"/>
      <c r="D671" s="20"/>
      <c r="E671" s="20"/>
      <c r="F671" s="20"/>
      <c r="G671" s="18"/>
    </row>
    <row r="672">
      <c r="A672" s="18"/>
      <c r="B672" s="18"/>
      <c r="C672" s="18"/>
      <c r="D672" s="20"/>
      <c r="E672" s="20"/>
      <c r="F672" s="20"/>
      <c r="G672" s="18"/>
    </row>
    <row r="673">
      <c r="A673" s="18"/>
      <c r="B673" s="18"/>
      <c r="C673" s="18"/>
      <c r="D673" s="20"/>
      <c r="E673" s="20"/>
      <c r="F673" s="20"/>
      <c r="G673" s="18"/>
    </row>
    <row r="674">
      <c r="A674" s="18"/>
      <c r="B674" s="18"/>
      <c r="C674" s="18"/>
      <c r="D674" s="20"/>
      <c r="E674" s="20"/>
      <c r="F674" s="20"/>
      <c r="G674" s="18"/>
    </row>
    <row r="675">
      <c r="A675" s="18"/>
      <c r="B675" s="18"/>
      <c r="C675" s="18"/>
      <c r="D675" s="20"/>
      <c r="E675" s="20"/>
      <c r="F675" s="20"/>
      <c r="G675" s="18"/>
    </row>
    <row r="676">
      <c r="A676" s="18"/>
      <c r="B676" s="18"/>
      <c r="C676" s="18"/>
      <c r="D676" s="20"/>
      <c r="E676" s="20"/>
      <c r="F676" s="20"/>
      <c r="G676" s="18"/>
    </row>
    <row r="677">
      <c r="A677" s="18"/>
      <c r="B677" s="18"/>
      <c r="C677" s="18"/>
      <c r="D677" s="20"/>
      <c r="E677" s="20"/>
      <c r="F677" s="20"/>
      <c r="G677" s="18"/>
    </row>
    <row r="678">
      <c r="A678" s="18"/>
      <c r="B678" s="18"/>
      <c r="C678" s="18"/>
      <c r="D678" s="20"/>
      <c r="E678" s="20"/>
      <c r="F678" s="20"/>
      <c r="G678" s="18"/>
    </row>
    <row r="679">
      <c r="A679" s="18"/>
      <c r="B679" s="18"/>
      <c r="C679" s="18"/>
      <c r="D679" s="20"/>
      <c r="E679" s="20"/>
      <c r="F679" s="20"/>
      <c r="G679" s="18"/>
    </row>
    <row r="680">
      <c r="A680" s="18"/>
      <c r="B680" s="18"/>
      <c r="C680" s="18"/>
      <c r="D680" s="20"/>
      <c r="E680" s="20"/>
      <c r="F680" s="20"/>
      <c r="G680" s="18"/>
    </row>
    <row r="681">
      <c r="A681" s="18"/>
      <c r="B681" s="18"/>
      <c r="C681" s="18"/>
      <c r="D681" s="20"/>
      <c r="E681" s="20"/>
      <c r="F681" s="20"/>
      <c r="G681" s="18"/>
    </row>
    <row r="682">
      <c r="A682" s="18"/>
      <c r="B682" s="18"/>
      <c r="C682" s="18"/>
      <c r="D682" s="20"/>
      <c r="E682" s="20"/>
      <c r="F682" s="20"/>
      <c r="G682" s="18"/>
    </row>
    <row r="683">
      <c r="A683" s="18"/>
      <c r="B683" s="18"/>
      <c r="C683" s="18"/>
      <c r="D683" s="20"/>
      <c r="E683" s="20"/>
      <c r="F683" s="20"/>
      <c r="G683" s="18"/>
    </row>
    <row r="684">
      <c r="A684" s="18"/>
      <c r="B684" s="18"/>
      <c r="C684" s="18"/>
      <c r="D684" s="20"/>
      <c r="E684" s="20"/>
      <c r="F684" s="20"/>
      <c r="G684" s="18"/>
    </row>
    <row r="685">
      <c r="A685" s="18"/>
      <c r="B685" s="18"/>
      <c r="C685" s="18"/>
      <c r="D685" s="20"/>
      <c r="E685" s="20"/>
      <c r="F685" s="20"/>
      <c r="G685" s="18"/>
    </row>
    <row r="686">
      <c r="A686" s="18"/>
      <c r="B686" s="18"/>
      <c r="C686" s="18"/>
      <c r="D686" s="20"/>
      <c r="E686" s="20"/>
      <c r="F686" s="20"/>
      <c r="G686" s="18"/>
    </row>
    <row r="687">
      <c r="A687" s="18"/>
      <c r="B687" s="18"/>
      <c r="C687" s="18"/>
      <c r="D687" s="20"/>
      <c r="E687" s="20"/>
      <c r="F687" s="20"/>
      <c r="G687" s="18"/>
    </row>
    <row r="688">
      <c r="A688" s="18"/>
      <c r="B688" s="18"/>
      <c r="C688" s="18"/>
      <c r="D688" s="20"/>
      <c r="E688" s="20"/>
      <c r="F688" s="20"/>
      <c r="G688" s="18"/>
    </row>
    <row r="689">
      <c r="A689" s="18"/>
      <c r="B689" s="18"/>
      <c r="C689" s="18"/>
      <c r="D689" s="20"/>
      <c r="E689" s="20"/>
      <c r="F689" s="20"/>
      <c r="G689" s="18"/>
    </row>
    <row r="690">
      <c r="A690" s="18"/>
      <c r="B690" s="18"/>
      <c r="C690" s="18"/>
      <c r="D690" s="20"/>
      <c r="E690" s="20"/>
      <c r="F690" s="20"/>
      <c r="G690" s="18"/>
    </row>
    <row r="691">
      <c r="A691" s="18"/>
      <c r="B691" s="18"/>
      <c r="C691" s="18"/>
      <c r="D691" s="20"/>
      <c r="E691" s="20"/>
      <c r="F691" s="20"/>
      <c r="G691" s="18"/>
    </row>
    <row r="692">
      <c r="A692" s="18"/>
      <c r="B692" s="18"/>
      <c r="C692" s="18"/>
      <c r="D692" s="20"/>
      <c r="E692" s="20"/>
      <c r="F692" s="20"/>
      <c r="G692" s="18"/>
    </row>
    <row r="693">
      <c r="A693" s="18"/>
      <c r="B693" s="18"/>
      <c r="C693" s="18"/>
      <c r="D693" s="20"/>
      <c r="E693" s="20"/>
      <c r="F693" s="20"/>
      <c r="G693" s="18"/>
    </row>
    <row r="694">
      <c r="A694" s="18"/>
      <c r="B694" s="18"/>
      <c r="C694" s="18"/>
      <c r="D694" s="20"/>
      <c r="E694" s="20"/>
      <c r="F694" s="20"/>
      <c r="G694" s="18"/>
    </row>
    <row r="695">
      <c r="A695" s="18"/>
      <c r="B695" s="18"/>
      <c r="C695" s="18"/>
      <c r="D695" s="20"/>
      <c r="E695" s="20"/>
      <c r="F695" s="20"/>
      <c r="G695" s="18"/>
    </row>
    <row r="696">
      <c r="A696" s="18"/>
      <c r="B696" s="18"/>
      <c r="C696" s="18"/>
      <c r="D696" s="20"/>
      <c r="E696" s="20"/>
      <c r="F696" s="20"/>
      <c r="G696" s="18"/>
    </row>
    <row r="697">
      <c r="A697" s="18"/>
      <c r="B697" s="18"/>
      <c r="C697" s="18"/>
      <c r="D697" s="20"/>
      <c r="E697" s="20"/>
      <c r="F697" s="20"/>
      <c r="G697" s="18"/>
    </row>
    <row r="698">
      <c r="A698" s="18"/>
      <c r="B698" s="18"/>
      <c r="C698" s="18"/>
      <c r="D698" s="20"/>
      <c r="E698" s="20"/>
      <c r="F698" s="20"/>
      <c r="G698" s="18"/>
    </row>
    <row r="699">
      <c r="A699" s="18"/>
      <c r="B699" s="18"/>
      <c r="C699" s="18"/>
      <c r="D699" s="20"/>
      <c r="E699" s="20"/>
      <c r="F699" s="20"/>
      <c r="G699" s="18"/>
    </row>
    <row r="700">
      <c r="A700" s="18"/>
      <c r="B700" s="18"/>
      <c r="C700" s="18"/>
      <c r="D700" s="20"/>
      <c r="E700" s="20"/>
      <c r="F700" s="20"/>
      <c r="G700" s="18"/>
    </row>
    <row r="701">
      <c r="A701" s="18"/>
      <c r="B701" s="18"/>
      <c r="C701" s="18"/>
      <c r="D701" s="20"/>
      <c r="E701" s="20"/>
      <c r="F701" s="20"/>
      <c r="G701" s="18"/>
    </row>
    <row r="702">
      <c r="A702" s="18"/>
      <c r="B702" s="18"/>
      <c r="C702" s="18"/>
      <c r="D702" s="20"/>
      <c r="E702" s="20"/>
      <c r="F702" s="20"/>
      <c r="G702" s="18"/>
    </row>
    <row r="703">
      <c r="A703" s="18"/>
      <c r="B703" s="18"/>
      <c r="C703" s="18"/>
      <c r="D703" s="20"/>
      <c r="E703" s="20"/>
      <c r="F703" s="20"/>
      <c r="G703" s="18"/>
    </row>
    <row r="704">
      <c r="A704" s="18"/>
      <c r="B704" s="18"/>
      <c r="C704" s="18"/>
      <c r="D704" s="20"/>
      <c r="E704" s="20"/>
      <c r="F704" s="20"/>
      <c r="G704" s="18"/>
    </row>
    <row r="705">
      <c r="A705" s="18"/>
      <c r="B705" s="18"/>
      <c r="C705" s="18"/>
      <c r="D705" s="20"/>
      <c r="E705" s="20"/>
      <c r="F705" s="20"/>
      <c r="G705" s="18"/>
    </row>
    <row r="706">
      <c r="A706" s="18"/>
      <c r="B706" s="18"/>
      <c r="C706" s="18"/>
      <c r="D706" s="20"/>
      <c r="E706" s="20"/>
      <c r="F706" s="20"/>
      <c r="G706" s="18"/>
    </row>
    <row r="707">
      <c r="A707" s="18"/>
      <c r="B707" s="18"/>
      <c r="C707" s="18"/>
      <c r="D707" s="20"/>
      <c r="E707" s="20"/>
      <c r="F707" s="20"/>
      <c r="G707" s="18"/>
    </row>
    <row r="708">
      <c r="A708" s="18"/>
      <c r="B708" s="18"/>
      <c r="C708" s="18"/>
      <c r="D708" s="20"/>
      <c r="E708" s="20"/>
      <c r="F708" s="20"/>
      <c r="G708" s="18"/>
    </row>
    <row r="709">
      <c r="A709" s="18"/>
      <c r="B709" s="18"/>
      <c r="C709" s="18"/>
      <c r="D709" s="20"/>
      <c r="E709" s="20"/>
      <c r="F709" s="20"/>
      <c r="G709" s="18"/>
    </row>
    <row r="710">
      <c r="A710" s="18"/>
      <c r="B710" s="18"/>
      <c r="C710" s="18"/>
      <c r="D710" s="20"/>
      <c r="E710" s="20"/>
      <c r="F710" s="20"/>
      <c r="G710" s="18"/>
    </row>
    <row r="711">
      <c r="A711" s="18"/>
      <c r="B711" s="18"/>
      <c r="C711" s="18"/>
      <c r="D711" s="20"/>
      <c r="E711" s="20"/>
      <c r="F711" s="20"/>
      <c r="G711" s="18"/>
    </row>
    <row r="712">
      <c r="A712" s="18"/>
      <c r="B712" s="18"/>
      <c r="C712" s="18"/>
      <c r="D712" s="20"/>
      <c r="E712" s="20"/>
      <c r="F712" s="20"/>
      <c r="G712" s="18"/>
    </row>
    <row r="713">
      <c r="A713" s="18"/>
      <c r="B713" s="18"/>
      <c r="C713" s="18"/>
      <c r="D713" s="20"/>
      <c r="E713" s="20"/>
      <c r="F713" s="20"/>
      <c r="G713" s="18"/>
    </row>
    <row r="714">
      <c r="A714" s="18"/>
      <c r="B714" s="18"/>
      <c r="C714" s="18"/>
      <c r="D714" s="20"/>
      <c r="E714" s="20"/>
      <c r="F714" s="20"/>
      <c r="G714" s="18"/>
    </row>
    <row r="715">
      <c r="A715" s="18"/>
      <c r="B715" s="18"/>
      <c r="C715" s="18"/>
      <c r="D715" s="20"/>
      <c r="E715" s="20"/>
      <c r="F715" s="20"/>
      <c r="G715" s="18"/>
    </row>
    <row r="716">
      <c r="A716" s="18"/>
      <c r="B716" s="18"/>
      <c r="C716" s="18"/>
      <c r="D716" s="20"/>
      <c r="E716" s="20"/>
      <c r="F716" s="20"/>
      <c r="G716" s="18"/>
    </row>
    <row r="717">
      <c r="A717" s="18"/>
      <c r="B717" s="18"/>
      <c r="C717" s="18"/>
      <c r="D717" s="20"/>
      <c r="E717" s="20"/>
      <c r="F717" s="20"/>
      <c r="G717" s="18"/>
    </row>
    <row r="718">
      <c r="A718" s="18"/>
      <c r="B718" s="18"/>
      <c r="C718" s="18"/>
      <c r="D718" s="20"/>
      <c r="E718" s="20"/>
      <c r="F718" s="20"/>
      <c r="G718" s="18"/>
    </row>
    <row r="719">
      <c r="A719" s="18"/>
      <c r="B719" s="18"/>
      <c r="C719" s="18"/>
      <c r="D719" s="20"/>
      <c r="E719" s="20"/>
      <c r="F719" s="20"/>
      <c r="G719" s="18"/>
    </row>
    <row r="720">
      <c r="A720" s="18"/>
      <c r="B720" s="18"/>
      <c r="C720" s="18"/>
      <c r="D720" s="20"/>
      <c r="E720" s="20"/>
      <c r="F720" s="20"/>
      <c r="G720" s="18"/>
    </row>
    <row r="721">
      <c r="A721" s="18"/>
      <c r="B721" s="18"/>
      <c r="C721" s="18"/>
      <c r="D721" s="20"/>
      <c r="E721" s="20"/>
      <c r="F721" s="20"/>
      <c r="G721" s="18"/>
    </row>
    <row r="722">
      <c r="A722" s="18"/>
      <c r="B722" s="18"/>
      <c r="C722" s="18"/>
      <c r="D722" s="20"/>
      <c r="E722" s="20"/>
      <c r="F722" s="20"/>
      <c r="G722" s="18"/>
    </row>
    <row r="723">
      <c r="A723" s="18"/>
      <c r="B723" s="18"/>
      <c r="C723" s="18"/>
      <c r="D723" s="20"/>
      <c r="E723" s="20"/>
      <c r="F723" s="20"/>
      <c r="G723" s="18"/>
    </row>
    <row r="724">
      <c r="A724" s="18"/>
      <c r="B724" s="18"/>
      <c r="C724" s="18"/>
      <c r="D724" s="20"/>
      <c r="E724" s="20"/>
      <c r="F724" s="20"/>
      <c r="G724" s="18"/>
    </row>
    <row r="725">
      <c r="A725" s="18"/>
      <c r="B725" s="18"/>
      <c r="C725" s="18"/>
      <c r="D725" s="20"/>
      <c r="E725" s="20"/>
      <c r="F725" s="20"/>
      <c r="G725" s="18"/>
    </row>
    <row r="726">
      <c r="A726" s="18"/>
      <c r="B726" s="18"/>
      <c r="C726" s="18"/>
      <c r="D726" s="20"/>
      <c r="E726" s="20"/>
      <c r="F726" s="20"/>
      <c r="G726" s="18"/>
    </row>
    <row r="727">
      <c r="A727" s="18"/>
      <c r="B727" s="18"/>
      <c r="C727" s="18"/>
      <c r="D727" s="20"/>
      <c r="E727" s="20"/>
      <c r="F727" s="20"/>
      <c r="G727" s="18"/>
    </row>
    <row r="728">
      <c r="A728" s="18"/>
      <c r="B728" s="18"/>
      <c r="C728" s="18"/>
      <c r="D728" s="20"/>
      <c r="E728" s="20"/>
      <c r="F728" s="20"/>
      <c r="G728" s="18"/>
    </row>
    <row r="729">
      <c r="A729" s="18"/>
      <c r="B729" s="18"/>
      <c r="C729" s="18"/>
      <c r="D729" s="20"/>
      <c r="E729" s="20"/>
      <c r="F729" s="20"/>
      <c r="G729" s="18"/>
    </row>
    <row r="730">
      <c r="A730" s="18"/>
      <c r="B730" s="18"/>
      <c r="C730" s="18"/>
      <c r="D730" s="20"/>
      <c r="E730" s="20"/>
      <c r="F730" s="20"/>
      <c r="G730" s="18"/>
    </row>
    <row r="731">
      <c r="A731" s="18"/>
      <c r="B731" s="18"/>
      <c r="C731" s="18"/>
      <c r="D731" s="20"/>
      <c r="E731" s="20"/>
      <c r="F731" s="20"/>
      <c r="G731" s="18"/>
    </row>
    <row r="732">
      <c r="A732" s="18"/>
      <c r="B732" s="18"/>
      <c r="C732" s="18"/>
      <c r="D732" s="20"/>
      <c r="E732" s="20"/>
      <c r="F732" s="20"/>
      <c r="G732" s="18"/>
    </row>
    <row r="733">
      <c r="A733" s="18"/>
      <c r="B733" s="18"/>
      <c r="C733" s="18"/>
      <c r="D733" s="20"/>
      <c r="E733" s="20"/>
      <c r="F733" s="20"/>
      <c r="G733" s="18"/>
    </row>
    <row r="734">
      <c r="A734" s="18"/>
      <c r="B734" s="18"/>
      <c r="C734" s="18"/>
      <c r="D734" s="20"/>
      <c r="E734" s="20"/>
      <c r="F734" s="20"/>
      <c r="G734" s="18"/>
    </row>
    <row r="735">
      <c r="A735" s="18"/>
      <c r="B735" s="18"/>
      <c r="C735" s="18"/>
      <c r="D735" s="20"/>
      <c r="E735" s="20"/>
      <c r="F735" s="20"/>
      <c r="G735" s="18"/>
    </row>
    <row r="736">
      <c r="A736" s="18"/>
      <c r="B736" s="18"/>
      <c r="C736" s="18"/>
      <c r="D736" s="20"/>
      <c r="E736" s="20"/>
      <c r="F736" s="20"/>
      <c r="G736" s="18"/>
    </row>
    <row r="737">
      <c r="A737" s="18"/>
      <c r="B737" s="18"/>
      <c r="C737" s="18"/>
      <c r="D737" s="20"/>
      <c r="E737" s="20"/>
      <c r="F737" s="20"/>
      <c r="G737" s="18"/>
    </row>
    <row r="738">
      <c r="A738" s="18"/>
      <c r="B738" s="18"/>
      <c r="C738" s="18"/>
      <c r="D738" s="20"/>
      <c r="E738" s="20"/>
      <c r="F738" s="20"/>
      <c r="G738" s="18"/>
    </row>
    <row r="739">
      <c r="A739" s="18"/>
      <c r="B739" s="18"/>
      <c r="C739" s="18"/>
      <c r="D739" s="20"/>
      <c r="E739" s="20"/>
      <c r="F739" s="20"/>
      <c r="G739" s="18"/>
    </row>
    <row r="740">
      <c r="A740" s="18"/>
      <c r="B740" s="18"/>
      <c r="C740" s="18"/>
      <c r="D740" s="20"/>
      <c r="E740" s="20"/>
      <c r="F740" s="20"/>
      <c r="G740" s="18"/>
    </row>
    <row r="741">
      <c r="A741" s="18"/>
      <c r="B741" s="18"/>
      <c r="C741" s="18"/>
      <c r="D741" s="20"/>
      <c r="E741" s="20"/>
      <c r="F741" s="20"/>
      <c r="G741" s="18"/>
    </row>
    <row r="742">
      <c r="A742" s="18"/>
      <c r="B742" s="18"/>
      <c r="C742" s="18"/>
      <c r="D742" s="20"/>
      <c r="E742" s="20"/>
      <c r="F742" s="20"/>
      <c r="G742" s="18"/>
    </row>
    <row r="743">
      <c r="A743" s="18"/>
      <c r="B743" s="18"/>
      <c r="C743" s="18"/>
      <c r="D743" s="20"/>
      <c r="E743" s="20"/>
      <c r="F743" s="20"/>
      <c r="G743" s="18"/>
    </row>
    <row r="744">
      <c r="A744" s="18"/>
      <c r="B744" s="18"/>
      <c r="C744" s="18"/>
      <c r="D744" s="20"/>
      <c r="E744" s="20"/>
      <c r="F744" s="20"/>
      <c r="G744" s="18"/>
    </row>
    <row r="745">
      <c r="A745" s="18"/>
      <c r="B745" s="18"/>
      <c r="C745" s="18"/>
      <c r="D745" s="20"/>
      <c r="E745" s="20"/>
      <c r="F745" s="20"/>
      <c r="G745" s="18"/>
    </row>
    <row r="746">
      <c r="A746" s="18"/>
      <c r="B746" s="18"/>
      <c r="C746" s="18"/>
      <c r="D746" s="20"/>
      <c r="E746" s="20"/>
      <c r="F746" s="20"/>
      <c r="G746" s="18"/>
    </row>
    <row r="747">
      <c r="A747" s="18"/>
      <c r="B747" s="18"/>
      <c r="C747" s="18"/>
      <c r="D747" s="20"/>
      <c r="E747" s="20"/>
      <c r="F747" s="20"/>
      <c r="G747" s="18"/>
    </row>
    <row r="748">
      <c r="A748" s="18"/>
      <c r="B748" s="18"/>
      <c r="C748" s="18"/>
      <c r="D748" s="20"/>
      <c r="E748" s="20"/>
      <c r="F748" s="20"/>
      <c r="G748" s="18"/>
    </row>
    <row r="749">
      <c r="A749" s="18"/>
      <c r="B749" s="18"/>
      <c r="C749" s="18"/>
      <c r="D749" s="20"/>
      <c r="E749" s="20"/>
      <c r="F749" s="20"/>
      <c r="G749" s="18"/>
    </row>
    <row r="750">
      <c r="A750" s="18"/>
      <c r="B750" s="18"/>
      <c r="C750" s="18"/>
      <c r="D750" s="20"/>
      <c r="E750" s="20"/>
      <c r="F750" s="20"/>
      <c r="G750" s="18"/>
    </row>
    <row r="751">
      <c r="A751" s="18"/>
      <c r="B751" s="18"/>
      <c r="C751" s="18"/>
      <c r="D751" s="20"/>
      <c r="E751" s="20"/>
      <c r="F751" s="20"/>
      <c r="G751" s="18"/>
    </row>
    <row r="752">
      <c r="A752" s="18"/>
      <c r="B752" s="18"/>
      <c r="C752" s="18"/>
      <c r="D752" s="20"/>
      <c r="E752" s="20"/>
      <c r="F752" s="20"/>
      <c r="G752" s="18"/>
    </row>
    <row r="753">
      <c r="A753" s="18"/>
      <c r="B753" s="18"/>
      <c r="C753" s="18"/>
      <c r="D753" s="20"/>
      <c r="E753" s="20"/>
      <c r="F753" s="20"/>
      <c r="G753" s="18"/>
    </row>
    <row r="754">
      <c r="A754" s="18"/>
      <c r="B754" s="18"/>
      <c r="C754" s="18"/>
      <c r="D754" s="20"/>
      <c r="E754" s="20"/>
      <c r="F754" s="20"/>
      <c r="G754" s="18"/>
    </row>
    <row r="755">
      <c r="A755" s="18"/>
      <c r="B755" s="18"/>
      <c r="C755" s="18"/>
      <c r="D755" s="20"/>
      <c r="E755" s="20"/>
      <c r="F755" s="20"/>
      <c r="G755" s="18"/>
    </row>
    <row r="756">
      <c r="A756" s="18"/>
      <c r="B756" s="18"/>
      <c r="C756" s="18"/>
      <c r="D756" s="20"/>
      <c r="E756" s="20"/>
      <c r="F756" s="20"/>
      <c r="G756" s="18"/>
    </row>
    <row r="757">
      <c r="A757" s="18"/>
      <c r="B757" s="18"/>
      <c r="C757" s="18"/>
      <c r="D757" s="20"/>
      <c r="E757" s="20"/>
      <c r="F757" s="20"/>
      <c r="G757" s="18"/>
    </row>
    <row r="758">
      <c r="A758" s="18"/>
      <c r="B758" s="18"/>
      <c r="C758" s="18"/>
      <c r="D758" s="20"/>
      <c r="E758" s="20"/>
      <c r="F758" s="20"/>
      <c r="G758" s="18"/>
    </row>
    <row r="759">
      <c r="A759" s="18"/>
      <c r="B759" s="18"/>
      <c r="C759" s="18"/>
      <c r="D759" s="20"/>
      <c r="E759" s="20"/>
      <c r="F759" s="20"/>
      <c r="G759" s="18"/>
    </row>
    <row r="760">
      <c r="A760" s="18"/>
      <c r="B760" s="18"/>
      <c r="C760" s="18"/>
      <c r="D760" s="20"/>
      <c r="E760" s="20"/>
      <c r="F760" s="20"/>
      <c r="G760" s="18"/>
    </row>
    <row r="761">
      <c r="A761" s="18"/>
      <c r="B761" s="18"/>
      <c r="C761" s="18"/>
      <c r="D761" s="20"/>
      <c r="E761" s="20"/>
      <c r="F761" s="20"/>
      <c r="G761" s="18"/>
    </row>
    <row r="762">
      <c r="A762" s="18"/>
      <c r="B762" s="18"/>
      <c r="C762" s="18"/>
      <c r="D762" s="20"/>
      <c r="E762" s="20"/>
      <c r="F762" s="20"/>
      <c r="G762" s="18"/>
    </row>
    <row r="763">
      <c r="A763" s="18"/>
      <c r="B763" s="18"/>
      <c r="C763" s="18"/>
      <c r="D763" s="20"/>
      <c r="E763" s="20"/>
      <c r="F763" s="20"/>
      <c r="G763" s="18"/>
    </row>
    <row r="764">
      <c r="A764" s="18"/>
      <c r="B764" s="18"/>
      <c r="C764" s="18"/>
      <c r="D764" s="20"/>
      <c r="E764" s="20"/>
      <c r="F764" s="20"/>
      <c r="G764" s="18"/>
    </row>
    <row r="765">
      <c r="A765" s="18"/>
      <c r="B765" s="18"/>
      <c r="C765" s="18"/>
      <c r="D765" s="20"/>
      <c r="E765" s="20"/>
      <c r="F765" s="20"/>
      <c r="G765" s="18"/>
    </row>
    <row r="766">
      <c r="A766" s="18"/>
      <c r="B766" s="18"/>
      <c r="C766" s="18"/>
      <c r="D766" s="20"/>
      <c r="E766" s="20"/>
      <c r="F766" s="20"/>
      <c r="G766" s="18"/>
    </row>
    <row r="767">
      <c r="A767" s="18"/>
      <c r="B767" s="18"/>
      <c r="C767" s="18"/>
      <c r="D767" s="20"/>
      <c r="E767" s="20"/>
      <c r="F767" s="20"/>
      <c r="G767" s="18"/>
    </row>
    <row r="768">
      <c r="A768" s="18"/>
      <c r="B768" s="18"/>
      <c r="C768" s="18"/>
      <c r="D768" s="20"/>
      <c r="E768" s="20"/>
      <c r="F768" s="20"/>
      <c r="G768" s="18"/>
    </row>
    <row r="769">
      <c r="A769" s="18"/>
      <c r="B769" s="18"/>
      <c r="C769" s="18"/>
      <c r="D769" s="20"/>
      <c r="E769" s="20"/>
      <c r="F769" s="20"/>
      <c r="G769" s="18"/>
    </row>
    <row r="770">
      <c r="A770" s="18"/>
      <c r="B770" s="18"/>
      <c r="C770" s="18"/>
      <c r="D770" s="20"/>
      <c r="E770" s="20"/>
      <c r="F770" s="20"/>
      <c r="G770" s="18"/>
    </row>
    <row r="771">
      <c r="A771" s="18"/>
      <c r="B771" s="18"/>
      <c r="C771" s="18"/>
      <c r="D771" s="20"/>
      <c r="E771" s="20"/>
      <c r="F771" s="20"/>
      <c r="G771" s="18"/>
    </row>
    <row r="772">
      <c r="A772" s="18"/>
      <c r="B772" s="18"/>
      <c r="C772" s="18"/>
      <c r="D772" s="20"/>
      <c r="E772" s="20"/>
      <c r="F772" s="20"/>
      <c r="G772" s="18"/>
    </row>
    <row r="773">
      <c r="A773" s="18"/>
      <c r="B773" s="18"/>
      <c r="C773" s="18"/>
      <c r="D773" s="20"/>
      <c r="E773" s="20"/>
      <c r="F773" s="20"/>
      <c r="G773" s="18"/>
    </row>
    <row r="774">
      <c r="A774" s="18"/>
      <c r="B774" s="18"/>
      <c r="C774" s="18"/>
      <c r="D774" s="20"/>
      <c r="E774" s="20"/>
      <c r="F774" s="20"/>
      <c r="G774" s="18"/>
    </row>
    <row r="775">
      <c r="A775" s="18"/>
      <c r="B775" s="18"/>
      <c r="C775" s="18"/>
      <c r="D775" s="20"/>
      <c r="E775" s="20"/>
      <c r="F775" s="20"/>
      <c r="G775" s="18"/>
    </row>
    <row r="776">
      <c r="A776" s="18"/>
      <c r="B776" s="18"/>
      <c r="C776" s="18"/>
      <c r="D776" s="20"/>
      <c r="E776" s="20"/>
      <c r="F776" s="20"/>
      <c r="G776" s="18"/>
    </row>
    <row r="777">
      <c r="A777" s="18"/>
      <c r="B777" s="18"/>
      <c r="C777" s="18"/>
      <c r="D777" s="20"/>
      <c r="E777" s="20"/>
      <c r="F777" s="20"/>
      <c r="G777" s="18"/>
    </row>
    <row r="778">
      <c r="A778" s="18"/>
      <c r="B778" s="18"/>
      <c r="C778" s="18"/>
      <c r="D778" s="20"/>
      <c r="E778" s="20"/>
      <c r="F778" s="20"/>
      <c r="G778" s="18"/>
    </row>
    <row r="779">
      <c r="A779" s="18"/>
      <c r="B779" s="18"/>
      <c r="C779" s="18"/>
      <c r="D779" s="20"/>
      <c r="E779" s="20"/>
      <c r="F779" s="20"/>
      <c r="G779" s="18"/>
    </row>
    <row r="780">
      <c r="A780" s="18"/>
      <c r="B780" s="18"/>
      <c r="C780" s="18"/>
      <c r="D780" s="20"/>
      <c r="E780" s="20"/>
      <c r="F780" s="20"/>
      <c r="G780" s="18"/>
    </row>
    <row r="781">
      <c r="A781" s="18"/>
      <c r="B781" s="18"/>
      <c r="C781" s="18"/>
      <c r="D781" s="20"/>
      <c r="E781" s="20"/>
      <c r="F781" s="20"/>
      <c r="G781" s="18"/>
    </row>
    <row r="782">
      <c r="A782" s="18"/>
      <c r="B782" s="18"/>
      <c r="C782" s="18"/>
      <c r="D782" s="20"/>
      <c r="E782" s="20"/>
      <c r="F782" s="20"/>
      <c r="G782" s="18"/>
    </row>
    <row r="783">
      <c r="A783" s="18"/>
      <c r="B783" s="18"/>
      <c r="C783" s="18"/>
      <c r="D783" s="20"/>
      <c r="E783" s="20"/>
      <c r="F783" s="20"/>
      <c r="G783" s="18"/>
    </row>
    <row r="784">
      <c r="A784" s="18"/>
      <c r="B784" s="18"/>
      <c r="C784" s="18"/>
      <c r="D784" s="20"/>
      <c r="E784" s="20"/>
      <c r="F784" s="20"/>
      <c r="G784" s="18"/>
    </row>
    <row r="785">
      <c r="A785" s="18"/>
      <c r="B785" s="18"/>
      <c r="C785" s="18"/>
      <c r="D785" s="20"/>
      <c r="E785" s="20"/>
      <c r="F785" s="20"/>
      <c r="G785" s="18"/>
    </row>
    <row r="786">
      <c r="A786" s="18"/>
      <c r="B786" s="18"/>
      <c r="C786" s="18"/>
      <c r="D786" s="20"/>
      <c r="E786" s="20"/>
      <c r="F786" s="20"/>
      <c r="G786" s="18"/>
    </row>
    <row r="787">
      <c r="A787" s="18"/>
      <c r="B787" s="18"/>
      <c r="C787" s="18"/>
      <c r="D787" s="20"/>
      <c r="E787" s="20"/>
      <c r="F787" s="20"/>
      <c r="G787" s="18"/>
    </row>
    <row r="788">
      <c r="A788" s="18"/>
      <c r="B788" s="18"/>
      <c r="C788" s="18"/>
      <c r="D788" s="20"/>
      <c r="E788" s="20"/>
      <c r="F788" s="20"/>
      <c r="G788" s="18"/>
    </row>
    <row r="789">
      <c r="A789" s="18"/>
      <c r="B789" s="18"/>
      <c r="C789" s="18"/>
      <c r="D789" s="20"/>
      <c r="E789" s="20"/>
      <c r="F789" s="20"/>
      <c r="G789" s="18"/>
    </row>
    <row r="790">
      <c r="A790" s="18"/>
      <c r="B790" s="18"/>
      <c r="C790" s="18"/>
      <c r="D790" s="20"/>
      <c r="E790" s="20"/>
      <c r="F790" s="20"/>
      <c r="G790" s="18"/>
    </row>
    <row r="791">
      <c r="A791" s="18"/>
      <c r="B791" s="18"/>
      <c r="C791" s="18"/>
      <c r="D791" s="20"/>
      <c r="E791" s="20"/>
      <c r="F791" s="20"/>
      <c r="G791" s="18"/>
    </row>
    <row r="792">
      <c r="A792" s="18"/>
      <c r="B792" s="18"/>
      <c r="C792" s="18"/>
      <c r="D792" s="20"/>
      <c r="E792" s="20"/>
      <c r="F792" s="20"/>
      <c r="G792" s="18"/>
    </row>
    <row r="793">
      <c r="A793" s="18"/>
      <c r="B793" s="18"/>
      <c r="C793" s="18"/>
      <c r="D793" s="20"/>
      <c r="E793" s="20"/>
      <c r="F793" s="20"/>
      <c r="G793" s="18"/>
    </row>
    <row r="794">
      <c r="A794" s="18"/>
      <c r="B794" s="18"/>
      <c r="C794" s="18"/>
      <c r="D794" s="20"/>
      <c r="E794" s="20"/>
      <c r="F794" s="20"/>
      <c r="G794" s="18"/>
    </row>
    <row r="795">
      <c r="A795" s="18"/>
      <c r="B795" s="18"/>
      <c r="C795" s="18"/>
      <c r="D795" s="20"/>
      <c r="E795" s="20"/>
      <c r="F795" s="20"/>
      <c r="G795" s="18"/>
    </row>
    <row r="796">
      <c r="A796" s="18"/>
      <c r="B796" s="18"/>
      <c r="C796" s="18"/>
      <c r="D796" s="20"/>
      <c r="E796" s="20"/>
      <c r="F796" s="20"/>
      <c r="G796" s="18"/>
    </row>
    <row r="797">
      <c r="A797" s="18"/>
      <c r="B797" s="18"/>
      <c r="C797" s="18"/>
      <c r="D797" s="20"/>
      <c r="E797" s="20"/>
      <c r="F797" s="20"/>
      <c r="G797" s="18"/>
    </row>
    <row r="798">
      <c r="A798" s="18"/>
      <c r="B798" s="18"/>
      <c r="C798" s="18"/>
      <c r="D798" s="20"/>
      <c r="E798" s="20"/>
      <c r="F798" s="20"/>
      <c r="G798" s="18"/>
    </row>
    <row r="799">
      <c r="A799" s="18"/>
      <c r="B799" s="18"/>
      <c r="C799" s="18"/>
      <c r="D799" s="20"/>
      <c r="E799" s="20"/>
      <c r="F799" s="20"/>
      <c r="G799" s="18"/>
    </row>
    <row r="800">
      <c r="A800" s="18"/>
      <c r="B800" s="18"/>
      <c r="C800" s="18"/>
      <c r="D800" s="20"/>
      <c r="E800" s="20"/>
      <c r="F800" s="20"/>
      <c r="G800" s="18"/>
    </row>
    <row r="801">
      <c r="A801" s="18"/>
      <c r="B801" s="18"/>
      <c r="C801" s="18"/>
      <c r="D801" s="20"/>
      <c r="E801" s="20"/>
      <c r="F801" s="20"/>
      <c r="G801" s="18"/>
    </row>
    <row r="802">
      <c r="A802" s="18"/>
      <c r="B802" s="18"/>
      <c r="C802" s="18"/>
      <c r="D802" s="20"/>
      <c r="E802" s="20"/>
      <c r="F802" s="20"/>
      <c r="G802" s="18"/>
    </row>
    <row r="803">
      <c r="A803" s="18"/>
      <c r="B803" s="18"/>
      <c r="C803" s="18"/>
      <c r="D803" s="20"/>
      <c r="E803" s="20"/>
      <c r="F803" s="20"/>
      <c r="G803" s="18"/>
    </row>
    <row r="804">
      <c r="A804" s="18"/>
      <c r="B804" s="18"/>
      <c r="C804" s="18"/>
      <c r="D804" s="20"/>
      <c r="E804" s="20"/>
      <c r="F804" s="20"/>
      <c r="G804" s="18"/>
    </row>
    <row r="805">
      <c r="A805" s="18"/>
      <c r="B805" s="18"/>
      <c r="C805" s="18"/>
      <c r="D805" s="20"/>
      <c r="E805" s="20"/>
      <c r="F805" s="20"/>
      <c r="G805" s="18"/>
    </row>
    <row r="806">
      <c r="A806" s="18"/>
      <c r="B806" s="18"/>
      <c r="C806" s="18"/>
      <c r="D806" s="20"/>
      <c r="E806" s="20"/>
      <c r="F806" s="20"/>
      <c r="G806" s="18"/>
    </row>
    <row r="807">
      <c r="A807" s="18"/>
      <c r="B807" s="18"/>
      <c r="C807" s="18"/>
      <c r="D807" s="20"/>
      <c r="E807" s="20"/>
      <c r="F807" s="20"/>
      <c r="G807" s="18"/>
    </row>
    <row r="808">
      <c r="A808" s="18"/>
      <c r="B808" s="18"/>
      <c r="C808" s="18"/>
      <c r="D808" s="20"/>
      <c r="E808" s="20"/>
      <c r="F808" s="20"/>
      <c r="G808" s="18"/>
    </row>
    <row r="809">
      <c r="A809" s="18"/>
      <c r="B809" s="18"/>
      <c r="C809" s="18"/>
      <c r="D809" s="20"/>
      <c r="E809" s="20"/>
      <c r="F809" s="20"/>
      <c r="G809" s="18"/>
    </row>
    <row r="810">
      <c r="A810" s="18"/>
      <c r="B810" s="18"/>
      <c r="C810" s="18"/>
      <c r="D810" s="20"/>
      <c r="E810" s="20"/>
      <c r="F810" s="20"/>
      <c r="G810" s="18"/>
    </row>
    <row r="811">
      <c r="A811" s="18"/>
      <c r="B811" s="18"/>
      <c r="C811" s="18"/>
      <c r="D811" s="20"/>
      <c r="E811" s="20"/>
      <c r="F811" s="20"/>
      <c r="G811" s="18"/>
    </row>
    <row r="812">
      <c r="A812" s="18"/>
      <c r="B812" s="18"/>
      <c r="C812" s="18"/>
      <c r="D812" s="20"/>
      <c r="E812" s="20"/>
      <c r="F812" s="20"/>
      <c r="G812" s="18"/>
    </row>
    <row r="813">
      <c r="A813" s="18"/>
      <c r="B813" s="18"/>
      <c r="C813" s="18"/>
      <c r="D813" s="20"/>
      <c r="E813" s="20"/>
      <c r="F813" s="20"/>
      <c r="G813" s="18"/>
    </row>
    <row r="814">
      <c r="A814" s="18"/>
      <c r="B814" s="18"/>
      <c r="C814" s="18"/>
      <c r="D814" s="20"/>
      <c r="E814" s="20"/>
      <c r="F814" s="20"/>
      <c r="G814" s="18"/>
    </row>
    <row r="815">
      <c r="A815" s="18"/>
      <c r="B815" s="18"/>
      <c r="C815" s="18"/>
      <c r="D815" s="20"/>
      <c r="E815" s="20"/>
      <c r="F815" s="20"/>
      <c r="G815" s="18"/>
    </row>
    <row r="816">
      <c r="A816" s="18"/>
      <c r="B816" s="18"/>
      <c r="C816" s="18"/>
      <c r="D816" s="20"/>
      <c r="E816" s="20"/>
      <c r="F816" s="20"/>
      <c r="G816" s="18"/>
    </row>
    <row r="817">
      <c r="A817" s="18"/>
      <c r="B817" s="18"/>
      <c r="C817" s="18"/>
      <c r="D817" s="20"/>
      <c r="E817" s="20"/>
      <c r="F817" s="20"/>
      <c r="G817" s="18"/>
    </row>
    <row r="818">
      <c r="A818" s="18"/>
      <c r="B818" s="18"/>
      <c r="C818" s="18"/>
      <c r="D818" s="20"/>
      <c r="E818" s="20"/>
      <c r="F818" s="20"/>
      <c r="G818" s="18"/>
    </row>
    <row r="819">
      <c r="A819" s="18"/>
      <c r="B819" s="18"/>
      <c r="C819" s="18"/>
      <c r="D819" s="20"/>
      <c r="E819" s="20"/>
      <c r="F819" s="20"/>
      <c r="G819" s="18"/>
    </row>
    <row r="820">
      <c r="A820" s="18"/>
      <c r="B820" s="18"/>
      <c r="C820" s="18"/>
      <c r="D820" s="20"/>
      <c r="E820" s="20"/>
      <c r="F820" s="20"/>
      <c r="G820" s="18"/>
    </row>
    <row r="821">
      <c r="A821" s="18"/>
      <c r="B821" s="18"/>
      <c r="C821" s="18"/>
      <c r="D821" s="20"/>
      <c r="E821" s="20"/>
      <c r="F821" s="20"/>
      <c r="G821" s="18"/>
    </row>
    <row r="822">
      <c r="A822" s="18"/>
      <c r="B822" s="18"/>
      <c r="C822" s="18"/>
      <c r="D822" s="20"/>
      <c r="E822" s="20"/>
      <c r="F822" s="20"/>
      <c r="G822" s="18"/>
    </row>
    <row r="823">
      <c r="A823" s="18"/>
      <c r="B823" s="18"/>
      <c r="C823" s="18"/>
      <c r="D823" s="20"/>
      <c r="E823" s="20"/>
      <c r="F823" s="20"/>
      <c r="G823" s="18"/>
    </row>
    <row r="824">
      <c r="A824" s="18"/>
      <c r="B824" s="18"/>
      <c r="C824" s="18"/>
      <c r="D824" s="20"/>
      <c r="E824" s="20"/>
      <c r="F824" s="20"/>
      <c r="G824" s="18"/>
    </row>
    <row r="825">
      <c r="A825" s="18"/>
      <c r="B825" s="18"/>
      <c r="C825" s="18"/>
      <c r="D825" s="20"/>
      <c r="E825" s="20"/>
      <c r="F825" s="20"/>
      <c r="G825" s="18"/>
    </row>
    <row r="826">
      <c r="A826" s="18"/>
      <c r="B826" s="18"/>
      <c r="C826" s="18"/>
      <c r="D826" s="20"/>
      <c r="E826" s="20"/>
      <c r="F826" s="20"/>
      <c r="G826" s="18"/>
    </row>
    <row r="827">
      <c r="A827" s="18"/>
      <c r="B827" s="18"/>
      <c r="C827" s="18"/>
      <c r="D827" s="20"/>
      <c r="E827" s="20"/>
      <c r="F827" s="20"/>
      <c r="G827" s="18"/>
    </row>
    <row r="828">
      <c r="A828" s="18"/>
      <c r="B828" s="18"/>
      <c r="C828" s="18"/>
      <c r="D828" s="20"/>
      <c r="E828" s="20"/>
      <c r="F828" s="20"/>
      <c r="G828" s="18"/>
    </row>
    <row r="829">
      <c r="A829" s="18"/>
      <c r="B829" s="18"/>
      <c r="C829" s="18"/>
      <c r="D829" s="20"/>
      <c r="E829" s="20"/>
      <c r="F829" s="20"/>
      <c r="G829" s="18"/>
    </row>
    <row r="830">
      <c r="A830" s="18"/>
      <c r="B830" s="18"/>
      <c r="C830" s="18"/>
      <c r="D830" s="20"/>
      <c r="E830" s="20"/>
      <c r="F830" s="20"/>
      <c r="G830" s="18"/>
    </row>
    <row r="831">
      <c r="A831" s="18"/>
      <c r="B831" s="18"/>
      <c r="C831" s="18"/>
      <c r="D831" s="20"/>
      <c r="E831" s="20"/>
      <c r="F831" s="20"/>
      <c r="G831" s="18"/>
    </row>
    <row r="832">
      <c r="A832" s="18"/>
      <c r="B832" s="18"/>
      <c r="C832" s="18"/>
      <c r="D832" s="20"/>
      <c r="E832" s="20"/>
      <c r="F832" s="20"/>
      <c r="G832" s="18"/>
    </row>
    <row r="833">
      <c r="A833" s="18"/>
      <c r="B833" s="18"/>
      <c r="C833" s="18"/>
      <c r="D833" s="20"/>
      <c r="E833" s="20"/>
      <c r="F833" s="20"/>
      <c r="G833" s="18"/>
    </row>
    <row r="834">
      <c r="A834" s="18"/>
      <c r="B834" s="18"/>
      <c r="C834" s="18"/>
      <c r="D834" s="20"/>
      <c r="E834" s="20"/>
      <c r="F834" s="20"/>
      <c r="G834" s="18"/>
    </row>
    <row r="835">
      <c r="A835" s="18"/>
      <c r="B835" s="18"/>
      <c r="C835" s="18"/>
      <c r="D835" s="20"/>
      <c r="E835" s="20"/>
      <c r="F835" s="20"/>
      <c r="G835" s="18"/>
    </row>
    <row r="836">
      <c r="A836" s="18"/>
      <c r="B836" s="18"/>
      <c r="C836" s="18"/>
      <c r="D836" s="20"/>
      <c r="E836" s="20"/>
      <c r="F836" s="20"/>
      <c r="G836" s="18"/>
    </row>
    <row r="837">
      <c r="A837" s="18"/>
      <c r="B837" s="18"/>
      <c r="C837" s="18"/>
      <c r="D837" s="20"/>
      <c r="E837" s="20"/>
      <c r="F837" s="20"/>
      <c r="G837" s="18"/>
    </row>
    <row r="838">
      <c r="A838" s="18"/>
      <c r="B838" s="18"/>
      <c r="C838" s="18"/>
      <c r="D838" s="20"/>
      <c r="E838" s="20"/>
      <c r="F838" s="20"/>
      <c r="G838" s="18"/>
    </row>
    <row r="839">
      <c r="A839" s="18"/>
      <c r="B839" s="18"/>
      <c r="C839" s="18"/>
      <c r="D839" s="20"/>
      <c r="E839" s="20"/>
      <c r="F839" s="20"/>
      <c r="G839" s="18"/>
    </row>
    <row r="840">
      <c r="A840" s="18"/>
      <c r="B840" s="18"/>
      <c r="C840" s="18"/>
      <c r="D840" s="20"/>
      <c r="E840" s="20"/>
      <c r="F840" s="20"/>
      <c r="G840" s="18"/>
    </row>
    <row r="841">
      <c r="A841" s="18"/>
      <c r="B841" s="18"/>
      <c r="C841" s="18"/>
      <c r="D841" s="20"/>
      <c r="E841" s="20"/>
      <c r="F841" s="20"/>
      <c r="G841" s="18"/>
    </row>
    <row r="842">
      <c r="A842" s="18"/>
      <c r="B842" s="18"/>
      <c r="C842" s="18"/>
      <c r="D842" s="20"/>
      <c r="E842" s="20"/>
      <c r="F842" s="20"/>
      <c r="G842" s="18"/>
    </row>
    <row r="843">
      <c r="A843" s="18"/>
      <c r="B843" s="18"/>
      <c r="C843" s="18"/>
      <c r="D843" s="20"/>
      <c r="E843" s="20"/>
      <c r="F843" s="20"/>
      <c r="G843" s="18"/>
    </row>
    <row r="844">
      <c r="A844" s="18"/>
      <c r="B844" s="18"/>
      <c r="C844" s="18"/>
      <c r="D844" s="20"/>
      <c r="E844" s="20"/>
      <c r="F844" s="20"/>
      <c r="G844" s="18"/>
    </row>
    <row r="845">
      <c r="A845" s="18"/>
      <c r="B845" s="18"/>
      <c r="C845" s="18"/>
      <c r="D845" s="20"/>
      <c r="E845" s="20"/>
      <c r="F845" s="20"/>
      <c r="G845" s="18"/>
    </row>
    <row r="846">
      <c r="A846" s="18"/>
      <c r="B846" s="18"/>
      <c r="C846" s="18"/>
      <c r="D846" s="20"/>
      <c r="E846" s="20"/>
      <c r="F846" s="20"/>
      <c r="G846" s="18"/>
    </row>
    <row r="847">
      <c r="A847" s="18"/>
      <c r="B847" s="18"/>
      <c r="C847" s="18"/>
      <c r="D847" s="20"/>
      <c r="E847" s="20"/>
      <c r="F847" s="20"/>
      <c r="G847" s="18"/>
    </row>
    <row r="848">
      <c r="A848" s="18"/>
      <c r="B848" s="18"/>
      <c r="C848" s="18"/>
      <c r="D848" s="20"/>
      <c r="E848" s="20"/>
      <c r="F848" s="20"/>
      <c r="G848" s="18"/>
    </row>
    <row r="849">
      <c r="A849" s="18"/>
      <c r="B849" s="18"/>
      <c r="C849" s="18"/>
      <c r="D849" s="20"/>
      <c r="E849" s="20"/>
      <c r="F849" s="20"/>
      <c r="G849" s="18"/>
    </row>
    <row r="850">
      <c r="A850" s="18"/>
      <c r="B850" s="18"/>
      <c r="C850" s="18"/>
      <c r="D850" s="20"/>
      <c r="E850" s="20"/>
      <c r="F850" s="20"/>
      <c r="G850" s="18"/>
    </row>
    <row r="851">
      <c r="A851" s="18"/>
      <c r="B851" s="18"/>
      <c r="C851" s="18"/>
      <c r="D851" s="20"/>
      <c r="E851" s="20"/>
      <c r="F851" s="20"/>
      <c r="G851" s="18"/>
    </row>
    <row r="852">
      <c r="A852" s="18"/>
      <c r="B852" s="18"/>
      <c r="C852" s="18"/>
      <c r="D852" s="20"/>
      <c r="E852" s="20"/>
      <c r="F852" s="20"/>
      <c r="G852" s="18"/>
    </row>
    <row r="853">
      <c r="A853" s="18"/>
      <c r="B853" s="18"/>
      <c r="C853" s="18"/>
      <c r="D853" s="20"/>
      <c r="E853" s="20"/>
      <c r="F853" s="20"/>
      <c r="G853" s="18"/>
    </row>
    <row r="854">
      <c r="A854" s="18"/>
      <c r="B854" s="18"/>
      <c r="C854" s="18"/>
      <c r="D854" s="20"/>
      <c r="E854" s="20"/>
      <c r="F854" s="20"/>
      <c r="G854" s="18"/>
    </row>
    <row r="855">
      <c r="A855" s="18"/>
      <c r="B855" s="18"/>
      <c r="C855" s="18"/>
      <c r="D855" s="20"/>
      <c r="E855" s="20"/>
      <c r="F855" s="20"/>
      <c r="G855" s="18"/>
    </row>
    <row r="856">
      <c r="A856" s="18"/>
      <c r="B856" s="18"/>
      <c r="C856" s="18"/>
      <c r="D856" s="20"/>
      <c r="E856" s="20"/>
      <c r="F856" s="20"/>
      <c r="G856" s="18"/>
    </row>
    <row r="857">
      <c r="A857" s="18"/>
      <c r="B857" s="18"/>
      <c r="C857" s="18"/>
      <c r="D857" s="20"/>
      <c r="E857" s="20"/>
      <c r="F857" s="20"/>
      <c r="G857" s="18"/>
    </row>
    <row r="858">
      <c r="A858" s="18"/>
      <c r="B858" s="18"/>
      <c r="C858" s="18"/>
      <c r="D858" s="20"/>
      <c r="E858" s="20"/>
      <c r="F858" s="20"/>
      <c r="G858" s="18"/>
    </row>
    <row r="859">
      <c r="A859" s="18"/>
      <c r="B859" s="18"/>
      <c r="C859" s="18"/>
      <c r="D859" s="20"/>
      <c r="E859" s="20"/>
      <c r="F859" s="20"/>
      <c r="G859" s="18"/>
    </row>
    <row r="860">
      <c r="A860" s="18"/>
      <c r="B860" s="18"/>
      <c r="C860" s="18"/>
      <c r="D860" s="20"/>
      <c r="E860" s="20"/>
      <c r="F860" s="20"/>
      <c r="G860" s="18"/>
    </row>
    <row r="861">
      <c r="A861" s="18"/>
      <c r="B861" s="18"/>
      <c r="C861" s="18"/>
      <c r="D861" s="20"/>
      <c r="E861" s="20"/>
      <c r="F861" s="20"/>
      <c r="G861" s="18"/>
    </row>
    <row r="862">
      <c r="A862" s="18"/>
      <c r="B862" s="18"/>
      <c r="C862" s="18"/>
      <c r="D862" s="20"/>
      <c r="E862" s="20"/>
      <c r="F862" s="20"/>
      <c r="G862" s="18"/>
    </row>
    <row r="863">
      <c r="A863" s="18"/>
      <c r="B863" s="18"/>
      <c r="C863" s="18"/>
      <c r="D863" s="20"/>
      <c r="E863" s="20"/>
      <c r="F863" s="20"/>
      <c r="G863" s="18"/>
    </row>
    <row r="864">
      <c r="A864" s="18"/>
      <c r="B864" s="18"/>
      <c r="C864" s="18"/>
      <c r="D864" s="20"/>
      <c r="E864" s="20"/>
      <c r="F864" s="20"/>
      <c r="G864" s="18"/>
    </row>
    <row r="865">
      <c r="A865" s="18"/>
      <c r="B865" s="18"/>
      <c r="C865" s="18"/>
      <c r="D865" s="20"/>
      <c r="E865" s="20"/>
      <c r="F865" s="20"/>
      <c r="G865" s="18"/>
    </row>
    <row r="866">
      <c r="A866" s="18"/>
      <c r="B866" s="18"/>
      <c r="C866" s="18"/>
      <c r="D866" s="20"/>
      <c r="E866" s="20"/>
      <c r="F866" s="20"/>
      <c r="G866" s="18"/>
    </row>
    <row r="867">
      <c r="A867" s="18"/>
      <c r="B867" s="18"/>
      <c r="C867" s="18"/>
      <c r="D867" s="20"/>
      <c r="E867" s="20"/>
      <c r="F867" s="20"/>
      <c r="G867" s="18"/>
    </row>
    <row r="868">
      <c r="A868" s="18"/>
      <c r="B868" s="18"/>
      <c r="C868" s="18"/>
      <c r="D868" s="20"/>
      <c r="E868" s="20"/>
      <c r="F868" s="20"/>
      <c r="G868" s="18"/>
    </row>
    <row r="869">
      <c r="A869" s="18"/>
      <c r="B869" s="18"/>
      <c r="C869" s="18"/>
      <c r="D869" s="20"/>
      <c r="E869" s="20"/>
      <c r="F869" s="20"/>
      <c r="G869" s="18"/>
    </row>
    <row r="870">
      <c r="A870" s="18"/>
      <c r="B870" s="18"/>
      <c r="C870" s="18"/>
      <c r="D870" s="20"/>
      <c r="E870" s="20"/>
      <c r="F870" s="20"/>
      <c r="G870" s="18"/>
    </row>
    <row r="871">
      <c r="A871" s="18"/>
      <c r="B871" s="18"/>
      <c r="C871" s="18"/>
      <c r="D871" s="20"/>
      <c r="E871" s="20"/>
      <c r="F871" s="20"/>
      <c r="G871" s="18"/>
    </row>
    <row r="872">
      <c r="A872" s="18"/>
      <c r="B872" s="18"/>
      <c r="C872" s="18"/>
      <c r="D872" s="20"/>
      <c r="E872" s="20"/>
      <c r="F872" s="20"/>
      <c r="G872" s="18"/>
    </row>
    <row r="873">
      <c r="A873" s="18"/>
      <c r="B873" s="18"/>
      <c r="C873" s="18"/>
      <c r="D873" s="20"/>
      <c r="E873" s="20"/>
      <c r="F873" s="20"/>
      <c r="G873" s="18"/>
    </row>
    <row r="874">
      <c r="A874" s="18"/>
      <c r="B874" s="18"/>
      <c r="C874" s="18"/>
      <c r="D874" s="20"/>
      <c r="E874" s="20"/>
      <c r="F874" s="20"/>
      <c r="G874" s="18"/>
    </row>
    <row r="875">
      <c r="A875" s="18"/>
      <c r="B875" s="18"/>
      <c r="C875" s="18"/>
      <c r="D875" s="20"/>
      <c r="E875" s="20"/>
      <c r="F875" s="20"/>
      <c r="G875" s="18"/>
    </row>
    <row r="876">
      <c r="A876" s="18"/>
      <c r="B876" s="18"/>
      <c r="C876" s="18"/>
      <c r="D876" s="20"/>
      <c r="E876" s="20"/>
      <c r="F876" s="20"/>
      <c r="G876" s="18"/>
    </row>
    <row r="877">
      <c r="A877" s="18"/>
      <c r="B877" s="18"/>
      <c r="C877" s="18"/>
      <c r="D877" s="20"/>
      <c r="E877" s="20"/>
      <c r="F877" s="20"/>
      <c r="G877" s="18"/>
    </row>
    <row r="878">
      <c r="A878" s="18"/>
      <c r="B878" s="18"/>
      <c r="C878" s="18"/>
      <c r="D878" s="20"/>
      <c r="E878" s="20"/>
      <c r="F878" s="20"/>
      <c r="G878" s="18"/>
    </row>
    <row r="879">
      <c r="A879" s="18"/>
      <c r="B879" s="18"/>
      <c r="C879" s="18"/>
      <c r="D879" s="20"/>
      <c r="E879" s="20"/>
      <c r="F879" s="20"/>
      <c r="G879" s="18"/>
    </row>
    <row r="880">
      <c r="A880" s="18"/>
      <c r="B880" s="18"/>
      <c r="C880" s="18"/>
      <c r="D880" s="20"/>
      <c r="E880" s="20"/>
      <c r="F880" s="20"/>
      <c r="G880" s="18"/>
    </row>
    <row r="881">
      <c r="A881" s="18"/>
      <c r="B881" s="18"/>
      <c r="C881" s="18"/>
      <c r="D881" s="20"/>
      <c r="E881" s="20"/>
      <c r="F881" s="20"/>
      <c r="G881" s="18"/>
    </row>
    <row r="882">
      <c r="A882" s="18"/>
      <c r="B882" s="18"/>
      <c r="C882" s="18"/>
      <c r="D882" s="20"/>
      <c r="E882" s="20"/>
      <c r="F882" s="20"/>
      <c r="G882" s="18"/>
    </row>
    <row r="883">
      <c r="A883" s="18"/>
      <c r="B883" s="18"/>
      <c r="C883" s="18"/>
      <c r="D883" s="20"/>
      <c r="E883" s="20"/>
      <c r="F883" s="20"/>
      <c r="G883" s="18"/>
    </row>
    <row r="884">
      <c r="A884" s="18"/>
      <c r="B884" s="18"/>
      <c r="C884" s="18"/>
      <c r="D884" s="20"/>
      <c r="E884" s="20"/>
      <c r="F884" s="20"/>
      <c r="G884" s="18"/>
    </row>
    <row r="885">
      <c r="A885" s="18"/>
      <c r="B885" s="18"/>
      <c r="C885" s="18"/>
      <c r="D885" s="20"/>
      <c r="E885" s="20"/>
      <c r="F885" s="20"/>
      <c r="G885" s="18"/>
    </row>
    <row r="886">
      <c r="A886" s="18"/>
      <c r="B886" s="18"/>
      <c r="C886" s="18"/>
      <c r="D886" s="20"/>
      <c r="E886" s="20"/>
      <c r="F886" s="20"/>
      <c r="G886" s="18"/>
    </row>
    <row r="887">
      <c r="A887" s="18"/>
      <c r="B887" s="18"/>
      <c r="C887" s="18"/>
      <c r="D887" s="20"/>
      <c r="E887" s="20"/>
      <c r="F887" s="20"/>
      <c r="G887" s="18"/>
    </row>
    <row r="888">
      <c r="A888" s="18"/>
      <c r="B888" s="18"/>
      <c r="C888" s="18"/>
      <c r="D888" s="20"/>
      <c r="E888" s="20"/>
      <c r="F888" s="20"/>
      <c r="G888" s="18"/>
    </row>
    <row r="889">
      <c r="A889" s="18"/>
      <c r="B889" s="18"/>
      <c r="C889" s="18"/>
      <c r="D889" s="20"/>
      <c r="E889" s="20"/>
      <c r="F889" s="20"/>
      <c r="G889" s="18"/>
    </row>
    <row r="890">
      <c r="A890" s="18"/>
      <c r="B890" s="18"/>
      <c r="C890" s="18"/>
      <c r="D890" s="20"/>
      <c r="E890" s="20"/>
      <c r="F890" s="20"/>
      <c r="G890" s="18"/>
    </row>
    <row r="891">
      <c r="A891" s="18"/>
      <c r="B891" s="18"/>
      <c r="C891" s="18"/>
      <c r="D891" s="20"/>
      <c r="E891" s="20"/>
      <c r="F891" s="20"/>
      <c r="G891" s="18"/>
    </row>
    <row r="892">
      <c r="A892" s="18"/>
      <c r="B892" s="18"/>
      <c r="C892" s="18"/>
      <c r="D892" s="20"/>
      <c r="E892" s="20"/>
      <c r="F892" s="20"/>
      <c r="G892" s="18"/>
    </row>
    <row r="893">
      <c r="A893" s="18"/>
      <c r="B893" s="18"/>
      <c r="C893" s="18"/>
      <c r="D893" s="20"/>
      <c r="E893" s="20"/>
      <c r="F893" s="20"/>
      <c r="G893" s="18"/>
    </row>
    <row r="894">
      <c r="A894" s="18"/>
      <c r="B894" s="18"/>
      <c r="C894" s="18"/>
      <c r="D894" s="20"/>
      <c r="E894" s="20"/>
      <c r="F894" s="20"/>
      <c r="G894" s="18"/>
    </row>
    <row r="895">
      <c r="A895" s="18"/>
      <c r="B895" s="18"/>
      <c r="C895" s="18"/>
      <c r="D895" s="20"/>
      <c r="E895" s="20"/>
      <c r="F895" s="20"/>
      <c r="G895" s="18"/>
    </row>
    <row r="896">
      <c r="A896" s="18"/>
      <c r="B896" s="18"/>
      <c r="C896" s="18"/>
      <c r="D896" s="20"/>
      <c r="E896" s="20"/>
      <c r="F896" s="20"/>
      <c r="G896" s="18"/>
    </row>
    <row r="897">
      <c r="A897" s="18"/>
      <c r="B897" s="18"/>
      <c r="C897" s="18"/>
      <c r="D897" s="20"/>
      <c r="E897" s="20"/>
      <c r="F897" s="20"/>
      <c r="G897" s="18"/>
    </row>
    <row r="898">
      <c r="A898" s="18"/>
      <c r="B898" s="18"/>
      <c r="C898" s="18"/>
      <c r="D898" s="20"/>
      <c r="E898" s="20"/>
      <c r="F898" s="20"/>
      <c r="G898" s="18"/>
    </row>
    <row r="899">
      <c r="A899" s="18"/>
      <c r="B899" s="18"/>
      <c r="C899" s="18"/>
      <c r="D899" s="20"/>
      <c r="E899" s="20"/>
      <c r="F899" s="20"/>
      <c r="G899" s="18"/>
    </row>
    <row r="900">
      <c r="A900" s="18"/>
      <c r="B900" s="18"/>
      <c r="C900" s="18"/>
      <c r="D900" s="20"/>
      <c r="E900" s="20"/>
      <c r="F900" s="20"/>
      <c r="G900" s="18"/>
    </row>
    <row r="901">
      <c r="A901" s="18"/>
      <c r="B901" s="18"/>
      <c r="C901" s="18"/>
      <c r="D901" s="20"/>
      <c r="E901" s="20"/>
      <c r="F901" s="20"/>
      <c r="G901" s="18"/>
    </row>
    <row r="902">
      <c r="A902" s="18"/>
      <c r="B902" s="18"/>
      <c r="C902" s="18"/>
      <c r="D902" s="20"/>
      <c r="E902" s="20"/>
      <c r="F902" s="20"/>
      <c r="G902" s="18"/>
    </row>
    <row r="903">
      <c r="A903" s="18"/>
      <c r="B903" s="18"/>
      <c r="C903" s="18"/>
      <c r="D903" s="20"/>
      <c r="E903" s="20"/>
      <c r="F903" s="20"/>
      <c r="G903" s="18"/>
    </row>
    <row r="904">
      <c r="A904" s="18"/>
      <c r="B904" s="18"/>
      <c r="C904" s="18"/>
      <c r="D904" s="20"/>
      <c r="E904" s="20"/>
      <c r="F904" s="20"/>
      <c r="G904" s="18"/>
    </row>
    <row r="905">
      <c r="A905" s="18"/>
      <c r="B905" s="18"/>
      <c r="C905" s="18"/>
      <c r="D905" s="20"/>
      <c r="E905" s="20"/>
      <c r="F905" s="20"/>
      <c r="G905" s="18"/>
    </row>
    <row r="906">
      <c r="A906" s="18"/>
      <c r="B906" s="18"/>
      <c r="C906" s="18"/>
      <c r="D906" s="20"/>
      <c r="E906" s="20"/>
      <c r="F906" s="20"/>
      <c r="G906" s="18"/>
    </row>
    <row r="907">
      <c r="A907" s="18"/>
      <c r="B907" s="18"/>
      <c r="C907" s="18"/>
      <c r="D907" s="20"/>
      <c r="E907" s="20"/>
      <c r="F907" s="20"/>
      <c r="G907" s="18"/>
    </row>
    <row r="908">
      <c r="A908" s="18"/>
      <c r="B908" s="18"/>
      <c r="C908" s="18"/>
      <c r="D908" s="20"/>
      <c r="E908" s="20"/>
      <c r="F908" s="20"/>
      <c r="G908" s="18"/>
    </row>
    <row r="909">
      <c r="A909" s="18"/>
      <c r="B909" s="18"/>
      <c r="C909" s="18"/>
      <c r="D909" s="20"/>
      <c r="E909" s="20"/>
      <c r="F909" s="20"/>
      <c r="G909" s="18"/>
    </row>
    <row r="910">
      <c r="A910" s="18"/>
      <c r="B910" s="18"/>
      <c r="C910" s="18"/>
      <c r="D910" s="20"/>
      <c r="E910" s="20"/>
      <c r="F910" s="20"/>
      <c r="G910" s="18"/>
    </row>
    <row r="911">
      <c r="A911" s="18"/>
      <c r="B911" s="18"/>
      <c r="C911" s="18"/>
      <c r="D911" s="20"/>
      <c r="E911" s="20"/>
      <c r="F911" s="20"/>
      <c r="G911" s="18"/>
    </row>
    <row r="912">
      <c r="A912" s="18"/>
      <c r="B912" s="18"/>
      <c r="C912" s="18"/>
      <c r="D912" s="20"/>
      <c r="E912" s="20"/>
      <c r="F912" s="20"/>
      <c r="G912" s="18"/>
    </row>
    <row r="913">
      <c r="A913" s="18"/>
      <c r="B913" s="18"/>
      <c r="C913" s="18"/>
      <c r="D913" s="20"/>
      <c r="E913" s="20"/>
      <c r="F913" s="20"/>
      <c r="G913" s="18"/>
    </row>
    <row r="914">
      <c r="A914" s="18"/>
      <c r="B914" s="18"/>
      <c r="C914" s="18"/>
      <c r="D914" s="20"/>
      <c r="E914" s="20"/>
      <c r="F914" s="20"/>
      <c r="G914" s="18"/>
    </row>
    <row r="915">
      <c r="A915" s="18"/>
      <c r="B915" s="18"/>
      <c r="C915" s="18"/>
      <c r="D915" s="20"/>
      <c r="E915" s="20"/>
      <c r="F915" s="20"/>
      <c r="G915" s="18"/>
    </row>
    <row r="916">
      <c r="A916" s="18"/>
      <c r="B916" s="18"/>
      <c r="C916" s="18"/>
      <c r="D916" s="20"/>
      <c r="E916" s="20"/>
      <c r="F916" s="20"/>
      <c r="G916" s="18"/>
    </row>
    <row r="917">
      <c r="A917" s="18"/>
      <c r="B917" s="18"/>
      <c r="C917" s="18"/>
      <c r="D917" s="20"/>
      <c r="E917" s="20"/>
      <c r="F917" s="20"/>
      <c r="G917" s="18"/>
    </row>
    <row r="918">
      <c r="A918" s="18"/>
      <c r="B918" s="18"/>
      <c r="C918" s="18"/>
      <c r="D918" s="20"/>
      <c r="E918" s="20"/>
      <c r="F918" s="20"/>
      <c r="G918" s="18"/>
    </row>
    <row r="919">
      <c r="A919" s="18"/>
      <c r="B919" s="18"/>
      <c r="C919" s="18"/>
      <c r="D919" s="20"/>
      <c r="E919" s="20"/>
      <c r="F919" s="20"/>
      <c r="G919" s="18"/>
    </row>
    <row r="920">
      <c r="A920" s="18"/>
      <c r="B920" s="18"/>
      <c r="C920" s="18"/>
      <c r="D920" s="20"/>
      <c r="E920" s="20"/>
      <c r="F920" s="20"/>
      <c r="G920" s="18"/>
    </row>
    <row r="921">
      <c r="A921" s="18"/>
      <c r="B921" s="18"/>
      <c r="C921" s="18"/>
      <c r="D921" s="20"/>
      <c r="E921" s="20"/>
      <c r="F921" s="20"/>
      <c r="G921" s="18"/>
    </row>
    <row r="922">
      <c r="A922" s="18"/>
      <c r="B922" s="18"/>
      <c r="C922" s="18"/>
      <c r="D922" s="20"/>
      <c r="E922" s="20"/>
      <c r="F922" s="20"/>
      <c r="G922" s="18"/>
    </row>
    <row r="923">
      <c r="A923" s="18"/>
      <c r="B923" s="18"/>
      <c r="C923" s="18"/>
      <c r="D923" s="20"/>
      <c r="E923" s="20"/>
      <c r="F923" s="20"/>
      <c r="G923" s="18"/>
    </row>
    <row r="924">
      <c r="A924" s="18"/>
      <c r="B924" s="18"/>
      <c r="C924" s="18"/>
      <c r="D924" s="20"/>
      <c r="E924" s="20"/>
      <c r="F924" s="20"/>
      <c r="G924" s="18"/>
    </row>
    <row r="925">
      <c r="A925" s="18"/>
      <c r="B925" s="18"/>
      <c r="C925" s="18"/>
      <c r="D925" s="20"/>
      <c r="E925" s="20"/>
      <c r="F925" s="20"/>
      <c r="G925" s="18"/>
    </row>
    <row r="926">
      <c r="A926" s="18"/>
      <c r="B926" s="18"/>
      <c r="C926" s="18"/>
      <c r="D926" s="20"/>
      <c r="E926" s="20"/>
      <c r="F926" s="20"/>
      <c r="G926" s="18"/>
    </row>
    <row r="927">
      <c r="A927" s="18"/>
      <c r="B927" s="18"/>
      <c r="C927" s="18"/>
      <c r="D927" s="20"/>
      <c r="E927" s="20"/>
      <c r="F927" s="20"/>
      <c r="G927" s="18"/>
    </row>
    <row r="928">
      <c r="A928" s="18"/>
      <c r="B928" s="18"/>
      <c r="C928" s="18"/>
      <c r="D928" s="20"/>
      <c r="E928" s="20"/>
      <c r="F928" s="20"/>
      <c r="G928" s="18"/>
    </row>
    <row r="929">
      <c r="A929" s="18"/>
      <c r="B929" s="18"/>
      <c r="C929" s="18"/>
      <c r="D929" s="20"/>
      <c r="E929" s="20"/>
      <c r="F929" s="20"/>
      <c r="G929" s="18"/>
    </row>
    <row r="930">
      <c r="A930" s="18"/>
      <c r="B930" s="18"/>
      <c r="C930" s="18"/>
      <c r="D930" s="20"/>
      <c r="E930" s="20"/>
      <c r="F930" s="20"/>
      <c r="G930" s="18"/>
    </row>
    <row r="931">
      <c r="A931" s="18"/>
      <c r="B931" s="18"/>
      <c r="C931" s="18"/>
      <c r="D931" s="20"/>
      <c r="E931" s="20"/>
      <c r="F931" s="20"/>
      <c r="G931" s="18"/>
    </row>
    <row r="932">
      <c r="A932" s="18"/>
      <c r="B932" s="18"/>
      <c r="C932" s="18"/>
      <c r="D932" s="20"/>
      <c r="E932" s="20"/>
      <c r="F932" s="20"/>
      <c r="G932" s="18"/>
    </row>
    <row r="933">
      <c r="A933" s="18"/>
      <c r="B933" s="18"/>
      <c r="C933" s="18"/>
      <c r="D933" s="20"/>
      <c r="E933" s="20"/>
      <c r="F933" s="20"/>
      <c r="G933" s="18"/>
    </row>
    <row r="934">
      <c r="A934" s="18"/>
      <c r="B934" s="18"/>
      <c r="C934" s="18"/>
      <c r="D934" s="20"/>
      <c r="E934" s="20"/>
      <c r="F934" s="20"/>
      <c r="G934" s="18"/>
    </row>
    <row r="935">
      <c r="A935" s="18"/>
      <c r="B935" s="18"/>
      <c r="C935" s="18"/>
      <c r="D935" s="20"/>
      <c r="E935" s="20"/>
      <c r="F935" s="20"/>
      <c r="G935" s="18"/>
    </row>
    <row r="936">
      <c r="A936" s="18"/>
      <c r="B936" s="18"/>
      <c r="C936" s="18"/>
      <c r="D936" s="20"/>
      <c r="E936" s="20"/>
      <c r="F936" s="20"/>
      <c r="G936" s="18"/>
    </row>
    <row r="937">
      <c r="A937" s="18"/>
      <c r="B937" s="18"/>
      <c r="C937" s="18"/>
      <c r="D937" s="20"/>
      <c r="E937" s="20"/>
      <c r="F937" s="20"/>
      <c r="G937" s="18"/>
    </row>
    <row r="938">
      <c r="A938" s="18"/>
      <c r="B938" s="18"/>
      <c r="C938" s="18"/>
      <c r="D938" s="20"/>
      <c r="E938" s="20"/>
      <c r="F938" s="20"/>
      <c r="G938" s="18"/>
    </row>
    <row r="939">
      <c r="A939" s="18"/>
      <c r="B939" s="18"/>
      <c r="C939" s="18"/>
      <c r="D939" s="20"/>
      <c r="E939" s="20"/>
      <c r="F939" s="20"/>
      <c r="G939" s="18"/>
    </row>
    <row r="940">
      <c r="A940" s="18"/>
      <c r="B940" s="18"/>
      <c r="C940" s="18"/>
      <c r="D940" s="20"/>
      <c r="E940" s="20"/>
      <c r="F940" s="20"/>
      <c r="G940" s="18"/>
    </row>
    <row r="941">
      <c r="A941" s="18"/>
      <c r="B941" s="18"/>
      <c r="C941" s="18"/>
      <c r="D941" s="20"/>
      <c r="E941" s="20"/>
      <c r="F941" s="20"/>
      <c r="G941" s="18"/>
    </row>
    <row r="942">
      <c r="A942" s="18"/>
      <c r="B942" s="18"/>
      <c r="C942" s="18"/>
      <c r="D942" s="20"/>
      <c r="E942" s="20"/>
      <c r="F942" s="20"/>
      <c r="G942" s="18"/>
    </row>
    <row r="943">
      <c r="A943" s="18"/>
      <c r="B943" s="18"/>
      <c r="C943" s="18"/>
      <c r="D943" s="20"/>
      <c r="E943" s="20"/>
      <c r="F943" s="20"/>
      <c r="G943" s="18"/>
    </row>
    <row r="944">
      <c r="A944" s="18"/>
      <c r="B944" s="18"/>
      <c r="C944" s="18"/>
      <c r="D944" s="20"/>
      <c r="E944" s="20"/>
      <c r="F944" s="20"/>
      <c r="G944" s="18"/>
    </row>
    <row r="945">
      <c r="A945" s="18"/>
      <c r="B945" s="18"/>
      <c r="C945" s="18"/>
      <c r="D945" s="20"/>
      <c r="E945" s="20"/>
      <c r="F945" s="20"/>
      <c r="G945" s="18"/>
    </row>
    <row r="946">
      <c r="A946" s="18"/>
      <c r="B946" s="18"/>
      <c r="C946" s="18"/>
      <c r="D946" s="20"/>
      <c r="E946" s="20"/>
      <c r="F946" s="20"/>
      <c r="G946" s="18"/>
    </row>
    <row r="947">
      <c r="A947" s="18"/>
      <c r="B947" s="18"/>
      <c r="C947" s="18"/>
      <c r="D947" s="20"/>
      <c r="E947" s="20"/>
      <c r="F947" s="20"/>
      <c r="G947" s="18"/>
    </row>
    <row r="948">
      <c r="A948" s="18"/>
      <c r="B948" s="18"/>
      <c r="C948" s="18"/>
      <c r="D948" s="20"/>
      <c r="E948" s="20"/>
      <c r="F948" s="20"/>
      <c r="G948" s="18"/>
    </row>
    <row r="949">
      <c r="A949" s="18"/>
      <c r="B949" s="18"/>
      <c r="C949" s="18"/>
      <c r="D949" s="20"/>
      <c r="E949" s="20"/>
      <c r="F949" s="20"/>
      <c r="G949" s="18"/>
    </row>
    <row r="950">
      <c r="A950" s="18"/>
      <c r="B950" s="18"/>
      <c r="C950" s="18"/>
      <c r="D950" s="20"/>
      <c r="E950" s="20"/>
      <c r="F950" s="20"/>
      <c r="G950" s="18"/>
    </row>
    <row r="951">
      <c r="A951" s="18"/>
      <c r="B951" s="18"/>
      <c r="C951" s="18"/>
      <c r="D951" s="20"/>
      <c r="E951" s="20"/>
      <c r="F951" s="20"/>
      <c r="G951" s="18"/>
    </row>
    <row r="952">
      <c r="A952" s="18"/>
      <c r="B952" s="18"/>
      <c r="C952" s="18"/>
      <c r="D952" s="20"/>
      <c r="E952" s="20"/>
      <c r="F952" s="20"/>
      <c r="G952" s="18"/>
    </row>
    <row r="953">
      <c r="A953" s="18"/>
      <c r="B953" s="18"/>
      <c r="C953" s="18"/>
      <c r="D953" s="20"/>
      <c r="E953" s="20"/>
      <c r="F953" s="20"/>
      <c r="G953" s="18"/>
    </row>
    <row r="954">
      <c r="A954" s="18"/>
      <c r="B954" s="18"/>
      <c r="C954" s="18"/>
      <c r="D954" s="20"/>
      <c r="E954" s="20"/>
      <c r="F954" s="20"/>
      <c r="G954" s="18"/>
    </row>
    <row r="955">
      <c r="A955" s="18"/>
      <c r="B955" s="18"/>
      <c r="C955" s="18"/>
      <c r="D955" s="20"/>
      <c r="E955" s="20"/>
      <c r="F955" s="20"/>
      <c r="G955" s="18"/>
    </row>
    <row r="956">
      <c r="A956" s="18"/>
      <c r="B956" s="18"/>
      <c r="C956" s="18"/>
      <c r="D956" s="20"/>
      <c r="E956" s="20"/>
      <c r="F956" s="20"/>
      <c r="G956" s="18"/>
    </row>
    <row r="957">
      <c r="A957" s="18"/>
      <c r="B957" s="18"/>
      <c r="C957" s="18"/>
      <c r="D957" s="20"/>
      <c r="E957" s="20"/>
      <c r="F957" s="20"/>
      <c r="G957" s="18"/>
    </row>
    <row r="958">
      <c r="A958" s="18"/>
      <c r="B958" s="18"/>
      <c r="C958" s="18"/>
      <c r="D958" s="20"/>
      <c r="E958" s="20"/>
      <c r="F958" s="20"/>
      <c r="G958" s="18"/>
    </row>
    <row r="959">
      <c r="A959" s="18"/>
      <c r="B959" s="18"/>
      <c r="C959" s="18"/>
      <c r="D959" s="20"/>
      <c r="E959" s="20"/>
      <c r="F959" s="20"/>
      <c r="G959" s="18"/>
    </row>
    <row r="960">
      <c r="A960" s="18"/>
      <c r="B960" s="18"/>
      <c r="C960" s="18"/>
      <c r="D960" s="20"/>
      <c r="E960" s="20"/>
      <c r="F960" s="20"/>
      <c r="G960" s="18"/>
    </row>
    <row r="961">
      <c r="A961" s="18"/>
      <c r="B961" s="18"/>
      <c r="C961" s="18"/>
      <c r="D961" s="20"/>
      <c r="E961" s="20"/>
      <c r="F961" s="20"/>
      <c r="G961" s="18"/>
    </row>
    <row r="962">
      <c r="A962" s="18"/>
      <c r="B962" s="18"/>
      <c r="C962" s="18"/>
      <c r="D962" s="20"/>
      <c r="E962" s="20"/>
      <c r="F962" s="20"/>
      <c r="G962" s="18"/>
    </row>
    <row r="963">
      <c r="A963" s="18"/>
      <c r="B963" s="18"/>
      <c r="C963" s="18"/>
      <c r="D963" s="20"/>
      <c r="E963" s="20"/>
      <c r="F963" s="20"/>
      <c r="G963" s="18"/>
    </row>
    <row r="964">
      <c r="A964" s="18"/>
      <c r="B964" s="18"/>
      <c r="C964" s="18"/>
      <c r="D964" s="20"/>
      <c r="E964" s="20"/>
      <c r="F964" s="20"/>
      <c r="G964" s="18"/>
    </row>
    <row r="965">
      <c r="A965" s="18"/>
      <c r="B965" s="18"/>
      <c r="C965" s="18"/>
      <c r="D965" s="20"/>
      <c r="E965" s="20"/>
      <c r="F965" s="20"/>
      <c r="G965" s="18"/>
    </row>
    <row r="966">
      <c r="A966" s="18"/>
      <c r="B966" s="18"/>
      <c r="C966" s="18"/>
      <c r="D966" s="20"/>
      <c r="E966" s="20"/>
      <c r="F966" s="20"/>
      <c r="G966" s="18"/>
    </row>
    <row r="967">
      <c r="A967" s="18"/>
      <c r="B967" s="18"/>
      <c r="C967" s="18"/>
      <c r="D967" s="20"/>
      <c r="E967" s="20"/>
      <c r="F967" s="20"/>
      <c r="G967" s="18"/>
    </row>
    <row r="968">
      <c r="A968" s="18"/>
      <c r="B968" s="18"/>
      <c r="C968" s="18"/>
      <c r="D968" s="20"/>
      <c r="E968" s="20"/>
      <c r="F968" s="20"/>
      <c r="G968" s="18"/>
    </row>
    <row r="969">
      <c r="A969" s="18"/>
      <c r="B969" s="18"/>
      <c r="C969" s="18"/>
      <c r="D969" s="20"/>
      <c r="E969" s="20"/>
      <c r="F969" s="20"/>
      <c r="G969" s="18"/>
    </row>
    <row r="970">
      <c r="A970" s="18"/>
      <c r="B970" s="18"/>
      <c r="C970" s="18"/>
      <c r="D970" s="20"/>
      <c r="E970" s="20"/>
      <c r="F970" s="20"/>
      <c r="G970" s="18"/>
    </row>
    <row r="971">
      <c r="A971" s="18"/>
      <c r="B971" s="18"/>
      <c r="C971" s="18"/>
      <c r="D971" s="20"/>
      <c r="E971" s="20"/>
      <c r="F971" s="20"/>
      <c r="G971" s="18"/>
    </row>
    <row r="972">
      <c r="A972" s="18"/>
      <c r="B972" s="18"/>
      <c r="C972" s="18"/>
      <c r="D972" s="20"/>
      <c r="E972" s="20"/>
      <c r="F972" s="20"/>
      <c r="G972" s="18"/>
    </row>
    <row r="973">
      <c r="A973" s="18"/>
      <c r="B973" s="18"/>
      <c r="C973" s="18"/>
      <c r="D973" s="20"/>
      <c r="E973" s="20"/>
      <c r="F973" s="20"/>
      <c r="G973" s="18"/>
    </row>
    <row r="974">
      <c r="A974" s="18"/>
      <c r="B974" s="18"/>
      <c r="C974" s="18"/>
      <c r="D974" s="20"/>
      <c r="E974" s="20"/>
      <c r="F974" s="20"/>
      <c r="G974" s="18"/>
    </row>
    <row r="975">
      <c r="A975" s="18"/>
      <c r="B975" s="18"/>
      <c r="C975" s="18"/>
      <c r="D975" s="20"/>
      <c r="E975" s="20"/>
      <c r="F975" s="20"/>
      <c r="G975" s="18"/>
    </row>
    <row r="976">
      <c r="A976" s="18"/>
      <c r="B976" s="18"/>
      <c r="C976" s="18"/>
      <c r="D976" s="20"/>
      <c r="E976" s="20"/>
      <c r="F976" s="20"/>
      <c r="G976" s="18"/>
    </row>
    <row r="977">
      <c r="A977" s="18"/>
      <c r="B977" s="18"/>
      <c r="C977" s="18"/>
      <c r="D977" s="20"/>
      <c r="E977" s="20"/>
      <c r="F977" s="20"/>
      <c r="G977" s="18"/>
    </row>
    <row r="978">
      <c r="A978" s="18"/>
      <c r="B978" s="18"/>
      <c r="C978" s="18"/>
      <c r="D978" s="20"/>
      <c r="E978" s="20"/>
      <c r="F978" s="20"/>
      <c r="G978" s="18"/>
    </row>
    <row r="979">
      <c r="A979" s="18"/>
      <c r="B979" s="18"/>
      <c r="C979" s="18"/>
      <c r="D979" s="20"/>
      <c r="E979" s="20"/>
      <c r="F979" s="20"/>
      <c r="G979" s="18"/>
    </row>
    <row r="980">
      <c r="A980" s="18"/>
      <c r="B980" s="18"/>
      <c r="C980" s="18"/>
      <c r="D980" s="20"/>
      <c r="E980" s="20"/>
      <c r="F980" s="20"/>
      <c r="G980" s="18"/>
    </row>
    <row r="981">
      <c r="A981" s="18"/>
      <c r="B981" s="18"/>
      <c r="C981" s="18"/>
      <c r="D981" s="20"/>
      <c r="E981" s="20"/>
      <c r="F981" s="20"/>
      <c r="G981" s="18"/>
    </row>
    <row r="982">
      <c r="A982" s="18"/>
      <c r="B982" s="18"/>
      <c r="C982" s="18"/>
      <c r="D982" s="20"/>
      <c r="E982" s="20"/>
      <c r="F982" s="20"/>
      <c r="G982" s="18"/>
    </row>
    <row r="983">
      <c r="A983" s="18"/>
      <c r="B983" s="18"/>
      <c r="C983" s="18"/>
      <c r="D983" s="20"/>
      <c r="E983" s="20"/>
      <c r="F983" s="20"/>
      <c r="G983" s="18"/>
    </row>
    <row r="984">
      <c r="A984" s="18"/>
      <c r="B984" s="18"/>
      <c r="C984" s="18"/>
      <c r="D984" s="20"/>
      <c r="E984" s="20"/>
      <c r="F984" s="20"/>
      <c r="G984" s="18"/>
    </row>
    <row r="985">
      <c r="A985" s="18"/>
      <c r="B985" s="18"/>
      <c r="C985" s="18"/>
      <c r="D985" s="20"/>
      <c r="E985" s="20"/>
      <c r="F985" s="20"/>
      <c r="G985" s="18"/>
    </row>
    <row r="986">
      <c r="A986" s="18"/>
      <c r="B986" s="18"/>
      <c r="C986" s="18"/>
      <c r="D986" s="20"/>
      <c r="E986" s="20"/>
      <c r="F986" s="20"/>
      <c r="G986" s="18"/>
    </row>
    <row r="987">
      <c r="A987" s="18"/>
      <c r="B987" s="18"/>
      <c r="C987" s="18"/>
      <c r="D987" s="20"/>
      <c r="E987" s="20"/>
      <c r="F987" s="20"/>
      <c r="G987" s="18"/>
    </row>
    <row r="988">
      <c r="A988" s="18"/>
      <c r="B988" s="18"/>
      <c r="C988" s="18"/>
      <c r="D988" s="20"/>
      <c r="E988" s="20"/>
      <c r="F988" s="20"/>
      <c r="G988" s="18"/>
    </row>
    <row r="989">
      <c r="A989" s="18"/>
      <c r="B989" s="18"/>
      <c r="C989" s="18"/>
      <c r="D989" s="20"/>
      <c r="E989" s="20"/>
      <c r="F989" s="20"/>
      <c r="G989" s="18"/>
    </row>
    <row r="990">
      <c r="A990" s="18"/>
      <c r="B990" s="18"/>
      <c r="C990" s="18"/>
      <c r="D990" s="20"/>
      <c r="E990" s="20"/>
      <c r="F990" s="20"/>
      <c r="G990" s="18"/>
    </row>
    <row r="991">
      <c r="A991" s="18"/>
      <c r="B991" s="18"/>
      <c r="C991" s="18"/>
      <c r="D991" s="20"/>
      <c r="E991" s="20"/>
      <c r="F991" s="20"/>
      <c r="G991" s="18"/>
    </row>
    <row r="992">
      <c r="A992" s="18"/>
      <c r="B992" s="18"/>
      <c r="C992" s="18"/>
      <c r="D992" s="20"/>
      <c r="E992" s="20"/>
      <c r="F992" s="20"/>
      <c r="G992" s="18"/>
    </row>
    <row r="993">
      <c r="A993" s="18"/>
      <c r="B993" s="18"/>
      <c r="C993" s="18"/>
      <c r="D993" s="20"/>
      <c r="E993" s="20"/>
      <c r="F993" s="20"/>
      <c r="G993" s="18"/>
    </row>
    <row r="994">
      <c r="A994" s="18"/>
      <c r="B994" s="18"/>
      <c r="C994" s="18"/>
      <c r="D994" s="20"/>
      <c r="E994" s="20"/>
      <c r="F994" s="20"/>
      <c r="G994" s="18"/>
    </row>
    <row r="995">
      <c r="A995" s="18"/>
      <c r="B995" s="18"/>
      <c r="C995" s="18"/>
      <c r="D995" s="20"/>
      <c r="E995" s="20"/>
      <c r="F995" s="20"/>
      <c r="G995" s="18"/>
    </row>
    <row r="996">
      <c r="A996" s="18"/>
      <c r="B996" s="18"/>
      <c r="C996" s="18"/>
      <c r="D996" s="20"/>
      <c r="E996" s="20"/>
      <c r="F996" s="20"/>
      <c r="G996" s="18"/>
    </row>
    <row r="997">
      <c r="A997" s="18"/>
      <c r="B997" s="18"/>
      <c r="C997" s="18"/>
      <c r="D997" s="20"/>
      <c r="E997" s="20"/>
      <c r="F997" s="20"/>
      <c r="G997" s="18"/>
    </row>
    <row r="998">
      <c r="A998" s="18"/>
      <c r="B998" s="18"/>
      <c r="C998" s="18"/>
      <c r="D998" s="20"/>
      <c r="E998" s="20"/>
      <c r="F998" s="20"/>
      <c r="G998" s="18"/>
    </row>
    <row r="999">
      <c r="A999" s="18"/>
      <c r="B999" s="18"/>
      <c r="C999" s="18"/>
      <c r="D999" s="20"/>
      <c r="E999" s="20"/>
      <c r="F999" s="20"/>
      <c r="G999" s="18"/>
    </row>
    <row r="1000">
      <c r="A1000" s="18"/>
      <c r="B1000" s="18"/>
      <c r="C1000" s="18"/>
      <c r="D1000" s="20"/>
      <c r="E1000" s="20"/>
      <c r="F1000" s="20"/>
      <c r="G1000" s="18"/>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2" t="s">
        <v>1</v>
      </c>
    </row>
    <row r="2">
      <c r="A2" s="3" t="s">
        <v>3</v>
      </c>
      <c r="B2" s="3" t="s">
        <v>4</v>
      </c>
      <c r="C2" s="3" t="s">
        <v>5</v>
      </c>
      <c r="D2" s="4" t="s">
        <v>6</v>
      </c>
      <c r="E2" s="4" t="s">
        <v>7</v>
      </c>
      <c r="F2" s="4" t="s">
        <v>8</v>
      </c>
    </row>
    <row r="3">
      <c r="A3" s="6" t="s">
        <v>9</v>
      </c>
      <c r="B3" s="6" t="s">
        <v>11</v>
      </c>
      <c r="C3" s="6" t="s">
        <v>12</v>
      </c>
      <c r="D3" s="8" t="s">
        <v>13</v>
      </c>
      <c r="E3" s="13" t="s">
        <v>14</v>
      </c>
      <c r="F3" s="13" t="s">
        <v>16</v>
      </c>
    </row>
    <row r="4">
      <c r="A4" s="15" t="s">
        <v>17</v>
      </c>
      <c r="B4" s="15" t="s">
        <v>19</v>
      </c>
      <c r="C4" s="15" t="s">
        <v>20</v>
      </c>
      <c r="D4" s="8" t="s">
        <v>13</v>
      </c>
      <c r="E4" s="8" t="s">
        <v>14</v>
      </c>
      <c r="F4" s="8" t="s">
        <v>16</v>
      </c>
    </row>
    <row r="5">
      <c r="A5" s="15" t="s">
        <v>21</v>
      </c>
      <c r="B5" s="15" t="s">
        <v>11</v>
      </c>
      <c r="C5" s="15" t="s">
        <v>22</v>
      </c>
      <c r="D5" s="8" t="s">
        <v>13</v>
      </c>
      <c r="E5" s="8" t="s">
        <v>14</v>
      </c>
      <c r="F5" s="8" t="s">
        <v>16</v>
      </c>
    </row>
    <row r="6">
      <c r="A6" s="15" t="s">
        <v>23</v>
      </c>
      <c r="B6" s="15" t="s">
        <v>24</v>
      </c>
      <c r="C6" s="15" t="s">
        <v>26</v>
      </c>
      <c r="D6" s="8" t="s">
        <v>27</v>
      </c>
      <c r="E6" s="8" t="s">
        <v>14</v>
      </c>
      <c r="F6" s="8" t="s">
        <v>16</v>
      </c>
    </row>
    <row r="7">
      <c r="A7" s="15" t="s">
        <v>29</v>
      </c>
      <c r="B7" s="15" t="s">
        <v>30</v>
      </c>
      <c r="C7" s="15" t="s">
        <v>32</v>
      </c>
      <c r="D7" s="8" t="s">
        <v>27</v>
      </c>
      <c r="E7" s="8" t="s">
        <v>14</v>
      </c>
      <c r="F7" s="8" t="s">
        <v>16</v>
      </c>
    </row>
    <row r="8">
      <c r="A8" s="15" t="s">
        <v>34</v>
      </c>
      <c r="B8" s="15" t="s">
        <v>36</v>
      </c>
      <c r="C8" s="15" t="s">
        <v>37</v>
      </c>
      <c r="D8" s="8" t="s">
        <v>13</v>
      </c>
      <c r="E8" s="8" t="s">
        <v>14</v>
      </c>
      <c r="F8" s="8" t="s">
        <v>16</v>
      </c>
    </row>
    <row r="9">
      <c r="A9" s="15" t="s">
        <v>40</v>
      </c>
      <c r="B9" s="15" t="s">
        <v>41</v>
      </c>
      <c r="C9" s="15" t="s">
        <v>43</v>
      </c>
      <c r="D9" s="8" t="s">
        <v>13</v>
      </c>
      <c r="E9" s="8" t="s">
        <v>14</v>
      </c>
      <c r="F9" s="8" t="s">
        <v>16</v>
      </c>
    </row>
    <row r="10">
      <c r="A10" s="15" t="s">
        <v>46</v>
      </c>
      <c r="B10" s="15" t="s">
        <v>41</v>
      </c>
      <c r="C10" s="15" t="s">
        <v>48</v>
      </c>
      <c r="D10" s="8" t="s">
        <v>13</v>
      </c>
      <c r="E10" s="8" t="s">
        <v>50</v>
      </c>
      <c r="F10" s="8" t="s">
        <v>16</v>
      </c>
    </row>
    <row r="11">
      <c r="A11" s="18"/>
      <c r="B11" s="18"/>
      <c r="C11" s="18"/>
      <c r="D11" s="8" t="s">
        <v>13</v>
      </c>
      <c r="E11" s="8" t="s">
        <v>50</v>
      </c>
      <c r="F11" s="8" t="s">
        <v>16</v>
      </c>
    </row>
    <row r="12">
      <c r="A12" s="18"/>
      <c r="B12" s="18"/>
      <c r="C12" s="18"/>
      <c r="D12" s="8" t="s">
        <v>13</v>
      </c>
      <c r="E12" s="8" t="s">
        <v>55</v>
      </c>
      <c r="F12" s="8" t="s">
        <v>16</v>
      </c>
    </row>
    <row r="13">
      <c r="A13" s="18"/>
      <c r="B13" s="18"/>
      <c r="C13" s="18"/>
      <c r="D13" s="20"/>
      <c r="E13" s="20"/>
      <c r="F13" s="20"/>
    </row>
    <row r="14">
      <c r="A14" s="18"/>
      <c r="B14" s="18"/>
      <c r="C14" s="18"/>
      <c r="D14" s="20"/>
      <c r="E14" s="20"/>
      <c r="F14" s="20"/>
    </row>
    <row r="15">
      <c r="A15" s="18"/>
      <c r="B15" s="18"/>
      <c r="C15" s="18"/>
      <c r="D15" s="20"/>
      <c r="E15" s="20"/>
      <c r="F15" s="20"/>
    </row>
    <row r="16">
      <c r="A16" s="18"/>
      <c r="B16" s="18"/>
      <c r="C16" s="18"/>
      <c r="D16" s="20"/>
      <c r="E16" s="20"/>
      <c r="F16" s="20"/>
    </row>
    <row r="17">
      <c r="A17" s="18"/>
      <c r="B17" s="18"/>
      <c r="C17" s="18"/>
      <c r="D17" s="20"/>
      <c r="E17" s="20"/>
      <c r="F17" s="20"/>
    </row>
    <row r="18">
      <c r="A18" s="18"/>
      <c r="B18" s="18"/>
      <c r="C18" s="18"/>
      <c r="D18" s="20"/>
      <c r="E18" s="20"/>
      <c r="F18" s="20"/>
    </row>
    <row r="19">
      <c r="A19" s="18"/>
      <c r="B19" s="18"/>
      <c r="C19" s="18"/>
      <c r="D19" s="20"/>
      <c r="E19" s="20"/>
      <c r="F19" s="20"/>
    </row>
    <row r="20">
      <c r="A20" s="18"/>
      <c r="B20" s="18"/>
      <c r="C20" s="18"/>
      <c r="D20" s="20"/>
      <c r="E20" s="20"/>
      <c r="F20" s="20"/>
    </row>
    <row r="21">
      <c r="A21" s="18"/>
      <c r="B21" s="18"/>
      <c r="C21" s="18"/>
      <c r="D21" s="20"/>
      <c r="E21" s="20"/>
      <c r="F21" s="20"/>
    </row>
    <row r="22">
      <c r="A22" s="18"/>
      <c r="B22" s="18"/>
      <c r="C22" s="18"/>
      <c r="D22" s="20"/>
      <c r="E22" s="20"/>
      <c r="F22" s="20"/>
    </row>
    <row r="23">
      <c r="A23" s="18"/>
      <c r="B23" s="18"/>
      <c r="C23" s="18"/>
      <c r="D23" s="20"/>
      <c r="E23" s="20"/>
      <c r="F23" s="20"/>
    </row>
    <row r="24">
      <c r="A24" s="18"/>
      <c r="B24" s="18"/>
      <c r="C24" s="18"/>
      <c r="D24" s="20"/>
      <c r="E24" s="20"/>
      <c r="F24" s="20"/>
    </row>
    <row r="25">
      <c r="A25" s="18"/>
      <c r="B25" s="18"/>
      <c r="C25" s="18"/>
      <c r="D25" s="20"/>
      <c r="E25" s="20"/>
      <c r="F25" s="20"/>
    </row>
    <row r="26">
      <c r="A26" s="18"/>
      <c r="B26" s="18"/>
      <c r="C26" s="18"/>
      <c r="D26" s="20"/>
      <c r="E26" s="20"/>
      <c r="F26" s="20"/>
    </row>
    <row r="27">
      <c r="A27" s="18"/>
      <c r="B27" s="18"/>
      <c r="C27" s="18"/>
      <c r="D27" s="20"/>
      <c r="E27" s="20"/>
      <c r="F27" s="20"/>
    </row>
    <row r="28">
      <c r="A28" s="18"/>
      <c r="B28" s="18"/>
      <c r="C28" s="18"/>
      <c r="D28" s="20"/>
      <c r="E28" s="20"/>
      <c r="F28" s="20"/>
    </row>
    <row r="29">
      <c r="A29" s="18"/>
      <c r="B29" s="18"/>
      <c r="C29" s="18"/>
      <c r="D29" s="20"/>
      <c r="E29" s="20"/>
      <c r="F29" s="20"/>
    </row>
    <row r="30">
      <c r="A30" s="18"/>
      <c r="B30" s="18"/>
      <c r="C30" s="18"/>
      <c r="D30" s="20"/>
      <c r="E30" s="20"/>
      <c r="F30" s="20"/>
    </row>
    <row r="31">
      <c r="A31" s="18"/>
      <c r="B31" s="18"/>
      <c r="C31" s="18"/>
      <c r="D31" s="20"/>
      <c r="E31" s="20"/>
      <c r="F31" s="20"/>
    </row>
    <row r="32">
      <c r="A32" s="18"/>
      <c r="B32" s="18"/>
      <c r="C32" s="18"/>
      <c r="D32" s="20"/>
      <c r="E32" s="20"/>
      <c r="F32" s="20"/>
    </row>
    <row r="33">
      <c r="A33" s="18"/>
      <c r="B33" s="18"/>
      <c r="C33" s="18"/>
      <c r="D33" s="20"/>
      <c r="E33" s="20"/>
      <c r="F33" s="20"/>
    </row>
    <row r="34">
      <c r="A34" s="18"/>
      <c r="B34" s="18"/>
      <c r="C34" s="18"/>
      <c r="D34" s="20"/>
      <c r="E34" s="20"/>
      <c r="F34" s="20"/>
    </row>
    <row r="35">
      <c r="A35" s="18"/>
      <c r="B35" s="18"/>
      <c r="C35" s="18"/>
      <c r="D35" s="20"/>
      <c r="E35" s="20"/>
      <c r="F35" s="20"/>
    </row>
    <row r="36">
      <c r="A36" s="18"/>
      <c r="B36" s="18"/>
      <c r="C36" s="18"/>
      <c r="D36" s="20"/>
      <c r="E36" s="20"/>
      <c r="F36" s="20"/>
    </row>
    <row r="37">
      <c r="A37" s="18"/>
      <c r="B37" s="18"/>
      <c r="C37" s="18"/>
      <c r="D37" s="20"/>
      <c r="E37" s="20"/>
      <c r="F37" s="20"/>
    </row>
    <row r="38">
      <c r="A38" s="18"/>
      <c r="B38" s="18"/>
      <c r="C38" s="18"/>
      <c r="D38" s="20"/>
      <c r="E38" s="20"/>
      <c r="F38" s="20"/>
    </row>
    <row r="39">
      <c r="A39" s="18"/>
      <c r="B39" s="18"/>
      <c r="C39" s="18"/>
      <c r="D39" s="20"/>
      <c r="E39" s="20"/>
      <c r="F39" s="20"/>
    </row>
    <row r="40">
      <c r="A40" s="18"/>
      <c r="B40" s="18"/>
      <c r="C40" s="18"/>
      <c r="D40" s="20"/>
      <c r="E40" s="20"/>
      <c r="F40" s="20"/>
    </row>
    <row r="41">
      <c r="A41" s="18"/>
      <c r="B41" s="18"/>
      <c r="C41" s="18"/>
      <c r="D41" s="20"/>
      <c r="E41" s="20"/>
      <c r="F41" s="20"/>
    </row>
    <row r="42">
      <c r="A42" s="18"/>
      <c r="B42" s="18"/>
      <c r="C42" s="18"/>
      <c r="D42" s="20"/>
      <c r="E42" s="20"/>
      <c r="F42" s="20"/>
    </row>
    <row r="43">
      <c r="A43" s="18"/>
      <c r="B43" s="18"/>
      <c r="C43" s="18"/>
      <c r="D43" s="20"/>
      <c r="E43" s="20"/>
      <c r="F43" s="20"/>
    </row>
    <row r="44">
      <c r="A44" s="18"/>
      <c r="B44" s="18"/>
      <c r="C44" s="18"/>
      <c r="D44" s="20"/>
      <c r="E44" s="20"/>
      <c r="F44" s="20"/>
    </row>
    <row r="45">
      <c r="A45" s="18"/>
      <c r="B45" s="18"/>
      <c r="C45" s="18"/>
      <c r="D45" s="20"/>
      <c r="E45" s="20"/>
      <c r="F45" s="20"/>
    </row>
    <row r="46">
      <c r="A46" s="18"/>
      <c r="B46" s="18"/>
      <c r="C46" s="18"/>
      <c r="D46" s="20"/>
      <c r="E46" s="20"/>
      <c r="F46" s="20"/>
    </row>
    <row r="47">
      <c r="A47" s="18"/>
      <c r="B47" s="18"/>
      <c r="C47" s="18"/>
      <c r="D47" s="20"/>
      <c r="E47" s="20"/>
      <c r="F47" s="20"/>
    </row>
    <row r="48">
      <c r="A48" s="18"/>
      <c r="B48" s="18"/>
      <c r="C48" s="18"/>
      <c r="D48" s="20"/>
      <c r="E48" s="20"/>
      <c r="F48" s="20"/>
    </row>
    <row r="49">
      <c r="A49" s="18"/>
      <c r="B49" s="18"/>
      <c r="C49" s="18"/>
      <c r="D49" s="20"/>
      <c r="E49" s="20"/>
      <c r="F49" s="20"/>
    </row>
    <row r="50">
      <c r="A50" s="18"/>
      <c r="B50" s="18"/>
      <c r="C50" s="18"/>
      <c r="D50" s="20"/>
      <c r="E50" s="20"/>
      <c r="F50" s="20"/>
    </row>
    <row r="51">
      <c r="A51" s="18"/>
      <c r="B51" s="18"/>
      <c r="C51" s="18"/>
      <c r="D51" s="20"/>
      <c r="E51" s="20"/>
      <c r="F51" s="20"/>
    </row>
    <row r="52">
      <c r="A52" s="18"/>
      <c r="B52" s="18"/>
      <c r="C52" s="18"/>
      <c r="D52" s="20"/>
      <c r="E52" s="20"/>
      <c r="F52" s="20"/>
    </row>
    <row r="53">
      <c r="A53" s="18"/>
      <c r="B53" s="18"/>
      <c r="C53" s="18"/>
      <c r="D53" s="20"/>
      <c r="E53" s="20"/>
      <c r="F53" s="20"/>
    </row>
    <row r="54">
      <c r="A54" s="18"/>
      <c r="B54" s="18"/>
      <c r="C54" s="18"/>
      <c r="D54" s="20"/>
      <c r="E54" s="20"/>
      <c r="F54" s="20"/>
    </row>
    <row r="55">
      <c r="A55" s="18"/>
      <c r="B55" s="18"/>
      <c r="C55" s="18"/>
      <c r="D55" s="20"/>
      <c r="E55" s="20"/>
      <c r="F55" s="20"/>
    </row>
    <row r="56">
      <c r="A56" s="18"/>
      <c r="B56" s="18"/>
      <c r="C56" s="18"/>
      <c r="D56" s="20"/>
      <c r="E56" s="20"/>
      <c r="F56" s="20"/>
    </row>
    <row r="57">
      <c r="A57" s="18"/>
      <c r="B57" s="18"/>
      <c r="C57" s="18"/>
      <c r="D57" s="20"/>
      <c r="E57" s="20"/>
      <c r="F57" s="20"/>
    </row>
    <row r="58">
      <c r="A58" s="18"/>
      <c r="B58" s="18"/>
      <c r="C58" s="18"/>
      <c r="D58" s="20"/>
      <c r="E58" s="20"/>
      <c r="F58" s="20"/>
    </row>
    <row r="59">
      <c r="A59" s="18"/>
      <c r="B59" s="18"/>
      <c r="C59" s="18"/>
      <c r="D59" s="20"/>
      <c r="E59" s="20"/>
      <c r="F59" s="20"/>
    </row>
    <row r="60">
      <c r="A60" s="18"/>
      <c r="B60" s="18"/>
      <c r="C60" s="18"/>
      <c r="D60" s="20"/>
      <c r="E60" s="20"/>
      <c r="F60" s="20"/>
    </row>
    <row r="61">
      <c r="A61" s="18"/>
      <c r="B61" s="18"/>
      <c r="C61" s="18"/>
      <c r="D61" s="20"/>
      <c r="E61" s="20"/>
      <c r="F61" s="20"/>
    </row>
    <row r="62">
      <c r="A62" s="18"/>
      <c r="B62" s="18"/>
      <c r="C62" s="18"/>
      <c r="D62" s="20"/>
      <c r="E62" s="20"/>
      <c r="F62" s="20"/>
    </row>
    <row r="63">
      <c r="A63" s="18"/>
      <c r="B63" s="18"/>
      <c r="C63" s="18"/>
      <c r="D63" s="20"/>
      <c r="E63" s="20"/>
      <c r="F63" s="20"/>
    </row>
    <row r="64">
      <c r="A64" s="18"/>
      <c r="B64" s="18"/>
      <c r="C64" s="18"/>
      <c r="D64" s="20"/>
      <c r="E64" s="20"/>
      <c r="F64" s="20"/>
    </row>
    <row r="65">
      <c r="A65" s="18"/>
      <c r="B65" s="18"/>
      <c r="C65" s="18"/>
      <c r="D65" s="20"/>
      <c r="E65" s="20"/>
      <c r="F65" s="20"/>
    </row>
    <row r="66">
      <c r="A66" s="18"/>
      <c r="B66" s="18"/>
      <c r="C66" s="18"/>
      <c r="D66" s="20"/>
      <c r="E66" s="20"/>
      <c r="F66" s="20"/>
    </row>
    <row r="67">
      <c r="A67" s="18"/>
      <c r="B67" s="18"/>
      <c r="C67" s="18"/>
      <c r="D67" s="20"/>
      <c r="E67" s="20"/>
      <c r="F67" s="20"/>
    </row>
    <row r="68">
      <c r="A68" s="18"/>
      <c r="B68" s="18"/>
      <c r="C68" s="18"/>
      <c r="D68" s="20"/>
      <c r="E68" s="20"/>
      <c r="F68" s="20"/>
    </row>
    <row r="69">
      <c r="A69" s="18"/>
      <c r="B69" s="18"/>
      <c r="C69" s="18"/>
      <c r="D69" s="20"/>
      <c r="E69" s="20"/>
      <c r="F69" s="20"/>
    </row>
    <row r="70">
      <c r="A70" s="18"/>
      <c r="B70" s="18"/>
      <c r="C70" s="18"/>
      <c r="D70" s="20"/>
      <c r="E70" s="20"/>
      <c r="F70" s="20"/>
    </row>
    <row r="71">
      <c r="A71" s="18"/>
      <c r="B71" s="18"/>
      <c r="C71" s="18"/>
      <c r="D71" s="20"/>
      <c r="E71" s="20"/>
      <c r="F71" s="20"/>
    </row>
    <row r="72">
      <c r="A72" s="18"/>
      <c r="B72" s="18"/>
      <c r="C72" s="18"/>
      <c r="D72" s="20"/>
      <c r="E72" s="20"/>
      <c r="F72" s="20"/>
    </row>
    <row r="73">
      <c r="A73" s="18"/>
      <c r="B73" s="18"/>
      <c r="C73" s="18"/>
      <c r="D73" s="20"/>
      <c r="E73" s="20"/>
      <c r="F73" s="20"/>
    </row>
    <row r="74">
      <c r="A74" s="18"/>
      <c r="B74" s="18"/>
      <c r="C74" s="18"/>
      <c r="D74" s="20"/>
      <c r="E74" s="20"/>
      <c r="F74" s="20"/>
    </row>
    <row r="75">
      <c r="A75" s="18"/>
      <c r="B75" s="18"/>
      <c r="C75" s="18"/>
      <c r="D75" s="20"/>
      <c r="E75" s="20"/>
      <c r="F75" s="20"/>
    </row>
    <row r="76">
      <c r="A76" s="18"/>
      <c r="B76" s="18"/>
      <c r="C76" s="18"/>
      <c r="D76" s="20"/>
      <c r="E76" s="20"/>
      <c r="F76" s="20"/>
    </row>
    <row r="77">
      <c r="A77" s="18"/>
      <c r="B77" s="18"/>
      <c r="C77" s="18"/>
      <c r="D77" s="20"/>
      <c r="E77" s="20"/>
      <c r="F77" s="20"/>
    </row>
    <row r="78">
      <c r="A78" s="18"/>
      <c r="B78" s="18"/>
      <c r="C78" s="18"/>
      <c r="D78" s="20"/>
      <c r="E78" s="20"/>
      <c r="F78" s="20"/>
    </row>
    <row r="79">
      <c r="A79" s="18"/>
      <c r="B79" s="18"/>
      <c r="C79" s="18"/>
      <c r="D79" s="20"/>
      <c r="E79" s="20"/>
      <c r="F79" s="20"/>
    </row>
    <row r="80">
      <c r="A80" s="18"/>
      <c r="B80" s="18"/>
      <c r="C80" s="18"/>
      <c r="D80" s="20"/>
      <c r="E80" s="20"/>
      <c r="F80" s="20"/>
    </row>
    <row r="81">
      <c r="A81" s="18"/>
      <c r="B81" s="18"/>
      <c r="C81" s="18"/>
      <c r="D81" s="20"/>
      <c r="E81" s="20"/>
      <c r="F81" s="20"/>
    </row>
    <row r="82">
      <c r="A82" s="18"/>
      <c r="B82" s="18"/>
      <c r="C82" s="18"/>
      <c r="D82" s="20"/>
      <c r="E82" s="20"/>
      <c r="F82" s="20"/>
    </row>
    <row r="83">
      <c r="A83" s="18"/>
      <c r="B83" s="18"/>
      <c r="C83" s="18"/>
      <c r="D83" s="20"/>
      <c r="E83" s="20"/>
      <c r="F83" s="20"/>
    </row>
    <row r="84">
      <c r="A84" s="18"/>
      <c r="B84" s="18"/>
      <c r="C84" s="18"/>
      <c r="D84" s="20"/>
      <c r="E84" s="20"/>
      <c r="F84" s="20"/>
    </row>
    <row r="85">
      <c r="A85" s="18"/>
      <c r="B85" s="18"/>
      <c r="C85" s="18"/>
      <c r="D85" s="20"/>
      <c r="E85" s="20"/>
      <c r="F85" s="20"/>
    </row>
    <row r="86">
      <c r="A86" s="18"/>
      <c r="B86" s="18"/>
      <c r="C86" s="18"/>
      <c r="D86" s="20"/>
      <c r="E86" s="20"/>
      <c r="F86" s="20"/>
    </row>
    <row r="87">
      <c r="A87" s="18"/>
      <c r="B87" s="18"/>
      <c r="C87" s="18"/>
      <c r="D87" s="20"/>
      <c r="E87" s="20"/>
      <c r="F87" s="20"/>
    </row>
    <row r="88">
      <c r="A88" s="18"/>
      <c r="B88" s="18"/>
      <c r="C88" s="18"/>
      <c r="D88" s="20"/>
      <c r="E88" s="20"/>
      <c r="F88" s="20"/>
    </row>
    <row r="89">
      <c r="A89" s="18"/>
      <c r="B89" s="18"/>
      <c r="C89" s="18"/>
      <c r="D89" s="20"/>
      <c r="E89" s="20"/>
      <c r="F89" s="20"/>
    </row>
    <row r="90">
      <c r="A90" s="18"/>
      <c r="B90" s="18"/>
      <c r="C90" s="18"/>
      <c r="D90" s="20"/>
      <c r="E90" s="20"/>
      <c r="F90" s="20"/>
    </row>
    <row r="91">
      <c r="A91" s="18"/>
      <c r="B91" s="18"/>
      <c r="C91" s="18"/>
      <c r="D91" s="20"/>
      <c r="E91" s="20"/>
      <c r="F91" s="20"/>
    </row>
    <row r="92">
      <c r="A92" s="18"/>
      <c r="B92" s="18"/>
      <c r="C92" s="18"/>
      <c r="D92" s="20"/>
      <c r="E92" s="20"/>
      <c r="F92" s="20"/>
    </row>
    <row r="93">
      <c r="A93" s="18"/>
      <c r="B93" s="18"/>
      <c r="C93" s="18"/>
      <c r="D93" s="20"/>
      <c r="E93" s="20"/>
      <c r="F93" s="20"/>
    </row>
    <row r="94">
      <c r="A94" s="18"/>
      <c r="B94" s="18"/>
      <c r="C94" s="18"/>
      <c r="D94" s="20"/>
      <c r="E94" s="20"/>
      <c r="F94" s="20"/>
    </row>
    <row r="95">
      <c r="A95" s="18"/>
      <c r="B95" s="18"/>
      <c r="C95" s="18"/>
      <c r="D95" s="20"/>
      <c r="E95" s="20"/>
      <c r="F95" s="20"/>
    </row>
    <row r="96">
      <c r="A96" s="18"/>
      <c r="B96" s="18"/>
      <c r="C96" s="18"/>
      <c r="D96" s="20"/>
      <c r="E96" s="20"/>
      <c r="F96" s="20"/>
    </row>
    <row r="97">
      <c r="A97" s="18"/>
      <c r="B97" s="18"/>
      <c r="C97" s="18"/>
      <c r="D97" s="20"/>
      <c r="E97" s="20"/>
      <c r="F97" s="20"/>
    </row>
    <row r="98">
      <c r="A98" s="18"/>
      <c r="B98" s="18"/>
      <c r="C98" s="18"/>
      <c r="D98" s="20"/>
      <c r="E98" s="20"/>
      <c r="F98" s="20"/>
    </row>
    <row r="99">
      <c r="A99" s="18"/>
      <c r="B99" s="18"/>
      <c r="C99" s="18"/>
      <c r="D99" s="20"/>
      <c r="E99" s="20"/>
      <c r="F99" s="20"/>
    </row>
    <row r="100">
      <c r="A100" s="18"/>
      <c r="B100" s="18"/>
      <c r="C100" s="18"/>
      <c r="D100" s="20"/>
      <c r="E100" s="20"/>
      <c r="F100" s="20"/>
    </row>
    <row r="101">
      <c r="A101" s="18"/>
      <c r="B101" s="18"/>
      <c r="C101" s="18"/>
      <c r="D101" s="20"/>
      <c r="E101" s="20"/>
      <c r="F101" s="20"/>
    </row>
    <row r="102">
      <c r="A102" s="18"/>
      <c r="B102" s="18"/>
      <c r="C102" s="18"/>
      <c r="D102" s="20"/>
      <c r="E102" s="20"/>
      <c r="F102" s="20"/>
    </row>
    <row r="103">
      <c r="A103" s="18"/>
      <c r="B103" s="18"/>
      <c r="C103" s="18"/>
      <c r="D103" s="20"/>
      <c r="E103" s="20"/>
      <c r="F103" s="20"/>
    </row>
    <row r="104">
      <c r="A104" s="18"/>
      <c r="B104" s="18"/>
      <c r="C104" s="18"/>
      <c r="D104" s="20"/>
      <c r="E104" s="20"/>
      <c r="F104" s="20"/>
    </row>
    <row r="105">
      <c r="A105" s="18"/>
      <c r="B105" s="18"/>
      <c r="C105" s="18"/>
      <c r="D105" s="20"/>
      <c r="E105" s="20"/>
      <c r="F105" s="20"/>
    </row>
    <row r="106">
      <c r="A106" s="18"/>
      <c r="B106" s="18"/>
      <c r="C106" s="18"/>
      <c r="D106" s="20"/>
      <c r="E106" s="20"/>
      <c r="F106" s="20"/>
    </row>
    <row r="107">
      <c r="A107" s="18"/>
      <c r="B107" s="18"/>
      <c r="C107" s="18"/>
      <c r="D107" s="20"/>
      <c r="E107" s="20"/>
      <c r="F107" s="20"/>
    </row>
    <row r="108">
      <c r="A108" s="18"/>
      <c r="B108" s="18"/>
      <c r="C108" s="18"/>
      <c r="D108" s="20"/>
      <c r="E108" s="20"/>
      <c r="F108" s="20"/>
    </row>
    <row r="109">
      <c r="A109" s="18"/>
      <c r="B109" s="18"/>
      <c r="C109" s="18"/>
      <c r="D109" s="20"/>
      <c r="E109" s="20"/>
      <c r="F109" s="20"/>
    </row>
    <row r="110">
      <c r="A110" s="18"/>
      <c r="B110" s="18"/>
      <c r="C110" s="18"/>
      <c r="D110" s="20"/>
      <c r="E110" s="20"/>
      <c r="F110" s="20"/>
    </row>
    <row r="111">
      <c r="A111" s="18"/>
      <c r="B111" s="18"/>
      <c r="C111" s="18"/>
      <c r="D111" s="20"/>
      <c r="E111" s="20"/>
      <c r="F111" s="20"/>
    </row>
    <row r="112">
      <c r="A112" s="18"/>
      <c r="B112" s="18"/>
      <c r="C112" s="18"/>
      <c r="D112" s="20"/>
      <c r="E112" s="20"/>
      <c r="F112" s="20"/>
    </row>
    <row r="113">
      <c r="A113" s="18"/>
      <c r="B113" s="18"/>
      <c r="C113" s="18"/>
      <c r="D113" s="20"/>
      <c r="E113" s="20"/>
      <c r="F113" s="20"/>
    </row>
    <row r="114">
      <c r="A114" s="18"/>
      <c r="B114" s="18"/>
      <c r="C114" s="18"/>
      <c r="D114" s="20"/>
      <c r="E114" s="20"/>
      <c r="F114" s="20"/>
    </row>
    <row r="115">
      <c r="A115" s="18"/>
      <c r="B115" s="18"/>
      <c r="C115" s="18"/>
      <c r="D115" s="20"/>
      <c r="E115" s="20"/>
      <c r="F115" s="20"/>
    </row>
    <row r="116">
      <c r="A116" s="18"/>
      <c r="B116" s="18"/>
      <c r="C116" s="18"/>
      <c r="D116" s="20"/>
      <c r="E116" s="20"/>
      <c r="F116" s="20"/>
    </row>
    <row r="117">
      <c r="A117" s="18"/>
      <c r="B117" s="18"/>
      <c r="C117" s="18"/>
      <c r="D117" s="20"/>
      <c r="E117" s="20"/>
      <c r="F117" s="20"/>
    </row>
    <row r="118">
      <c r="A118" s="18"/>
      <c r="B118" s="18"/>
      <c r="C118" s="18"/>
      <c r="D118" s="20"/>
      <c r="E118" s="20"/>
      <c r="F118" s="20"/>
    </row>
    <row r="119">
      <c r="A119" s="18"/>
      <c r="B119" s="18"/>
      <c r="C119" s="18"/>
      <c r="D119" s="20"/>
      <c r="E119" s="20"/>
      <c r="F119" s="20"/>
    </row>
    <row r="120">
      <c r="A120" s="18"/>
      <c r="B120" s="18"/>
      <c r="C120" s="18"/>
      <c r="D120" s="20"/>
      <c r="E120" s="20"/>
      <c r="F120" s="20"/>
    </row>
    <row r="121">
      <c r="A121" s="18"/>
      <c r="B121" s="18"/>
      <c r="C121" s="18"/>
      <c r="D121" s="20"/>
      <c r="E121" s="20"/>
      <c r="F121" s="20"/>
    </row>
    <row r="122">
      <c r="A122" s="18"/>
      <c r="B122" s="18"/>
      <c r="C122" s="18"/>
      <c r="D122" s="20"/>
      <c r="E122" s="20"/>
      <c r="F122" s="20"/>
    </row>
    <row r="123">
      <c r="A123" s="18"/>
      <c r="B123" s="18"/>
      <c r="C123" s="18"/>
      <c r="D123" s="20"/>
      <c r="E123" s="20"/>
      <c r="F123" s="20"/>
    </row>
    <row r="124">
      <c r="A124" s="18"/>
      <c r="B124" s="18"/>
      <c r="C124" s="18"/>
      <c r="D124" s="20"/>
      <c r="E124" s="20"/>
      <c r="F124" s="20"/>
    </row>
    <row r="125">
      <c r="A125" s="18"/>
      <c r="B125" s="18"/>
      <c r="C125" s="18"/>
      <c r="D125" s="20"/>
      <c r="E125" s="20"/>
      <c r="F125" s="20"/>
    </row>
    <row r="126">
      <c r="A126" s="18"/>
      <c r="B126" s="18"/>
      <c r="C126" s="18"/>
      <c r="D126" s="20"/>
      <c r="E126" s="20"/>
      <c r="F126" s="20"/>
    </row>
    <row r="127">
      <c r="A127" s="18"/>
      <c r="B127" s="18"/>
      <c r="C127" s="18"/>
      <c r="D127" s="20"/>
      <c r="E127" s="20"/>
      <c r="F127" s="20"/>
    </row>
    <row r="128">
      <c r="A128" s="18"/>
      <c r="B128" s="18"/>
      <c r="C128" s="18"/>
      <c r="D128" s="20"/>
      <c r="E128" s="20"/>
      <c r="F128" s="20"/>
    </row>
    <row r="129">
      <c r="A129" s="18"/>
      <c r="B129" s="18"/>
      <c r="C129" s="18"/>
      <c r="D129" s="20"/>
      <c r="E129" s="20"/>
      <c r="F129" s="20"/>
    </row>
    <row r="130">
      <c r="A130" s="18"/>
      <c r="B130" s="18"/>
      <c r="C130" s="18"/>
      <c r="D130" s="20"/>
      <c r="E130" s="20"/>
      <c r="F130" s="20"/>
    </row>
    <row r="131">
      <c r="A131" s="18"/>
      <c r="B131" s="18"/>
      <c r="C131" s="18"/>
      <c r="D131" s="20"/>
      <c r="E131" s="20"/>
      <c r="F131" s="20"/>
    </row>
    <row r="132">
      <c r="A132" s="18"/>
      <c r="B132" s="18"/>
      <c r="C132" s="18"/>
      <c r="D132" s="20"/>
      <c r="E132" s="20"/>
      <c r="F132" s="20"/>
    </row>
    <row r="133">
      <c r="A133" s="18"/>
      <c r="B133" s="18"/>
      <c r="C133" s="18"/>
      <c r="D133" s="20"/>
      <c r="E133" s="20"/>
      <c r="F133" s="20"/>
    </row>
    <row r="134">
      <c r="A134" s="18"/>
      <c r="B134" s="18"/>
      <c r="C134" s="18"/>
      <c r="D134" s="20"/>
      <c r="E134" s="20"/>
      <c r="F134" s="20"/>
    </row>
    <row r="135">
      <c r="A135" s="18"/>
      <c r="B135" s="18"/>
      <c r="C135" s="18"/>
      <c r="D135" s="20"/>
      <c r="E135" s="20"/>
      <c r="F135" s="20"/>
    </row>
    <row r="136">
      <c r="A136" s="18"/>
      <c r="B136" s="18"/>
      <c r="C136" s="18"/>
      <c r="D136" s="20"/>
      <c r="E136" s="20"/>
      <c r="F136" s="20"/>
    </row>
    <row r="137">
      <c r="A137" s="18"/>
      <c r="B137" s="18"/>
      <c r="C137" s="18"/>
      <c r="D137" s="20"/>
      <c r="E137" s="20"/>
      <c r="F137" s="20"/>
    </row>
    <row r="138">
      <c r="A138" s="18"/>
      <c r="B138" s="18"/>
      <c r="C138" s="18"/>
      <c r="D138" s="20"/>
      <c r="E138" s="20"/>
      <c r="F138" s="20"/>
    </row>
    <row r="139">
      <c r="A139" s="18"/>
      <c r="B139" s="18"/>
      <c r="C139" s="18"/>
      <c r="D139" s="20"/>
      <c r="E139" s="20"/>
      <c r="F139" s="20"/>
    </row>
    <row r="140">
      <c r="A140" s="18"/>
      <c r="B140" s="18"/>
      <c r="C140" s="18"/>
      <c r="D140" s="20"/>
      <c r="E140" s="20"/>
      <c r="F140" s="20"/>
    </row>
    <row r="141">
      <c r="A141" s="18"/>
      <c r="B141" s="18"/>
      <c r="C141" s="18"/>
      <c r="D141" s="20"/>
      <c r="E141" s="20"/>
      <c r="F141" s="20"/>
    </row>
    <row r="142">
      <c r="A142" s="18"/>
      <c r="B142" s="18"/>
      <c r="C142" s="18"/>
      <c r="D142" s="20"/>
      <c r="E142" s="20"/>
      <c r="F142" s="20"/>
    </row>
    <row r="143">
      <c r="A143" s="18"/>
      <c r="B143" s="18"/>
      <c r="C143" s="18"/>
      <c r="D143" s="20"/>
      <c r="E143" s="20"/>
      <c r="F143" s="20"/>
    </row>
    <row r="144">
      <c r="A144" s="18"/>
      <c r="B144" s="18"/>
      <c r="C144" s="18"/>
      <c r="D144" s="20"/>
      <c r="E144" s="20"/>
      <c r="F144" s="20"/>
    </row>
    <row r="145">
      <c r="A145" s="18"/>
      <c r="B145" s="18"/>
      <c r="C145" s="18"/>
      <c r="D145" s="20"/>
      <c r="E145" s="20"/>
      <c r="F145" s="20"/>
    </row>
    <row r="146">
      <c r="A146" s="18"/>
      <c r="B146" s="18"/>
      <c r="C146" s="18"/>
      <c r="D146" s="20"/>
      <c r="E146" s="20"/>
      <c r="F146" s="20"/>
    </row>
    <row r="147">
      <c r="A147" s="18"/>
      <c r="B147" s="18"/>
      <c r="C147" s="18"/>
      <c r="D147" s="20"/>
      <c r="E147" s="20"/>
      <c r="F147" s="20"/>
    </row>
    <row r="148">
      <c r="A148" s="18"/>
      <c r="B148" s="18"/>
      <c r="C148" s="18"/>
      <c r="D148" s="20"/>
      <c r="E148" s="20"/>
      <c r="F148" s="20"/>
    </row>
    <row r="149">
      <c r="A149" s="18"/>
      <c r="B149" s="18"/>
      <c r="C149" s="18"/>
      <c r="D149" s="20"/>
      <c r="E149" s="20"/>
      <c r="F149" s="20"/>
    </row>
    <row r="150">
      <c r="A150" s="18"/>
      <c r="B150" s="18"/>
      <c r="C150" s="18"/>
      <c r="D150" s="20"/>
      <c r="E150" s="20"/>
      <c r="F150" s="20"/>
    </row>
    <row r="151">
      <c r="A151" s="18"/>
      <c r="B151" s="18"/>
      <c r="C151" s="18"/>
      <c r="D151" s="20"/>
      <c r="E151" s="20"/>
      <c r="F151" s="20"/>
    </row>
    <row r="152">
      <c r="A152" s="18"/>
      <c r="B152" s="18"/>
      <c r="C152" s="18"/>
      <c r="D152" s="20"/>
      <c r="E152" s="20"/>
      <c r="F152" s="20"/>
    </row>
    <row r="153">
      <c r="A153" s="18"/>
      <c r="B153" s="18"/>
      <c r="C153" s="18"/>
      <c r="D153" s="20"/>
      <c r="E153" s="20"/>
      <c r="F153" s="20"/>
    </row>
    <row r="154">
      <c r="A154" s="18"/>
      <c r="B154" s="18"/>
      <c r="C154" s="18"/>
      <c r="D154" s="20"/>
      <c r="E154" s="20"/>
      <c r="F154" s="20"/>
    </row>
    <row r="155">
      <c r="A155" s="18"/>
      <c r="B155" s="18"/>
      <c r="C155" s="18"/>
      <c r="D155" s="20"/>
      <c r="E155" s="20"/>
      <c r="F155" s="20"/>
    </row>
    <row r="156">
      <c r="A156" s="18"/>
      <c r="B156" s="18"/>
      <c r="C156" s="18"/>
      <c r="D156" s="20"/>
      <c r="E156" s="20"/>
      <c r="F156" s="20"/>
    </row>
    <row r="157">
      <c r="A157" s="18"/>
      <c r="B157" s="18"/>
      <c r="C157" s="18"/>
      <c r="D157" s="20"/>
      <c r="E157" s="20"/>
      <c r="F157" s="20"/>
    </row>
    <row r="158">
      <c r="A158" s="18"/>
      <c r="B158" s="18"/>
      <c r="C158" s="18"/>
      <c r="D158" s="20"/>
      <c r="E158" s="20"/>
      <c r="F158" s="20"/>
    </row>
    <row r="159">
      <c r="A159" s="18"/>
      <c r="B159" s="18"/>
      <c r="C159" s="18"/>
      <c r="D159" s="20"/>
      <c r="E159" s="20"/>
      <c r="F159" s="20"/>
    </row>
    <row r="160">
      <c r="A160" s="18"/>
      <c r="B160" s="18"/>
      <c r="C160" s="18"/>
      <c r="D160" s="20"/>
      <c r="E160" s="20"/>
      <c r="F160" s="20"/>
    </row>
    <row r="161">
      <c r="A161" s="18"/>
      <c r="B161" s="18"/>
      <c r="C161" s="18"/>
      <c r="D161" s="20"/>
      <c r="E161" s="20"/>
      <c r="F161" s="20"/>
    </row>
    <row r="162">
      <c r="A162" s="18"/>
      <c r="B162" s="18"/>
      <c r="C162" s="18"/>
      <c r="D162" s="20"/>
      <c r="E162" s="20"/>
      <c r="F162" s="20"/>
    </row>
    <row r="163">
      <c r="A163" s="18"/>
      <c r="B163" s="18"/>
      <c r="C163" s="18"/>
      <c r="D163" s="20"/>
      <c r="E163" s="20"/>
      <c r="F163" s="20"/>
    </row>
    <row r="164">
      <c r="A164" s="18"/>
      <c r="B164" s="18"/>
      <c r="C164" s="18"/>
      <c r="D164" s="20"/>
      <c r="E164" s="20"/>
      <c r="F164" s="20"/>
    </row>
    <row r="165">
      <c r="A165" s="18"/>
      <c r="B165" s="18"/>
      <c r="C165" s="18"/>
      <c r="D165" s="20"/>
      <c r="E165" s="20"/>
      <c r="F165" s="20"/>
    </row>
    <row r="166">
      <c r="A166" s="18"/>
      <c r="B166" s="18"/>
      <c r="C166" s="18"/>
      <c r="D166" s="20"/>
      <c r="E166" s="20"/>
      <c r="F166" s="20"/>
    </row>
    <row r="167">
      <c r="A167" s="18"/>
      <c r="B167" s="18"/>
      <c r="C167" s="18"/>
      <c r="D167" s="20"/>
      <c r="E167" s="20"/>
      <c r="F167" s="20"/>
    </row>
    <row r="168">
      <c r="A168" s="18"/>
      <c r="B168" s="18"/>
      <c r="C168" s="18"/>
      <c r="D168" s="20"/>
      <c r="E168" s="20"/>
      <c r="F168" s="20"/>
    </row>
    <row r="169">
      <c r="A169" s="18"/>
      <c r="B169" s="18"/>
      <c r="C169" s="18"/>
      <c r="D169" s="20"/>
      <c r="E169" s="20"/>
      <c r="F169" s="20"/>
    </row>
    <row r="170">
      <c r="A170" s="18"/>
      <c r="B170" s="18"/>
      <c r="C170" s="18"/>
      <c r="D170" s="20"/>
      <c r="E170" s="20"/>
      <c r="F170" s="20"/>
    </row>
    <row r="171">
      <c r="A171" s="18"/>
      <c r="B171" s="18"/>
      <c r="C171" s="18"/>
      <c r="D171" s="20"/>
      <c r="E171" s="20"/>
      <c r="F171" s="20"/>
    </row>
    <row r="172">
      <c r="A172" s="18"/>
      <c r="B172" s="18"/>
      <c r="C172" s="18"/>
      <c r="D172" s="20"/>
      <c r="E172" s="20"/>
      <c r="F172" s="20"/>
    </row>
    <row r="173">
      <c r="A173" s="18"/>
      <c r="B173" s="18"/>
      <c r="C173" s="18"/>
      <c r="D173" s="20"/>
      <c r="E173" s="20"/>
      <c r="F173" s="20"/>
    </row>
    <row r="174">
      <c r="A174" s="18"/>
      <c r="B174" s="18"/>
      <c r="C174" s="18"/>
      <c r="D174" s="20"/>
      <c r="E174" s="20"/>
      <c r="F174" s="20"/>
    </row>
    <row r="175">
      <c r="A175" s="18"/>
      <c r="B175" s="18"/>
      <c r="C175" s="18"/>
      <c r="D175" s="20"/>
      <c r="E175" s="20"/>
      <c r="F175" s="20"/>
    </row>
    <row r="176">
      <c r="A176" s="18"/>
      <c r="B176" s="18"/>
      <c r="C176" s="18"/>
      <c r="D176" s="20"/>
      <c r="E176" s="20"/>
      <c r="F176" s="20"/>
    </row>
    <row r="177">
      <c r="A177" s="18"/>
      <c r="B177" s="18"/>
      <c r="C177" s="18"/>
      <c r="D177" s="20"/>
      <c r="E177" s="20"/>
      <c r="F177" s="20"/>
    </row>
    <row r="178">
      <c r="A178" s="18"/>
      <c r="B178" s="18"/>
      <c r="C178" s="18"/>
      <c r="D178" s="20"/>
      <c r="E178" s="20"/>
      <c r="F178" s="20"/>
    </row>
    <row r="179">
      <c r="A179" s="18"/>
      <c r="B179" s="18"/>
      <c r="C179" s="18"/>
      <c r="D179" s="20"/>
      <c r="E179" s="20"/>
      <c r="F179" s="20"/>
    </row>
    <row r="180">
      <c r="A180" s="18"/>
      <c r="B180" s="18"/>
      <c r="C180" s="18"/>
      <c r="D180" s="20"/>
      <c r="E180" s="20"/>
      <c r="F180" s="20"/>
    </row>
    <row r="181">
      <c r="A181" s="18"/>
      <c r="B181" s="18"/>
      <c r="C181" s="18"/>
      <c r="D181" s="20"/>
      <c r="E181" s="20"/>
      <c r="F181" s="20"/>
    </row>
    <row r="182">
      <c r="A182" s="18"/>
      <c r="B182" s="18"/>
      <c r="C182" s="18"/>
      <c r="D182" s="20"/>
      <c r="E182" s="20"/>
      <c r="F182" s="20"/>
    </row>
    <row r="183">
      <c r="A183" s="18"/>
      <c r="B183" s="18"/>
      <c r="C183" s="18"/>
      <c r="D183" s="20"/>
      <c r="E183" s="20"/>
      <c r="F183" s="20"/>
    </row>
    <row r="184">
      <c r="A184" s="18"/>
      <c r="B184" s="18"/>
      <c r="C184" s="18"/>
      <c r="D184" s="20"/>
      <c r="E184" s="20"/>
      <c r="F184" s="20"/>
    </row>
    <row r="185">
      <c r="A185" s="18"/>
      <c r="B185" s="18"/>
      <c r="C185" s="18"/>
      <c r="D185" s="20"/>
      <c r="E185" s="20"/>
      <c r="F185" s="20"/>
    </row>
    <row r="186">
      <c r="A186" s="18"/>
      <c r="B186" s="18"/>
      <c r="C186" s="18"/>
      <c r="D186" s="20"/>
      <c r="E186" s="20"/>
      <c r="F186" s="20"/>
    </row>
    <row r="187">
      <c r="A187" s="18"/>
      <c r="B187" s="18"/>
      <c r="C187" s="18"/>
      <c r="D187" s="20"/>
      <c r="E187" s="20"/>
      <c r="F187" s="20"/>
    </row>
    <row r="188">
      <c r="A188" s="18"/>
      <c r="B188" s="18"/>
      <c r="C188" s="18"/>
      <c r="D188" s="20"/>
      <c r="E188" s="20"/>
      <c r="F188" s="20"/>
    </row>
    <row r="189">
      <c r="A189" s="18"/>
      <c r="B189" s="18"/>
      <c r="C189" s="18"/>
      <c r="D189" s="20"/>
      <c r="E189" s="20"/>
      <c r="F189" s="20"/>
    </row>
    <row r="190">
      <c r="A190" s="18"/>
      <c r="B190" s="18"/>
      <c r="C190" s="18"/>
      <c r="D190" s="20"/>
      <c r="E190" s="20"/>
      <c r="F190" s="20"/>
    </row>
    <row r="191">
      <c r="A191" s="18"/>
      <c r="B191" s="18"/>
      <c r="C191" s="18"/>
      <c r="D191" s="20"/>
      <c r="E191" s="20"/>
      <c r="F191" s="20"/>
    </row>
    <row r="192">
      <c r="A192" s="18"/>
      <c r="B192" s="18"/>
      <c r="C192" s="18"/>
      <c r="D192" s="20"/>
      <c r="E192" s="20"/>
      <c r="F192" s="20"/>
    </row>
    <row r="193">
      <c r="A193" s="18"/>
      <c r="B193" s="18"/>
      <c r="C193" s="18"/>
      <c r="D193" s="20"/>
      <c r="E193" s="20"/>
      <c r="F193" s="20"/>
    </row>
    <row r="194">
      <c r="A194" s="18"/>
      <c r="B194" s="18"/>
      <c r="C194" s="18"/>
      <c r="D194" s="20"/>
      <c r="E194" s="20"/>
      <c r="F194" s="20"/>
    </row>
    <row r="195">
      <c r="A195" s="18"/>
      <c r="B195" s="18"/>
      <c r="C195" s="18"/>
      <c r="D195" s="20"/>
      <c r="E195" s="20"/>
      <c r="F195" s="20"/>
    </row>
    <row r="196">
      <c r="A196" s="18"/>
      <c r="B196" s="18"/>
      <c r="C196" s="18"/>
      <c r="D196" s="20"/>
      <c r="E196" s="20"/>
      <c r="F196" s="20"/>
    </row>
    <row r="197">
      <c r="A197" s="18"/>
      <c r="B197" s="18"/>
      <c r="C197" s="18"/>
      <c r="D197" s="20"/>
      <c r="E197" s="20"/>
      <c r="F197" s="20"/>
    </row>
    <row r="198">
      <c r="A198" s="18"/>
      <c r="B198" s="18"/>
      <c r="C198" s="18"/>
      <c r="D198" s="20"/>
      <c r="E198" s="20"/>
      <c r="F198" s="20"/>
    </row>
    <row r="199">
      <c r="A199" s="18"/>
      <c r="B199" s="18"/>
      <c r="C199" s="18"/>
      <c r="D199" s="20"/>
      <c r="E199" s="20"/>
      <c r="F199" s="20"/>
    </row>
    <row r="200">
      <c r="A200" s="18"/>
      <c r="B200" s="18"/>
      <c r="C200" s="18"/>
      <c r="D200" s="20"/>
      <c r="E200" s="20"/>
      <c r="F200" s="20"/>
    </row>
    <row r="201">
      <c r="A201" s="18"/>
      <c r="B201" s="18"/>
      <c r="C201" s="18"/>
      <c r="D201" s="20"/>
      <c r="E201" s="20"/>
      <c r="F201" s="20"/>
    </row>
    <row r="202">
      <c r="A202" s="18"/>
      <c r="B202" s="18"/>
      <c r="C202" s="18"/>
      <c r="D202" s="20"/>
      <c r="E202" s="20"/>
      <c r="F202" s="20"/>
    </row>
    <row r="203">
      <c r="A203" s="18"/>
      <c r="B203" s="18"/>
      <c r="C203" s="18"/>
      <c r="D203" s="20"/>
      <c r="E203" s="20"/>
      <c r="F203" s="20"/>
    </row>
    <row r="204">
      <c r="A204" s="18"/>
      <c r="B204" s="18"/>
      <c r="C204" s="18"/>
      <c r="D204" s="20"/>
      <c r="E204" s="20"/>
      <c r="F204" s="20"/>
    </row>
    <row r="205">
      <c r="A205" s="18"/>
      <c r="B205" s="18"/>
      <c r="C205" s="18"/>
      <c r="D205" s="20"/>
      <c r="E205" s="20"/>
      <c r="F205" s="20"/>
    </row>
    <row r="206">
      <c r="A206" s="18"/>
      <c r="B206" s="18"/>
      <c r="C206" s="18"/>
      <c r="D206" s="20"/>
      <c r="E206" s="20"/>
      <c r="F206" s="20"/>
    </row>
    <row r="207">
      <c r="A207" s="18"/>
      <c r="B207" s="18"/>
      <c r="C207" s="18"/>
      <c r="D207" s="20"/>
      <c r="E207" s="20"/>
      <c r="F207" s="20"/>
    </row>
    <row r="208">
      <c r="A208" s="18"/>
      <c r="B208" s="18"/>
      <c r="C208" s="18"/>
      <c r="D208" s="20"/>
      <c r="E208" s="20"/>
      <c r="F208" s="20"/>
    </row>
    <row r="209">
      <c r="A209" s="18"/>
      <c r="B209" s="18"/>
      <c r="C209" s="18"/>
      <c r="D209" s="20"/>
      <c r="E209" s="20"/>
      <c r="F209" s="20"/>
    </row>
    <row r="210">
      <c r="A210" s="18"/>
      <c r="B210" s="18"/>
      <c r="C210" s="18"/>
      <c r="D210" s="20"/>
      <c r="E210" s="20"/>
      <c r="F210" s="20"/>
    </row>
    <row r="211">
      <c r="A211" s="18"/>
      <c r="B211" s="18"/>
      <c r="C211" s="18"/>
      <c r="D211" s="20"/>
      <c r="E211" s="20"/>
      <c r="F211" s="20"/>
    </row>
    <row r="212">
      <c r="A212" s="18"/>
      <c r="B212" s="18"/>
      <c r="C212" s="18"/>
      <c r="D212" s="20"/>
      <c r="E212" s="20"/>
      <c r="F212" s="20"/>
    </row>
    <row r="213">
      <c r="A213" s="18"/>
      <c r="B213" s="18"/>
      <c r="C213" s="18"/>
      <c r="D213" s="20"/>
      <c r="E213" s="20"/>
      <c r="F213" s="20"/>
    </row>
    <row r="214">
      <c r="A214" s="18"/>
      <c r="B214" s="18"/>
      <c r="C214" s="18"/>
      <c r="D214" s="20"/>
      <c r="E214" s="20"/>
      <c r="F214" s="20"/>
    </row>
    <row r="215">
      <c r="A215" s="18"/>
      <c r="B215" s="18"/>
      <c r="C215" s="18"/>
      <c r="D215" s="20"/>
      <c r="E215" s="20"/>
      <c r="F215" s="20"/>
    </row>
    <row r="216">
      <c r="A216" s="18"/>
      <c r="B216" s="18"/>
      <c r="C216" s="18"/>
      <c r="D216" s="20"/>
      <c r="E216" s="20"/>
      <c r="F216" s="20"/>
    </row>
    <row r="217">
      <c r="A217" s="18"/>
      <c r="B217" s="18"/>
      <c r="C217" s="18"/>
      <c r="D217" s="20"/>
      <c r="E217" s="20"/>
      <c r="F217" s="20"/>
    </row>
    <row r="218">
      <c r="A218" s="18"/>
      <c r="B218" s="18"/>
      <c r="C218" s="18"/>
      <c r="D218" s="20"/>
      <c r="E218" s="20"/>
      <c r="F218" s="20"/>
    </row>
    <row r="219">
      <c r="A219" s="18"/>
      <c r="B219" s="18"/>
      <c r="C219" s="18"/>
      <c r="D219" s="20"/>
      <c r="E219" s="20"/>
      <c r="F219" s="20"/>
    </row>
    <row r="220">
      <c r="A220" s="18"/>
      <c r="B220" s="18"/>
      <c r="C220" s="18"/>
      <c r="D220" s="20"/>
      <c r="E220" s="20"/>
      <c r="F220" s="20"/>
    </row>
    <row r="221">
      <c r="A221" s="18"/>
      <c r="B221" s="18"/>
      <c r="C221" s="18"/>
      <c r="D221" s="20"/>
      <c r="E221" s="20"/>
      <c r="F221" s="20"/>
    </row>
    <row r="222">
      <c r="A222" s="18"/>
      <c r="B222" s="18"/>
      <c r="C222" s="18"/>
      <c r="D222" s="20"/>
      <c r="E222" s="20"/>
      <c r="F222" s="20"/>
    </row>
    <row r="223">
      <c r="A223" s="18"/>
      <c r="B223" s="18"/>
      <c r="C223" s="18"/>
      <c r="D223" s="20"/>
      <c r="E223" s="20"/>
      <c r="F223" s="20"/>
    </row>
    <row r="224">
      <c r="A224" s="18"/>
      <c r="B224" s="18"/>
      <c r="C224" s="18"/>
      <c r="D224" s="20"/>
      <c r="E224" s="20"/>
      <c r="F224" s="20"/>
    </row>
    <row r="225">
      <c r="A225" s="18"/>
      <c r="B225" s="18"/>
      <c r="C225" s="18"/>
      <c r="D225" s="20"/>
      <c r="E225" s="20"/>
      <c r="F225" s="20"/>
    </row>
    <row r="226">
      <c r="A226" s="18"/>
      <c r="B226" s="18"/>
      <c r="C226" s="18"/>
      <c r="D226" s="20"/>
      <c r="E226" s="20"/>
      <c r="F226" s="20"/>
    </row>
    <row r="227">
      <c r="A227" s="18"/>
      <c r="B227" s="18"/>
      <c r="C227" s="18"/>
      <c r="D227" s="20"/>
      <c r="E227" s="20"/>
      <c r="F227" s="20"/>
    </row>
    <row r="228">
      <c r="A228" s="18"/>
      <c r="B228" s="18"/>
      <c r="C228" s="18"/>
      <c r="D228" s="20"/>
      <c r="E228" s="20"/>
      <c r="F228" s="20"/>
    </row>
    <row r="229">
      <c r="A229" s="18"/>
      <c r="B229" s="18"/>
      <c r="C229" s="18"/>
      <c r="D229" s="20"/>
      <c r="E229" s="20"/>
      <c r="F229" s="20"/>
    </row>
    <row r="230">
      <c r="A230" s="18"/>
      <c r="B230" s="18"/>
      <c r="C230" s="18"/>
      <c r="D230" s="20"/>
      <c r="E230" s="20"/>
      <c r="F230" s="20"/>
    </row>
    <row r="231">
      <c r="A231" s="18"/>
      <c r="B231" s="18"/>
      <c r="C231" s="18"/>
      <c r="D231" s="20"/>
      <c r="E231" s="20"/>
      <c r="F231" s="20"/>
    </row>
    <row r="232">
      <c r="A232" s="18"/>
      <c r="B232" s="18"/>
      <c r="C232" s="18"/>
      <c r="D232" s="20"/>
      <c r="E232" s="20"/>
      <c r="F232" s="20"/>
    </row>
    <row r="233">
      <c r="A233" s="18"/>
      <c r="B233" s="18"/>
      <c r="C233" s="18"/>
      <c r="D233" s="20"/>
      <c r="E233" s="20"/>
      <c r="F233" s="20"/>
    </row>
    <row r="234">
      <c r="A234" s="18"/>
      <c r="B234" s="18"/>
      <c r="C234" s="18"/>
      <c r="D234" s="20"/>
      <c r="E234" s="20"/>
      <c r="F234" s="20"/>
    </row>
    <row r="235">
      <c r="A235" s="18"/>
      <c r="B235" s="18"/>
      <c r="C235" s="18"/>
      <c r="D235" s="20"/>
      <c r="E235" s="20"/>
      <c r="F235" s="20"/>
    </row>
    <row r="236">
      <c r="A236" s="18"/>
      <c r="B236" s="18"/>
      <c r="C236" s="18"/>
      <c r="D236" s="20"/>
      <c r="E236" s="20"/>
      <c r="F236" s="20"/>
    </row>
    <row r="237">
      <c r="A237" s="18"/>
      <c r="B237" s="18"/>
      <c r="C237" s="18"/>
      <c r="D237" s="20"/>
      <c r="E237" s="20"/>
      <c r="F237" s="20"/>
    </row>
    <row r="238">
      <c r="A238" s="18"/>
      <c r="B238" s="18"/>
      <c r="C238" s="18"/>
      <c r="D238" s="20"/>
      <c r="E238" s="20"/>
      <c r="F238" s="20"/>
    </row>
    <row r="239">
      <c r="A239" s="18"/>
      <c r="B239" s="18"/>
      <c r="C239" s="18"/>
      <c r="D239" s="20"/>
      <c r="E239" s="20"/>
      <c r="F239" s="20"/>
    </row>
    <row r="240">
      <c r="A240" s="18"/>
      <c r="B240" s="18"/>
      <c r="C240" s="18"/>
      <c r="D240" s="20"/>
      <c r="E240" s="20"/>
      <c r="F240" s="20"/>
    </row>
    <row r="241">
      <c r="A241" s="18"/>
      <c r="B241" s="18"/>
      <c r="C241" s="18"/>
      <c r="D241" s="20"/>
      <c r="E241" s="20"/>
      <c r="F241" s="20"/>
    </row>
    <row r="242">
      <c r="A242" s="18"/>
      <c r="B242" s="18"/>
      <c r="C242" s="18"/>
      <c r="D242" s="20"/>
      <c r="E242" s="20"/>
      <c r="F242" s="20"/>
    </row>
    <row r="243">
      <c r="A243" s="18"/>
      <c r="B243" s="18"/>
      <c r="C243" s="18"/>
      <c r="D243" s="20"/>
      <c r="E243" s="20"/>
      <c r="F243" s="20"/>
    </row>
    <row r="244">
      <c r="A244" s="18"/>
      <c r="B244" s="18"/>
      <c r="C244" s="18"/>
      <c r="D244" s="20"/>
      <c r="E244" s="20"/>
      <c r="F244" s="20"/>
    </row>
    <row r="245">
      <c r="A245" s="18"/>
      <c r="B245" s="18"/>
      <c r="C245" s="18"/>
      <c r="D245" s="20"/>
      <c r="E245" s="20"/>
      <c r="F245" s="20"/>
    </row>
    <row r="246">
      <c r="A246" s="18"/>
      <c r="B246" s="18"/>
      <c r="C246" s="18"/>
      <c r="D246" s="20"/>
      <c r="E246" s="20"/>
      <c r="F246" s="20"/>
    </row>
    <row r="247">
      <c r="A247" s="18"/>
      <c r="B247" s="18"/>
      <c r="C247" s="18"/>
      <c r="D247" s="20"/>
      <c r="E247" s="20"/>
      <c r="F247" s="20"/>
    </row>
    <row r="248">
      <c r="A248" s="18"/>
      <c r="B248" s="18"/>
      <c r="C248" s="18"/>
      <c r="D248" s="20"/>
      <c r="E248" s="20"/>
      <c r="F248" s="20"/>
    </row>
    <row r="249">
      <c r="A249" s="18"/>
      <c r="B249" s="18"/>
      <c r="C249" s="18"/>
      <c r="D249" s="20"/>
      <c r="E249" s="20"/>
      <c r="F249" s="20"/>
    </row>
    <row r="250">
      <c r="A250" s="18"/>
      <c r="B250" s="18"/>
      <c r="C250" s="18"/>
      <c r="D250" s="20"/>
      <c r="E250" s="20"/>
      <c r="F250" s="20"/>
    </row>
    <row r="251">
      <c r="A251" s="18"/>
      <c r="B251" s="18"/>
      <c r="C251" s="18"/>
      <c r="D251" s="20"/>
      <c r="E251" s="20"/>
      <c r="F251" s="20"/>
    </row>
    <row r="252">
      <c r="A252" s="18"/>
      <c r="B252" s="18"/>
      <c r="C252" s="18"/>
      <c r="D252" s="20"/>
      <c r="E252" s="20"/>
      <c r="F252" s="20"/>
    </row>
    <row r="253">
      <c r="A253" s="18"/>
      <c r="B253" s="18"/>
      <c r="C253" s="18"/>
      <c r="D253" s="20"/>
      <c r="E253" s="20"/>
      <c r="F253" s="20"/>
    </row>
    <row r="254">
      <c r="A254" s="18"/>
      <c r="B254" s="18"/>
      <c r="C254" s="18"/>
      <c r="D254" s="20"/>
      <c r="E254" s="20"/>
      <c r="F254" s="20"/>
    </row>
    <row r="255">
      <c r="A255" s="18"/>
      <c r="B255" s="18"/>
      <c r="C255" s="18"/>
      <c r="D255" s="20"/>
      <c r="E255" s="20"/>
      <c r="F255" s="20"/>
    </row>
    <row r="256">
      <c r="A256" s="18"/>
      <c r="B256" s="18"/>
      <c r="C256" s="18"/>
      <c r="D256" s="20"/>
      <c r="E256" s="20"/>
      <c r="F256" s="20"/>
    </row>
    <row r="257">
      <c r="A257" s="18"/>
      <c r="B257" s="18"/>
      <c r="C257" s="18"/>
      <c r="D257" s="20"/>
      <c r="E257" s="20"/>
      <c r="F257" s="20"/>
    </row>
    <row r="258">
      <c r="A258" s="18"/>
      <c r="B258" s="18"/>
      <c r="C258" s="18"/>
      <c r="D258" s="20"/>
      <c r="E258" s="20"/>
      <c r="F258" s="20"/>
    </row>
    <row r="259">
      <c r="A259" s="18"/>
      <c r="B259" s="18"/>
      <c r="C259" s="18"/>
      <c r="D259" s="20"/>
      <c r="E259" s="20"/>
      <c r="F259" s="20"/>
    </row>
    <row r="260">
      <c r="A260" s="18"/>
      <c r="B260" s="18"/>
      <c r="C260" s="18"/>
      <c r="D260" s="20"/>
      <c r="E260" s="20"/>
      <c r="F260" s="20"/>
    </row>
    <row r="261">
      <c r="A261" s="18"/>
      <c r="B261" s="18"/>
      <c r="C261" s="18"/>
      <c r="D261" s="20"/>
      <c r="E261" s="20"/>
      <c r="F261" s="20"/>
    </row>
    <row r="262">
      <c r="A262" s="18"/>
      <c r="B262" s="18"/>
      <c r="C262" s="18"/>
      <c r="D262" s="20"/>
      <c r="E262" s="20"/>
      <c r="F262" s="20"/>
    </row>
    <row r="263">
      <c r="A263" s="18"/>
      <c r="B263" s="18"/>
      <c r="C263" s="18"/>
      <c r="D263" s="20"/>
      <c r="E263" s="20"/>
      <c r="F263" s="20"/>
    </row>
    <row r="264">
      <c r="A264" s="18"/>
      <c r="B264" s="18"/>
      <c r="C264" s="18"/>
      <c r="D264" s="20"/>
      <c r="E264" s="20"/>
      <c r="F264" s="20"/>
    </row>
    <row r="265">
      <c r="A265" s="18"/>
      <c r="B265" s="18"/>
      <c r="C265" s="18"/>
      <c r="D265" s="20"/>
      <c r="E265" s="20"/>
      <c r="F265" s="20"/>
    </row>
    <row r="266">
      <c r="A266" s="18"/>
      <c r="B266" s="18"/>
      <c r="C266" s="18"/>
      <c r="D266" s="20"/>
      <c r="E266" s="20"/>
      <c r="F266" s="20"/>
    </row>
    <row r="267">
      <c r="A267" s="18"/>
      <c r="B267" s="18"/>
      <c r="C267" s="18"/>
      <c r="D267" s="20"/>
      <c r="E267" s="20"/>
      <c r="F267" s="20"/>
    </row>
    <row r="268">
      <c r="A268" s="18"/>
      <c r="B268" s="18"/>
      <c r="C268" s="18"/>
      <c r="D268" s="20"/>
      <c r="E268" s="20"/>
      <c r="F268" s="20"/>
    </row>
    <row r="269">
      <c r="A269" s="18"/>
      <c r="B269" s="18"/>
      <c r="C269" s="18"/>
      <c r="D269" s="20"/>
      <c r="E269" s="20"/>
      <c r="F269" s="20"/>
    </row>
    <row r="270">
      <c r="A270" s="18"/>
      <c r="B270" s="18"/>
      <c r="C270" s="18"/>
      <c r="D270" s="20"/>
      <c r="E270" s="20"/>
      <c r="F270" s="20"/>
    </row>
    <row r="271">
      <c r="A271" s="18"/>
      <c r="B271" s="18"/>
      <c r="C271" s="18"/>
      <c r="D271" s="20"/>
      <c r="E271" s="20"/>
      <c r="F271" s="20"/>
    </row>
    <row r="272">
      <c r="A272" s="18"/>
      <c r="B272" s="18"/>
      <c r="C272" s="18"/>
      <c r="D272" s="20"/>
      <c r="E272" s="20"/>
      <c r="F272" s="20"/>
    </row>
    <row r="273">
      <c r="A273" s="18"/>
      <c r="B273" s="18"/>
      <c r="C273" s="18"/>
      <c r="D273" s="20"/>
      <c r="E273" s="20"/>
      <c r="F273" s="20"/>
    </row>
    <row r="274">
      <c r="A274" s="18"/>
      <c r="B274" s="18"/>
      <c r="C274" s="18"/>
      <c r="D274" s="20"/>
      <c r="E274" s="20"/>
      <c r="F274" s="20"/>
    </row>
    <row r="275">
      <c r="A275" s="18"/>
      <c r="B275" s="18"/>
      <c r="C275" s="18"/>
      <c r="D275" s="20"/>
      <c r="E275" s="20"/>
      <c r="F275" s="20"/>
    </row>
    <row r="276">
      <c r="A276" s="18"/>
      <c r="B276" s="18"/>
      <c r="C276" s="18"/>
      <c r="D276" s="20"/>
      <c r="E276" s="20"/>
      <c r="F276" s="20"/>
    </row>
    <row r="277">
      <c r="A277" s="18"/>
      <c r="B277" s="18"/>
      <c r="C277" s="18"/>
      <c r="D277" s="20"/>
      <c r="E277" s="20"/>
      <c r="F277" s="20"/>
    </row>
    <row r="278">
      <c r="A278" s="18"/>
      <c r="B278" s="18"/>
      <c r="C278" s="18"/>
      <c r="D278" s="20"/>
      <c r="E278" s="20"/>
      <c r="F278" s="20"/>
    </row>
    <row r="279">
      <c r="A279" s="18"/>
      <c r="B279" s="18"/>
      <c r="C279" s="18"/>
      <c r="D279" s="20"/>
      <c r="E279" s="20"/>
      <c r="F279" s="20"/>
    </row>
    <row r="280">
      <c r="A280" s="18"/>
      <c r="B280" s="18"/>
      <c r="C280" s="18"/>
      <c r="D280" s="20"/>
      <c r="E280" s="20"/>
      <c r="F280" s="20"/>
    </row>
    <row r="281">
      <c r="A281" s="18"/>
      <c r="B281" s="18"/>
      <c r="C281" s="18"/>
      <c r="D281" s="20"/>
      <c r="E281" s="20"/>
      <c r="F281" s="20"/>
    </row>
    <row r="282">
      <c r="A282" s="18"/>
      <c r="B282" s="18"/>
      <c r="C282" s="18"/>
      <c r="D282" s="20"/>
      <c r="E282" s="20"/>
      <c r="F282" s="20"/>
    </row>
    <row r="283">
      <c r="A283" s="18"/>
      <c r="B283" s="18"/>
      <c r="C283" s="18"/>
      <c r="D283" s="20"/>
      <c r="E283" s="20"/>
      <c r="F283" s="20"/>
    </row>
    <row r="284">
      <c r="A284" s="18"/>
      <c r="B284" s="18"/>
      <c r="C284" s="18"/>
      <c r="D284" s="20"/>
      <c r="E284" s="20"/>
      <c r="F284" s="20"/>
    </row>
    <row r="285">
      <c r="A285" s="18"/>
      <c r="B285" s="18"/>
      <c r="C285" s="18"/>
      <c r="D285" s="20"/>
      <c r="E285" s="20"/>
      <c r="F285" s="20"/>
    </row>
    <row r="286">
      <c r="A286" s="18"/>
      <c r="B286" s="18"/>
      <c r="C286" s="18"/>
      <c r="D286" s="20"/>
      <c r="E286" s="20"/>
      <c r="F286" s="20"/>
    </row>
    <row r="287">
      <c r="A287" s="18"/>
      <c r="B287" s="18"/>
      <c r="C287" s="18"/>
      <c r="D287" s="20"/>
      <c r="E287" s="20"/>
      <c r="F287" s="20"/>
    </row>
    <row r="288">
      <c r="A288" s="18"/>
      <c r="B288" s="18"/>
      <c r="C288" s="18"/>
      <c r="D288" s="20"/>
      <c r="E288" s="20"/>
      <c r="F288" s="20"/>
    </row>
    <row r="289">
      <c r="A289" s="18"/>
      <c r="B289" s="18"/>
      <c r="C289" s="18"/>
      <c r="D289" s="20"/>
      <c r="E289" s="20"/>
      <c r="F289" s="20"/>
    </row>
    <row r="290">
      <c r="A290" s="18"/>
      <c r="B290" s="18"/>
      <c r="C290" s="18"/>
      <c r="D290" s="20"/>
      <c r="E290" s="20"/>
      <c r="F290" s="20"/>
    </row>
    <row r="291">
      <c r="A291" s="18"/>
      <c r="B291" s="18"/>
      <c r="C291" s="18"/>
      <c r="D291" s="20"/>
      <c r="E291" s="20"/>
      <c r="F291" s="20"/>
    </row>
    <row r="292">
      <c r="A292" s="18"/>
      <c r="B292" s="18"/>
      <c r="C292" s="18"/>
      <c r="D292" s="20"/>
      <c r="E292" s="20"/>
      <c r="F292" s="20"/>
    </row>
    <row r="293">
      <c r="A293" s="18"/>
      <c r="B293" s="18"/>
      <c r="C293" s="18"/>
      <c r="D293" s="20"/>
      <c r="E293" s="20"/>
      <c r="F293" s="20"/>
    </row>
    <row r="294">
      <c r="A294" s="18"/>
      <c r="B294" s="18"/>
      <c r="C294" s="18"/>
      <c r="D294" s="20"/>
      <c r="E294" s="20"/>
      <c r="F294" s="20"/>
    </row>
    <row r="295">
      <c r="A295" s="18"/>
      <c r="B295" s="18"/>
      <c r="C295" s="18"/>
      <c r="D295" s="20"/>
      <c r="E295" s="20"/>
      <c r="F295" s="20"/>
    </row>
    <row r="296">
      <c r="A296" s="18"/>
      <c r="B296" s="18"/>
      <c r="C296" s="18"/>
      <c r="D296" s="20"/>
      <c r="E296" s="20"/>
      <c r="F296" s="20"/>
    </row>
    <row r="297">
      <c r="A297" s="18"/>
      <c r="B297" s="18"/>
      <c r="C297" s="18"/>
      <c r="D297" s="20"/>
      <c r="E297" s="20"/>
      <c r="F297" s="20"/>
    </row>
    <row r="298">
      <c r="A298" s="18"/>
      <c r="B298" s="18"/>
      <c r="C298" s="18"/>
      <c r="D298" s="20"/>
      <c r="E298" s="20"/>
      <c r="F298" s="20"/>
    </row>
    <row r="299">
      <c r="A299" s="18"/>
      <c r="B299" s="18"/>
      <c r="C299" s="18"/>
      <c r="D299" s="20"/>
      <c r="E299" s="20"/>
      <c r="F299" s="20"/>
    </row>
    <row r="300">
      <c r="A300" s="18"/>
      <c r="B300" s="18"/>
      <c r="C300" s="18"/>
      <c r="D300" s="20"/>
      <c r="E300" s="20"/>
      <c r="F300" s="20"/>
    </row>
    <row r="301">
      <c r="A301" s="18"/>
      <c r="B301" s="18"/>
      <c r="C301" s="18"/>
      <c r="D301" s="20"/>
      <c r="E301" s="20"/>
      <c r="F301" s="20"/>
    </row>
    <row r="302">
      <c r="A302" s="18"/>
      <c r="B302" s="18"/>
      <c r="C302" s="18"/>
      <c r="D302" s="20"/>
      <c r="E302" s="20"/>
      <c r="F302" s="20"/>
    </row>
    <row r="303">
      <c r="A303" s="18"/>
      <c r="B303" s="18"/>
      <c r="C303" s="18"/>
      <c r="D303" s="20"/>
      <c r="E303" s="20"/>
      <c r="F303" s="20"/>
    </row>
    <row r="304">
      <c r="A304" s="18"/>
      <c r="B304" s="18"/>
      <c r="C304" s="18"/>
      <c r="D304" s="20"/>
      <c r="E304" s="20"/>
      <c r="F304" s="20"/>
    </row>
    <row r="305">
      <c r="A305" s="18"/>
      <c r="B305" s="18"/>
      <c r="C305" s="18"/>
      <c r="D305" s="20"/>
      <c r="E305" s="20"/>
      <c r="F305" s="20"/>
    </row>
    <row r="306">
      <c r="A306" s="18"/>
      <c r="B306" s="18"/>
      <c r="C306" s="18"/>
      <c r="D306" s="20"/>
      <c r="E306" s="20"/>
      <c r="F306" s="20"/>
    </row>
    <row r="307">
      <c r="A307" s="18"/>
      <c r="B307" s="18"/>
      <c r="C307" s="18"/>
      <c r="D307" s="20"/>
      <c r="E307" s="20"/>
      <c r="F307" s="20"/>
    </row>
    <row r="308">
      <c r="A308" s="18"/>
      <c r="B308" s="18"/>
      <c r="C308" s="18"/>
      <c r="D308" s="20"/>
      <c r="E308" s="20"/>
      <c r="F308" s="20"/>
    </row>
    <row r="309">
      <c r="A309" s="18"/>
      <c r="B309" s="18"/>
      <c r="C309" s="18"/>
      <c r="D309" s="20"/>
      <c r="E309" s="20"/>
      <c r="F309" s="20"/>
    </row>
    <row r="310">
      <c r="A310" s="18"/>
      <c r="B310" s="18"/>
      <c r="C310" s="18"/>
      <c r="D310" s="20"/>
      <c r="E310" s="20"/>
      <c r="F310" s="20"/>
    </row>
    <row r="311">
      <c r="A311" s="18"/>
      <c r="B311" s="18"/>
      <c r="C311" s="18"/>
      <c r="D311" s="20"/>
      <c r="E311" s="20"/>
      <c r="F311" s="20"/>
    </row>
    <row r="312">
      <c r="A312" s="18"/>
      <c r="B312" s="18"/>
      <c r="C312" s="18"/>
      <c r="D312" s="20"/>
      <c r="E312" s="20"/>
      <c r="F312" s="20"/>
    </row>
    <row r="313">
      <c r="A313" s="18"/>
      <c r="B313" s="18"/>
      <c r="C313" s="18"/>
      <c r="D313" s="20"/>
      <c r="E313" s="20"/>
      <c r="F313" s="20"/>
    </row>
    <row r="314">
      <c r="A314" s="18"/>
      <c r="B314" s="18"/>
      <c r="C314" s="18"/>
      <c r="D314" s="20"/>
      <c r="E314" s="20"/>
      <c r="F314" s="20"/>
    </row>
    <row r="315">
      <c r="A315" s="18"/>
      <c r="B315" s="18"/>
      <c r="C315" s="18"/>
      <c r="D315" s="20"/>
      <c r="E315" s="20"/>
      <c r="F315" s="20"/>
    </row>
    <row r="316">
      <c r="A316" s="18"/>
      <c r="B316" s="18"/>
      <c r="C316" s="18"/>
      <c r="D316" s="20"/>
      <c r="E316" s="20"/>
      <c r="F316" s="20"/>
    </row>
    <row r="317">
      <c r="A317" s="18"/>
      <c r="B317" s="18"/>
      <c r="C317" s="18"/>
      <c r="D317" s="20"/>
      <c r="E317" s="20"/>
      <c r="F317" s="20"/>
    </row>
    <row r="318">
      <c r="A318" s="18"/>
      <c r="B318" s="18"/>
      <c r="C318" s="18"/>
      <c r="D318" s="20"/>
      <c r="E318" s="20"/>
      <c r="F318" s="20"/>
    </row>
    <row r="319">
      <c r="A319" s="18"/>
      <c r="B319" s="18"/>
      <c r="C319" s="18"/>
      <c r="D319" s="20"/>
      <c r="E319" s="20"/>
      <c r="F319" s="20"/>
    </row>
    <row r="320">
      <c r="A320" s="18"/>
      <c r="B320" s="18"/>
      <c r="C320" s="18"/>
      <c r="D320" s="20"/>
      <c r="E320" s="20"/>
      <c r="F320" s="20"/>
    </row>
    <row r="321">
      <c r="A321" s="18"/>
      <c r="B321" s="18"/>
      <c r="C321" s="18"/>
      <c r="D321" s="20"/>
      <c r="E321" s="20"/>
      <c r="F321" s="20"/>
    </row>
    <row r="322">
      <c r="A322" s="18"/>
      <c r="B322" s="18"/>
      <c r="C322" s="18"/>
      <c r="D322" s="20"/>
      <c r="E322" s="20"/>
      <c r="F322" s="20"/>
    </row>
    <row r="323">
      <c r="A323" s="18"/>
      <c r="B323" s="18"/>
      <c r="C323" s="18"/>
      <c r="D323" s="20"/>
      <c r="E323" s="20"/>
      <c r="F323" s="20"/>
    </row>
    <row r="324">
      <c r="A324" s="18"/>
      <c r="B324" s="18"/>
      <c r="C324" s="18"/>
      <c r="D324" s="20"/>
      <c r="E324" s="20"/>
      <c r="F324" s="20"/>
    </row>
    <row r="325">
      <c r="A325" s="18"/>
      <c r="B325" s="18"/>
      <c r="C325" s="18"/>
      <c r="D325" s="20"/>
      <c r="E325" s="20"/>
      <c r="F325" s="20"/>
    </row>
    <row r="326">
      <c r="A326" s="18"/>
      <c r="B326" s="18"/>
      <c r="C326" s="18"/>
      <c r="D326" s="20"/>
      <c r="E326" s="20"/>
      <c r="F326" s="20"/>
    </row>
    <row r="327">
      <c r="A327" s="18"/>
      <c r="B327" s="18"/>
      <c r="C327" s="18"/>
      <c r="D327" s="20"/>
      <c r="E327" s="20"/>
      <c r="F327" s="20"/>
    </row>
    <row r="328">
      <c r="A328" s="18"/>
      <c r="B328" s="18"/>
      <c r="C328" s="18"/>
      <c r="D328" s="20"/>
      <c r="E328" s="20"/>
      <c r="F328" s="20"/>
    </row>
    <row r="329">
      <c r="A329" s="18"/>
      <c r="B329" s="18"/>
      <c r="C329" s="18"/>
      <c r="D329" s="20"/>
      <c r="E329" s="20"/>
      <c r="F329" s="20"/>
    </row>
    <row r="330">
      <c r="A330" s="18"/>
      <c r="B330" s="18"/>
      <c r="C330" s="18"/>
      <c r="D330" s="20"/>
      <c r="E330" s="20"/>
      <c r="F330" s="20"/>
    </row>
    <row r="331">
      <c r="A331" s="18"/>
      <c r="B331" s="18"/>
      <c r="C331" s="18"/>
      <c r="D331" s="20"/>
      <c r="E331" s="20"/>
      <c r="F331" s="20"/>
    </row>
    <row r="332">
      <c r="A332" s="18"/>
      <c r="B332" s="18"/>
      <c r="C332" s="18"/>
      <c r="D332" s="20"/>
      <c r="E332" s="20"/>
      <c r="F332" s="20"/>
    </row>
    <row r="333">
      <c r="A333" s="18"/>
      <c r="B333" s="18"/>
      <c r="C333" s="18"/>
      <c r="D333" s="20"/>
      <c r="E333" s="20"/>
      <c r="F333" s="20"/>
    </row>
    <row r="334">
      <c r="A334" s="18"/>
      <c r="B334" s="18"/>
      <c r="C334" s="18"/>
      <c r="D334" s="20"/>
      <c r="E334" s="20"/>
      <c r="F334" s="20"/>
    </row>
    <row r="335">
      <c r="A335" s="18"/>
      <c r="B335" s="18"/>
      <c r="C335" s="18"/>
      <c r="D335" s="20"/>
      <c r="E335" s="20"/>
      <c r="F335" s="20"/>
    </row>
    <row r="336">
      <c r="A336" s="18"/>
      <c r="B336" s="18"/>
      <c r="C336" s="18"/>
      <c r="D336" s="20"/>
      <c r="E336" s="20"/>
      <c r="F336" s="20"/>
    </row>
    <row r="337">
      <c r="A337" s="18"/>
      <c r="B337" s="18"/>
      <c r="C337" s="18"/>
      <c r="D337" s="20"/>
      <c r="E337" s="20"/>
      <c r="F337" s="20"/>
    </row>
    <row r="338">
      <c r="A338" s="18"/>
      <c r="B338" s="18"/>
      <c r="C338" s="18"/>
      <c r="D338" s="20"/>
      <c r="E338" s="20"/>
      <c r="F338" s="20"/>
    </row>
    <row r="339">
      <c r="A339" s="18"/>
      <c r="B339" s="18"/>
      <c r="C339" s="18"/>
      <c r="D339" s="20"/>
      <c r="E339" s="20"/>
      <c r="F339" s="20"/>
    </row>
    <row r="340">
      <c r="A340" s="18"/>
      <c r="B340" s="18"/>
      <c r="C340" s="18"/>
      <c r="D340" s="20"/>
      <c r="E340" s="20"/>
      <c r="F340" s="20"/>
    </row>
    <row r="341">
      <c r="A341" s="18"/>
      <c r="B341" s="18"/>
      <c r="C341" s="18"/>
      <c r="D341" s="20"/>
      <c r="E341" s="20"/>
      <c r="F341" s="20"/>
    </row>
    <row r="342">
      <c r="A342" s="18"/>
      <c r="B342" s="18"/>
      <c r="C342" s="18"/>
      <c r="D342" s="20"/>
      <c r="E342" s="20"/>
      <c r="F342" s="20"/>
    </row>
    <row r="343">
      <c r="A343" s="18"/>
      <c r="B343" s="18"/>
      <c r="C343" s="18"/>
      <c r="D343" s="20"/>
      <c r="E343" s="20"/>
      <c r="F343" s="20"/>
    </row>
    <row r="344">
      <c r="A344" s="18"/>
      <c r="B344" s="18"/>
      <c r="C344" s="18"/>
      <c r="D344" s="20"/>
      <c r="E344" s="20"/>
      <c r="F344" s="20"/>
    </row>
    <row r="345">
      <c r="A345" s="18"/>
      <c r="B345" s="18"/>
      <c r="C345" s="18"/>
      <c r="D345" s="20"/>
      <c r="E345" s="20"/>
      <c r="F345" s="20"/>
    </row>
    <row r="346">
      <c r="A346" s="18"/>
      <c r="B346" s="18"/>
      <c r="C346" s="18"/>
      <c r="D346" s="20"/>
      <c r="E346" s="20"/>
      <c r="F346" s="20"/>
    </row>
    <row r="347">
      <c r="A347" s="18"/>
      <c r="B347" s="18"/>
      <c r="C347" s="18"/>
      <c r="D347" s="20"/>
      <c r="E347" s="20"/>
      <c r="F347" s="20"/>
    </row>
    <row r="348">
      <c r="A348" s="18"/>
      <c r="B348" s="18"/>
      <c r="C348" s="18"/>
      <c r="D348" s="20"/>
      <c r="E348" s="20"/>
      <c r="F348" s="20"/>
    </row>
    <row r="349">
      <c r="A349" s="18"/>
      <c r="B349" s="18"/>
      <c r="C349" s="18"/>
      <c r="D349" s="20"/>
      <c r="E349" s="20"/>
      <c r="F349" s="20"/>
    </row>
    <row r="350">
      <c r="A350" s="18"/>
      <c r="B350" s="18"/>
      <c r="C350" s="18"/>
      <c r="D350" s="20"/>
      <c r="E350" s="20"/>
      <c r="F350" s="20"/>
    </row>
    <row r="351">
      <c r="A351" s="18"/>
      <c r="B351" s="18"/>
      <c r="C351" s="18"/>
      <c r="D351" s="20"/>
      <c r="E351" s="20"/>
      <c r="F351" s="20"/>
    </row>
    <row r="352">
      <c r="A352" s="18"/>
      <c r="B352" s="18"/>
      <c r="C352" s="18"/>
      <c r="D352" s="20"/>
      <c r="E352" s="20"/>
      <c r="F352" s="20"/>
    </row>
    <row r="353">
      <c r="A353" s="18"/>
      <c r="B353" s="18"/>
      <c r="C353" s="18"/>
      <c r="D353" s="20"/>
      <c r="E353" s="20"/>
      <c r="F353" s="20"/>
    </row>
    <row r="354">
      <c r="A354" s="18"/>
      <c r="B354" s="18"/>
      <c r="C354" s="18"/>
      <c r="D354" s="20"/>
      <c r="E354" s="20"/>
      <c r="F354" s="20"/>
    </row>
    <row r="355">
      <c r="A355" s="18"/>
      <c r="B355" s="18"/>
      <c r="C355" s="18"/>
      <c r="D355" s="20"/>
      <c r="E355" s="20"/>
      <c r="F355" s="20"/>
    </row>
    <row r="356">
      <c r="A356" s="18"/>
      <c r="B356" s="18"/>
      <c r="C356" s="18"/>
      <c r="D356" s="20"/>
      <c r="E356" s="20"/>
      <c r="F356" s="20"/>
    </row>
    <row r="357">
      <c r="A357" s="18"/>
      <c r="B357" s="18"/>
      <c r="C357" s="18"/>
      <c r="D357" s="20"/>
      <c r="E357" s="20"/>
      <c r="F357" s="20"/>
    </row>
    <row r="358">
      <c r="A358" s="18"/>
      <c r="B358" s="18"/>
      <c r="C358" s="18"/>
      <c r="D358" s="20"/>
      <c r="E358" s="20"/>
      <c r="F358" s="20"/>
    </row>
    <row r="359">
      <c r="A359" s="18"/>
      <c r="B359" s="18"/>
      <c r="C359" s="18"/>
      <c r="D359" s="20"/>
      <c r="E359" s="20"/>
      <c r="F359" s="20"/>
    </row>
    <row r="360">
      <c r="A360" s="18"/>
      <c r="B360" s="18"/>
      <c r="C360" s="18"/>
      <c r="D360" s="20"/>
      <c r="E360" s="20"/>
      <c r="F360" s="20"/>
    </row>
    <row r="361">
      <c r="A361" s="18"/>
      <c r="B361" s="18"/>
      <c r="C361" s="18"/>
      <c r="D361" s="20"/>
      <c r="E361" s="20"/>
      <c r="F361" s="20"/>
    </row>
    <row r="362">
      <c r="A362" s="18"/>
      <c r="B362" s="18"/>
      <c r="C362" s="18"/>
      <c r="D362" s="20"/>
      <c r="E362" s="20"/>
      <c r="F362" s="20"/>
    </row>
    <row r="363">
      <c r="A363" s="18"/>
      <c r="B363" s="18"/>
      <c r="C363" s="18"/>
      <c r="D363" s="20"/>
      <c r="E363" s="20"/>
      <c r="F363" s="20"/>
    </row>
    <row r="364">
      <c r="A364" s="18"/>
      <c r="B364" s="18"/>
      <c r="C364" s="18"/>
      <c r="D364" s="20"/>
      <c r="E364" s="20"/>
      <c r="F364" s="20"/>
    </row>
    <row r="365">
      <c r="A365" s="18"/>
      <c r="B365" s="18"/>
      <c r="C365" s="18"/>
      <c r="D365" s="20"/>
      <c r="E365" s="20"/>
      <c r="F365" s="20"/>
    </row>
    <row r="366">
      <c r="A366" s="18"/>
      <c r="B366" s="18"/>
      <c r="C366" s="18"/>
      <c r="D366" s="20"/>
      <c r="E366" s="20"/>
      <c r="F366" s="20"/>
    </row>
    <row r="367">
      <c r="A367" s="18"/>
      <c r="B367" s="18"/>
      <c r="C367" s="18"/>
      <c r="D367" s="20"/>
      <c r="E367" s="20"/>
      <c r="F367" s="20"/>
    </row>
    <row r="368">
      <c r="A368" s="18"/>
      <c r="B368" s="18"/>
      <c r="C368" s="18"/>
      <c r="D368" s="20"/>
      <c r="E368" s="20"/>
      <c r="F368" s="20"/>
    </row>
    <row r="369">
      <c r="A369" s="18"/>
      <c r="B369" s="18"/>
      <c r="C369" s="18"/>
      <c r="D369" s="20"/>
      <c r="E369" s="20"/>
      <c r="F369" s="20"/>
    </row>
    <row r="370">
      <c r="A370" s="18"/>
      <c r="B370" s="18"/>
      <c r="C370" s="18"/>
      <c r="D370" s="20"/>
      <c r="E370" s="20"/>
      <c r="F370" s="20"/>
    </row>
    <row r="371">
      <c r="A371" s="18"/>
      <c r="B371" s="18"/>
      <c r="C371" s="18"/>
      <c r="D371" s="20"/>
      <c r="E371" s="20"/>
      <c r="F371" s="20"/>
    </row>
    <row r="372">
      <c r="A372" s="18"/>
      <c r="B372" s="18"/>
      <c r="C372" s="18"/>
      <c r="D372" s="20"/>
      <c r="E372" s="20"/>
      <c r="F372" s="20"/>
    </row>
    <row r="373">
      <c r="A373" s="18"/>
      <c r="B373" s="18"/>
      <c r="C373" s="18"/>
      <c r="D373" s="20"/>
      <c r="E373" s="20"/>
      <c r="F373" s="20"/>
    </row>
    <row r="374">
      <c r="A374" s="18"/>
      <c r="B374" s="18"/>
      <c r="C374" s="18"/>
      <c r="D374" s="20"/>
      <c r="E374" s="20"/>
      <c r="F374" s="20"/>
    </row>
    <row r="375">
      <c r="A375" s="18"/>
      <c r="B375" s="18"/>
      <c r="C375" s="18"/>
      <c r="D375" s="20"/>
      <c r="E375" s="20"/>
      <c r="F375" s="20"/>
    </row>
    <row r="376">
      <c r="A376" s="18"/>
      <c r="B376" s="18"/>
      <c r="C376" s="18"/>
      <c r="D376" s="20"/>
      <c r="E376" s="20"/>
      <c r="F376" s="20"/>
    </row>
    <row r="377">
      <c r="A377" s="18"/>
      <c r="B377" s="18"/>
      <c r="C377" s="18"/>
      <c r="D377" s="20"/>
      <c r="E377" s="20"/>
      <c r="F377" s="20"/>
    </row>
    <row r="378">
      <c r="A378" s="18"/>
      <c r="B378" s="18"/>
      <c r="C378" s="18"/>
      <c r="D378" s="20"/>
      <c r="E378" s="20"/>
      <c r="F378" s="20"/>
    </row>
    <row r="379">
      <c r="A379" s="18"/>
      <c r="B379" s="18"/>
      <c r="C379" s="18"/>
      <c r="D379" s="20"/>
      <c r="E379" s="20"/>
      <c r="F379" s="20"/>
    </row>
    <row r="380">
      <c r="A380" s="18"/>
      <c r="B380" s="18"/>
      <c r="C380" s="18"/>
      <c r="D380" s="20"/>
      <c r="E380" s="20"/>
      <c r="F380" s="20"/>
    </row>
    <row r="381">
      <c r="A381" s="18"/>
      <c r="B381" s="18"/>
      <c r="C381" s="18"/>
      <c r="D381" s="20"/>
      <c r="E381" s="20"/>
      <c r="F381" s="20"/>
    </row>
    <row r="382">
      <c r="A382" s="18"/>
      <c r="B382" s="18"/>
      <c r="C382" s="18"/>
      <c r="D382" s="20"/>
      <c r="E382" s="20"/>
      <c r="F382" s="20"/>
    </row>
    <row r="383">
      <c r="A383" s="18"/>
      <c r="B383" s="18"/>
      <c r="C383" s="18"/>
      <c r="D383" s="20"/>
      <c r="E383" s="20"/>
      <c r="F383" s="20"/>
    </row>
    <row r="384">
      <c r="A384" s="18"/>
      <c r="B384" s="18"/>
      <c r="C384" s="18"/>
      <c r="D384" s="20"/>
      <c r="E384" s="20"/>
      <c r="F384" s="20"/>
    </row>
    <row r="385">
      <c r="A385" s="18"/>
      <c r="B385" s="18"/>
      <c r="C385" s="18"/>
      <c r="D385" s="20"/>
      <c r="E385" s="20"/>
      <c r="F385" s="20"/>
    </row>
    <row r="386">
      <c r="A386" s="18"/>
      <c r="B386" s="18"/>
      <c r="C386" s="18"/>
      <c r="D386" s="20"/>
      <c r="E386" s="20"/>
      <c r="F386" s="20"/>
    </row>
    <row r="387">
      <c r="A387" s="18"/>
      <c r="B387" s="18"/>
      <c r="C387" s="18"/>
      <c r="D387" s="20"/>
      <c r="E387" s="20"/>
      <c r="F387" s="20"/>
    </row>
    <row r="388">
      <c r="A388" s="18"/>
      <c r="B388" s="18"/>
      <c r="C388" s="18"/>
      <c r="D388" s="20"/>
      <c r="E388" s="20"/>
      <c r="F388" s="20"/>
    </row>
    <row r="389">
      <c r="A389" s="18"/>
      <c r="B389" s="18"/>
      <c r="C389" s="18"/>
      <c r="D389" s="20"/>
      <c r="E389" s="20"/>
      <c r="F389" s="20"/>
    </row>
    <row r="390">
      <c r="A390" s="18"/>
      <c r="B390" s="18"/>
      <c r="C390" s="18"/>
      <c r="D390" s="20"/>
      <c r="E390" s="20"/>
      <c r="F390" s="20"/>
    </row>
    <row r="391">
      <c r="A391" s="18"/>
      <c r="B391" s="18"/>
      <c r="C391" s="18"/>
      <c r="D391" s="20"/>
      <c r="E391" s="20"/>
      <c r="F391" s="20"/>
    </row>
    <row r="392">
      <c r="A392" s="18"/>
      <c r="B392" s="18"/>
      <c r="C392" s="18"/>
      <c r="D392" s="20"/>
      <c r="E392" s="20"/>
      <c r="F392" s="20"/>
    </row>
    <row r="393">
      <c r="A393" s="18"/>
      <c r="B393" s="18"/>
      <c r="C393" s="18"/>
      <c r="D393" s="20"/>
      <c r="E393" s="20"/>
      <c r="F393" s="20"/>
    </row>
    <row r="394">
      <c r="A394" s="18"/>
      <c r="B394" s="18"/>
      <c r="C394" s="18"/>
      <c r="D394" s="20"/>
      <c r="E394" s="20"/>
      <c r="F394" s="20"/>
    </row>
    <row r="395">
      <c r="A395" s="18"/>
      <c r="B395" s="18"/>
      <c r="C395" s="18"/>
      <c r="D395" s="20"/>
      <c r="E395" s="20"/>
      <c r="F395" s="20"/>
    </row>
    <row r="396">
      <c r="A396" s="18"/>
      <c r="B396" s="18"/>
      <c r="C396" s="18"/>
      <c r="D396" s="20"/>
      <c r="E396" s="20"/>
      <c r="F396" s="20"/>
    </row>
    <row r="397">
      <c r="A397" s="18"/>
      <c r="B397" s="18"/>
      <c r="C397" s="18"/>
      <c r="D397" s="20"/>
      <c r="E397" s="20"/>
      <c r="F397" s="20"/>
    </row>
    <row r="398">
      <c r="A398" s="18"/>
      <c r="B398" s="18"/>
      <c r="C398" s="18"/>
      <c r="D398" s="20"/>
      <c r="E398" s="20"/>
      <c r="F398" s="20"/>
    </row>
    <row r="399">
      <c r="A399" s="18"/>
      <c r="B399" s="18"/>
      <c r="C399" s="18"/>
      <c r="D399" s="20"/>
      <c r="E399" s="20"/>
      <c r="F399" s="20"/>
    </row>
    <row r="400">
      <c r="A400" s="18"/>
      <c r="B400" s="18"/>
      <c r="C400" s="18"/>
      <c r="D400" s="20"/>
      <c r="E400" s="20"/>
      <c r="F400" s="20"/>
    </row>
    <row r="401">
      <c r="A401" s="18"/>
      <c r="B401" s="18"/>
      <c r="C401" s="18"/>
      <c r="D401" s="20"/>
      <c r="E401" s="20"/>
      <c r="F401" s="20"/>
    </row>
    <row r="402">
      <c r="A402" s="18"/>
      <c r="B402" s="18"/>
      <c r="C402" s="18"/>
      <c r="D402" s="20"/>
      <c r="E402" s="20"/>
      <c r="F402" s="20"/>
    </row>
    <row r="403">
      <c r="A403" s="18"/>
      <c r="B403" s="18"/>
      <c r="C403" s="18"/>
      <c r="D403" s="20"/>
      <c r="E403" s="20"/>
      <c r="F403" s="20"/>
    </row>
    <row r="404">
      <c r="A404" s="18"/>
      <c r="B404" s="18"/>
      <c r="C404" s="18"/>
      <c r="D404" s="20"/>
      <c r="E404" s="20"/>
      <c r="F404" s="20"/>
    </row>
    <row r="405">
      <c r="A405" s="18"/>
      <c r="B405" s="18"/>
      <c r="C405" s="18"/>
      <c r="D405" s="20"/>
      <c r="E405" s="20"/>
      <c r="F405" s="20"/>
    </row>
    <row r="406">
      <c r="A406" s="18"/>
      <c r="B406" s="18"/>
      <c r="C406" s="18"/>
      <c r="D406" s="20"/>
      <c r="E406" s="20"/>
      <c r="F406" s="20"/>
    </row>
    <row r="407">
      <c r="A407" s="18"/>
      <c r="B407" s="18"/>
      <c r="C407" s="18"/>
      <c r="D407" s="20"/>
      <c r="E407" s="20"/>
      <c r="F407" s="20"/>
    </row>
    <row r="408">
      <c r="A408" s="18"/>
      <c r="B408" s="18"/>
      <c r="C408" s="18"/>
      <c r="D408" s="20"/>
      <c r="E408" s="20"/>
      <c r="F408" s="20"/>
    </row>
    <row r="409">
      <c r="A409" s="18"/>
      <c r="B409" s="18"/>
      <c r="C409" s="18"/>
      <c r="D409" s="20"/>
      <c r="E409" s="20"/>
      <c r="F409" s="20"/>
    </row>
    <row r="410">
      <c r="A410" s="18"/>
      <c r="B410" s="18"/>
      <c r="C410" s="18"/>
      <c r="D410" s="20"/>
      <c r="E410" s="20"/>
      <c r="F410" s="20"/>
    </row>
    <row r="411">
      <c r="A411" s="18"/>
      <c r="B411" s="18"/>
      <c r="C411" s="18"/>
      <c r="D411" s="20"/>
      <c r="E411" s="20"/>
      <c r="F411" s="20"/>
    </row>
    <row r="412">
      <c r="A412" s="18"/>
      <c r="B412" s="18"/>
      <c r="C412" s="18"/>
      <c r="D412" s="20"/>
      <c r="E412" s="20"/>
      <c r="F412" s="20"/>
    </row>
    <row r="413">
      <c r="A413" s="18"/>
      <c r="B413" s="18"/>
      <c r="C413" s="18"/>
      <c r="D413" s="20"/>
      <c r="E413" s="20"/>
      <c r="F413" s="20"/>
    </row>
    <row r="414">
      <c r="A414" s="18"/>
      <c r="B414" s="18"/>
      <c r="C414" s="18"/>
      <c r="D414" s="20"/>
      <c r="E414" s="20"/>
      <c r="F414" s="20"/>
    </row>
    <row r="415">
      <c r="A415" s="18"/>
      <c r="B415" s="18"/>
      <c r="C415" s="18"/>
      <c r="D415" s="20"/>
      <c r="E415" s="20"/>
      <c r="F415" s="20"/>
    </row>
    <row r="416">
      <c r="A416" s="18"/>
      <c r="B416" s="18"/>
      <c r="C416" s="18"/>
      <c r="D416" s="20"/>
      <c r="E416" s="20"/>
      <c r="F416" s="20"/>
    </row>
    <row r="417">
      <c r="A417" s="18"/>
      <c r="B417" s="18"/>
      <c r="C417" s="18"/>
      <c r="D417" s="20"/>
      <c r="E417" s="20"/>
      <c r="F417" s="20"/>
    </row>
    <row r="418">
      <c r="A418" s="18"/>
      <c r="B418" s="18"/>
      <c r="C418" s="18"/>
      <c r="D418" s="20"/>
      <c r="E418" s="20"/>
      <c r="F418" s="20"/>
    </row>
    <row r="419">
      <c r="A419" s="18"/>
      <c r="B419" s="18"/>
      <c r="C419" s="18"/>
      <c r="D419" s="20"/>
      <c r="E419" s="20"/>
      <c r="F419" s="20"/>
    </row>
    <row r="420">
      <c r="A420" s="18"/>
      <c r="B420" s="18"/>
      <c r="C420" s="18"/>
      <c r="D420" s="20"/>
      <c r="E420" s="20"/>
      <c r="F420" s="20"/>
    </row>
    <row r="421">
      <c r="A421" s="18"/>
      <c r="B421" s="18"/>
      <c r="C421" s="18"/>
      <c r="D421" s="20"/>
      <c r="E421" s="20"/>
      <c r="F421" s="20"/>
    </row>
    <row r="422">
      <c r="A422" s="18"/>
      <c r="B422" s="18"/>
      <c r="C422" s="18"/>
      <c r="D422" s="20"/>
      <c r="E422" s="20"/>
      <c r="F422" s="20"/>
    </row>
    <row r="423">
      <c r="A423" s="18"/>
      <c r="B423" s="18"/>
      <c r="C423" s="18"/>
      <c r="D423" s="20"/>
      <c r="E423" s="20"/>
      <c r="F423" s="20"/>
    </row>
    <row r="424">
      <c r="A424" s="18"/>
      <c r="B424" s="18"/>
      <c r="C424" s="18"/>
      <c r="D424" s="20"/>
      <c r="E424" s="20"/>
      <c r="F424" s="20"/>
    </row>
    <row r="425">
      <c r="A425" s="18"/>
      <c r="B425" s="18"/>
      <c r="C425" s="18"/>
      <c r="D425" s="20"/>
      <c r="E425" s="20"/>
      <c r="F425" s="20"/>
    </row>
    <row r="426">
      <c r="A426" s="18"/>
      <c r="B426" s="18"/>
      <c r="C426" s="18"/>
      <c r="D426" s="20"/>
      <c r="E426" s="20"/>
      <c r="F426" s="20"/>
    </row>
    <row r="427">
      <c r="A427" s="18"/>
      <c r="B427" s="18"/>
      <c r="C427" s="18"/>
      <c r="D427" s="20"/>
      <c r="E427" s="20"/>
      <c r="F427" s="20"/>
    </row>
    <row r="428">
      <c r="A428" s="18"/>
      <c r="B428" s="18"/>
      <c r="C428" s="18"/>
      <c r="D428" s="20"/>
      <c r="E428" s="20"/>
      <c r="F428" s="20"/>
    </row>
    <row r="429">
      <c r="A429" s="18"/>
      <c r="B429" s="18"/>
      <c r="C429" s="18"/>
      <c r="D429" s="20"/>
      <c r="E429" s="20"/>
      <c r="F429" s="20"/>
    </row>
    <row r="430">
      <c r="A430" s="18"/>
      <c r="B430" s="18"/>
      <c r="C430" s="18"/>
      <c r="D430" s="20"/>
      <c r="E430" s="20"/>
      <c r="F430" s="20"/>
    </row>
    <row r="431">
      <c r="A431" s="18"/>
      <c r="B431" s="18"/>
      <c r="C431" s="18"/>
      <c r="D431" s="20"/>
      <c r="E431" s="20"/>
      <c r="F431" s="20"/>
    </row>
    <row r="432">
      <c r="A432" s="18"/>
      <c r="B432" s="18"/>
      <c r="C432" s="18"/>
      <c r="D432" s="20"/>
      <c r="E432" s="20"/>
      <c r="F432" s="20"/>
    </row>
    <row r="433">
      <c r="A433" s="18"/>
      <c r="B433" s="18"/>
      <c r="C433" s="18"/>
      <c r="D433" s="20"/>
      <c r="E433" s="20"/>
      <c r="F433" s="20"/>
    </row>
    <row r="434">
      <c r="A434" s="18"/>
      <c r="B434" s="18"/>
      <c r="C434" s="18"/>
      <c r="D434" s="20"/>
      <c r="E434" s="20"/>
      <c r="F434" s="20"/>
    </row>
    <row r="435">
      <c r="A435" s="18"/>
      <c r="B435" s="18"/>
      <c r="C435" s="18"/>
      <c r="D435" s="20"/>
      <c r="E435" s="20"/>
      <c r="F435" s="20"/>
    </row>
    <row r="436">
      <c r="A436" s="18"/>
      <c r="B436" s="18"/>
      <c r="C436" s="18"/>
      <c r="D436" s="20"/>
      <c r="E436" s="20"/>
      <c r="F436" s="20"/>
    </row>
    <row r="437">
      <c r="A437" s="18"/>
      <c r="B437" s="18"/>
      <c r="C437" s="18"/>
      <c r="D437" s="20"/>
      <c r="E437" s="20"/>
      <c r="F437" s="20"/>
    </row>
    <row r="438">
      <c r="A438" s="18"/>
      <c r="B438" s="18"/>
      <c r="C438" s="18"/>
      <c r="D438" s="20"/>
      <c r="E438" s="20"/>
      <c r="F438" s="20"/>
    </row>
    <row r="439">
      <c r="A439" s="18"/>
      <c r="B439" s="18"/>
      <c r="C439" s="18"/>
      <c r="D439" s="20"/>
      <c r="E439" s="20"/>
      <c r="F439" s="20"/>
    </row>
    <row r="440">
      <c r="A440" s="18"/>
      <c r="B440" s="18"/>
      <c r="C440" s="18"/>
      <c r="D440" s="20"/>
      <c r="E440" s="20"/>
      <c r="F440" s="20"/>
    </row>
    <row r="441">
      <c r="A441" s="18"/>
      <c r="B441" s="18"/>
      <c r="C441" s="18"/>
      <c r="D441" s="20"/>
      <c r="E441" s="20"/>
      <c r="F441" s="20"/>
    </row>
    <row r="442">
      <c r="A442" s="18"/>
      <c r="B442" s="18"/>
      <c r="C442" s="18"/>
      <c r="D442" s="20"/>
      <c r="E442" s="20"/>
      <c r="F442" s="20"/>
    </row>
    <row r="443">
      <c r="A443" s="18"/>
      <c r="B443" s="18"/>
      <c r="C443" s="18"/>
      <c r="D443" s="20"/>
      <c r="E443" s="20"/>
      <c r="F443" s="20"/>
    </row>
    <row r="444">
      <c r="A444" s="18"/>
      <c r="B444" s="18"/>
      <c r="C444" s="18"/>
      <c r="D444" s="20"/>
      <c r="E444" s="20"/>
      <c r="F444" s="20"/>
    </row>
    <row r="445">
      <c r="A445" s="18"/>
      <c r="B445" s="18"/>
      <c r="C445" s="18"/>
      <c r="D445" s="20"/>
      <c r="E445" s="20"/>
      <c r="F445" s="20"/>
    </row>
    <row r="446">
      <c r="A446" s="18"/>
      <c r="B446" s="18"/>
      <c r="C446" s="18"/>
      <c r="D446" s="20"/>
      <c r="E446" s="20"/>
      <c r="F446" s="20"/>
    </row>
    <row r="447">
      <c r="A447" s="18"/>
      <c r="B447" s="18"/>
      <c r="C447" s="18"/>
      <c r="D447" s="20"/>
      <c r="E447" s="20"/>
      <c r="F447" s="20"/>
    </row>
    <row r="448">
      <c r="A448" s="18"/>
      <c r="B448" s="18"/>
      <c r="C448" s="18"/>
      <c r="D448" s="20"/>
      <c r="E448" s="20"/>
      <c r="F448" s="20"/>
    </row>
    <row r="449">
      <c r="A449" s="18"/>
      <c r="B449" s="18"/>
      <c r="C449" s="18"/>
      <c r="D449" s="20"/>
      <c r="E449" s="20"/>
      <c r="F449" s="20"/>
    </row>
    <row r="450">
      <c r="A450" s="18"/>
      <c r="B450" s="18"/>
      <c r="C450" s="18"/>
      <c r="D450" s="20"/>
      <c r="E450" s="20"/>
      <c r="F450" s="20"/>
    </row>
    <row r="451">
      <c r="A451" s="18"/>
      <c r="B451" s="18"/>
      <c r="C451" s="18"/>
      <c r="D451" s="20"/>
      <c r="E451" s="20"/>
      <c r="F451" s="20"/>
    </row>
    <row r="452">
      <c r="A452" s="18"/>
      <c r="B452" s="18"/>
      <c r="C452" s="18"/>
      <c r="D452" s="20"/>
      <c r="E452" s="20"/>
      <c r="F452" s="20"/>
    </row>
    <row r="453">
      <c r="A453" s="18"/>
      <c r="B453" s="18"/>
      <c r="C453" s="18"/>
      <c r="D453" s="20"/>
      <c r="E453" s="20"/>
      <c r="F453" s="20"/>
    </row>
    <row r="454">
      <c r="A454" s="18"/>
      <c r="B454" s="18"/>
      <c r="C454" s="18"/>
      <c r="D454" s="20"/>
      <c r="E454" s="20"/>
      <c r="F454" s="20"/>
    </row>
    <row r="455">
      <c r="A455" s="18"/>
      <c r="B455" s="18"/>
      <c r="C455" s="18"/>
      <c r="D455" s="20"/>
      <c r="E455" s="20"/>
      <c r="F455" s="20"/>
    </row>
    <row r="456">
      <c r="A456" s="18"/>
      <c r="B456" s="18"/>
      <c r="C456" s="18"/>
      <c r="D456" s="20"/>
      <c r="E456" s="20"/>
      <c r="F456" s="20"/>
    </row>
    <row r="457">
      <c r="A457" s="18"/>
      <c r="B457" s="18"/>
      <c r="C457" s="18"/>
      <c r="D457" s="20"/>
      <c r="E457" s="20"/>
      <c r="F457" s="20"/>
    </row>
    <row r="458">
      <c r="A458" s="18"/>
      <c r="B458" s="18"/>
      <c r="C458" s="18"/>
      <c r="D458" s="20"/>
      <c r="E458" s="20"/>
      <c r="F458" s="20"/>
    </row>
    <row r="459">
      <c r="A459" s="18"/>
      <c r="B459" s="18"/>
      <c r="C459" s="18"/>
      <c r="D459" s="20"/>
      <c r="E459" s="20"/>
      <c r="F459" s="20"/>
    </row>
    <row r="460">
      <c r="A460" s="18"/>
      <c r="B460" s="18"/>
      <c r="C460" s="18"/>
      <c r="D460" s="20"/>
      <c r="E460" s="20"/>
      <c r="F460" s="20"/>
    </row>
    <row r="461">
      <c r="A461" s="18"/>
      <c r="B461" s="18"/>
      <c r="C461" s="18"/>
      <c r="D461" s="20"/>
      <c r="E461" s="20"/>
      <c r="F461" s="20"/>
    </row>
    <row r="462">
      <c r="A462" s="18"/>
      <c r="B462" s="18"/>
      <c r="C462" s="18"/>
      <c r="D462" s="20"/>
      <c r="E462" s="20"/>
      <c r="F462" s="20"/>
    </row>
    <row r="463">
      <c r="A463" s="18"/>
      <c r="B463" s="18"/>
      <c r="C463" s="18"/>
      <c r="D463" s="20"/>
      <c r="E463" s="20"/>
      <c r="F463" s="20"/>
    </row>
    <row r="464">
      <c r="A464" s="18"/>
      <c r="B464" s="18"/>
      <c r="C464" s="18"/>
      <c r="D464" s="20"/>
      <c r="E464" s="20"/>
      <c r="F464" s="20"/>
    </row>
    <row r="465">
      <c r="A465" s="18"/>
      <c r="B465" s="18"/>
      <c r="C465" s="18"/>
      <c r="D465" s="20"/>
      <c r="E465" s="20"/>
      <c r="F465" s="20"/>
    </row>
    <row r="466">
      <c r="A466" s="18"/>
      <c r="B466" s="18"/>
      <c r="C466" s="18"/>
      <c r="D466" s="20"/>
      <c r="E466" s="20"/>
      <c r="F466" s="20"/>
    </row>
    <row r="467">
      <c r="A467" s="18"/>
      <c r="B467" s="18"/>
      <c r="C467" s="18"/>
      <c r="D467" s="20"/>
      <c r="E467" s="20"/>
      <c r="F467" s="20"/>
    </row>
    <row r="468">
      <c r="A468" s="18"/>
      <c r="B468" s="18"/>
      <c r="C468" s="18"/>
      <c r="D468" s="20"/>
      <c r="E468" s="20"/>
      <c r="F468" s="20"/>
    </row>
    <row r="469">
      <c r="A469" s="18"/>
      <c r="B469" s="18"/>
      <c r="C469" s="18"/>
      <c r="D469" s="20"/>
      <c r="E469" s="20"/>
      <c r="F469" s="20"/>
    </row>
    <row r="470">
      <c r="A470" s="18"/>
      <c r="B470" s="18"/>
      <c r="C470" s="18"/>
      <c r="D470" s="20"/>
      <c r="E470" s="20"/>
      <c r="F470" s="20"/>
    </row>
    <row r="471">
      <c r="A471" s="18"/>
      <c r="B471" s="18"/>
      <c r="C471" s="18"/>
      <c r="D471" s="20"/>
      <c r="E471" s="20"/>
      <c r="F471" s="20"/>
    </row>
    <row r="472">
      <c r="A472" s="18"/>
      <c r="B472" s="18"/>
      <c r="C472" s="18"/>
      <c r="D472" s="20"/>
      <c r="E472" s="20"/>
      <c r="F472" s="20"/>
    </row>
    <row r="473">
      <c r="A473" s="18"/>
      <c r="B473" s="18"/>
      <c r="C473" s="18"/>
      <c r="D473" s="20"/>
      <c r="E473" s="20"/>
      <c r="F473" s="20"/>
    </row>
    <row r="474">
      <c r="A474" s="18"/>
      <c r="B474" s="18"/>
      <c r="C474" s="18"/>
      <c r="D474" s="20"/>
      <c r="E474" s="20"/>
      <c r="F474" s="20"/>
    </row>
    <row r="475">
      <c r="A475" s="18"/>
      <c r="B475" s="18"/>
      <c r="C475" s="18"/>
      <c r="D475" s="20"/>
      <c r="E475" s="20"/>
      <c r="F475" s="20"/>
    </row>
    <row r="476">
      <c r="A476" s="18"/>
      <c r="B476" s="18"/>
      <c r="C476" s="18"/>
      <c r="D476" s="20"/>
      <c r="E476" s="20"/>
      <c r="F476" s="20"/>
    </row>
    <row r="477">
      <c r="A477" s="18"/>
      <c r="B477" s="18"/>
      <c r="C477" s="18"/>
      <c r="D477" s="20"/>
      <c r="E477" s="20"/>
      <c r="F477" s="20"/>
    </row>
    <row r="478">
      <c r="A478" s="18"/>
      <c r="B478" s="18"/>
      <c r="C478" s="18"/>
      <c r="D478" s="20"/>
      <c r="E478" s="20"/>
      <c r="F478" s="20"/>
    </row>
    <row r="479">
      <c r="A479" s="18"/>
      <c r="B479" s="18"/>
      <c r="C479" s="18"/>
      <c r="D479" s="20"/>
      <c r="E479" s="20"/>
      <c r="F479" s="20"/>
    </row>
    <row r="480">
      <c r="A480" s="18"/>
      <c r="B480" s="18"/>
      <c r="C480" s="18"/>
      <c r="D480" s="20"/>
      <c r="E480" s="20"/>
      <c r="F480" s="20"/>
    </row>
    <row r="481">
      <c r="A481" s="18"/>
      <c r="B481" s="18"/>
      <c r="C481" s="18"/>
      <c r="D481" s="20"/>
      <c r="E481" s="20"/>
      <c r="F481" s="20"/>
    </row>
    <row r="482">
      <c r="A482" s="18"/>
      <c r="B482" s="18"/>
      <c r="C482" s="18"/>
      <c r="D482" s="20"/>
      <c r="E482" s="20"/>
      <c r="F482" s="20"/>
    </row>
    <row r="483">
      <c r="A483" s="18"/>
      <c r="B483" s="18"/>
      <c r="C483" s="18"/>
      <c r="D483" s="20"/>
      <c r="E483" s="20"/>
      <c r="F483" s="20"/>
    </row>
    <row r="484">
      <c r="A484" s="18"/>
      <c r="B484" s="18"/>
      <c r="C484" s="18"/>
      <c r="D484" s="20"/>
      <c r="E484" s="20"/>
      <c r="F484" s="20"/>
    </row>
    <row r="485">
      <c r="A485" s="18"/>
      <c r="B485" s="18"/>
      <c r="C485" s="18"/>
      <c r="D485" s="20"/>
      <c r="E485" s="20"/>
      <c r="F485" s="20"/>
    </row>
    <row r="486">
      <c r="A486" s="18"/>
      <c r="B486" s="18"/>
      <c r="C486" s="18"/>
      <c r="D486" s="20"/>
      <c r="E486" s="20"/>
      <c r="F486" s="20"/>
    </row>
    <row r="487">
      <c r="A487" s="18"/>
      <c r="B487" s="18"/>
      <c r="C487" s="18"/>
      <c r="D487" s="20"/>
      <c r="E487" s="20"/>
      <c r="F487" s="20"/>
    </row>
    <row r="488">
      <c r="A488" s="18"/>
      <c r="B488" s="18"/>
      <c r="C488" s="18"/>
      <c r="D488" s="20"/>
      <c r="E488" s="20"/>
      <c r="F488" s="20"/>
    </row>
    <row r="489">
      <c r="A489" s="18"/>
      <c r="B489" s="18"/>
      <c r="C489" s="18"/>
      <c r="D489" s="20"/>
      <c r="E489" s="20"/>
      <c r="F489" s="20"/>
    </row>
    <row r="490">
      <c r="A490" s="18"/>
      <c r="B490" s="18"/>
      <c r="C490" s="18"/>
      <c r="D490" s="20"/>
      <c r="E490" s="20"/>
      <c r="F490" s="20"/>
    </row>
    <row r="491">
      <c r="A491" s="18"/>
      <c r="B491" s="18"/>
      <c r="C491" s="18"/>
      <c r="D491" s="20"/>
      <c r="E491" s="20"/>
      <c r="F491" s="20"/>
    </row>
    <row r="492">
      <c r="A492" s="18"/>
      <c r="B492" s="18"/>
      <c r="C492" s="18"/>
      <c r="D492" s="20"/>
      <c r="E492" s="20"/>
      <c r="F492" s="20"/>
    </row>
    <row r="493">
      <c r="A493" s="18"/>
      <c r="B493" s="18"/>
      <c r="C493" s="18"/>
      <c r="D493" s="20"/>
      <c r="E493" s="20"/>
      <c r="F493" s="20"/>
    </row>
    <row r="494">
      <c r="A494" s="18"/>
      <c r="B494" s="18"/>
      <c r="C494" s="18"/>
      <c r="D494" s="20"/>
      <c r="E494" s="20"/>
      <c r="F494" s="20"/>
    </row>
    <row r="495">
      <c r="A495" s="18"/>
      <c r="B495" s="18"/>
      <c r="C495" s="18"/>
      <c r="D495" s="20"/>
      <c r="E495" s="20"/>
      <c r="F495" s="20"/>
    </row>
    <row r="496">
      <c r="A496" s="18"/>
      <c r="B496" s="18"/>
      <c r="C496" s="18"/>
      <c r="D496" s="20"/>
      <c r="E496" s="20"/>
      <c r="F496" s="20"/>
    </row>
    <row r="497">
      <c r="A497" s="18"/>
      <c r="B497" s="18"/>
      <c r="C497" s="18"/>
      <c r="D497" s="20"/>
      <c r="E497" s="20"/>
      <c r="F497" s="20"/>
    </row>
    <row r="498">
      <c r="A498" s="18"/>
      <c r="B498" s="18"/>
      <c r="C498" s="18"/>
      <c r="D498" s="20"/>
      <c r="E498" s="20"/>
      <c r="F498" s="20"/>
    </row>
    <row r="499">
      <c r="A499" s="18"/>
      <c r="B499" s="18"/>
      <c r="C499" s="18"/>
      <c r="D499" s="20"/>
      <c r="E499" s="20"/>
      <c r="F499" s="20"/>
    </row>
    <row r="500">
      <c r="A500" s="18"/>
      <c r="B500" s="18"/>
      <c r="C500" s="18"/>
      <c r="D500" s="20"/>
      <c r="E500" s="20"/>
      <c r="F500" s="20"/>
    </row>
    <row r="501">
      <c r="A501" s="18"/>
      <c r="B501" s="18"/>
      <c r="C501" s="18"/>
      <c r="D501" s="20"/>
      <c r="E501" s="20"/>
      <c r="F501" s="20"/>
    </row>
    <row r="502">
      <c r="A502" s="18"/>
      <c r="B502" s="18"/>
      <c r="C502" s="18"/>
      <c r="D502" s="20"/>
      <c r="E502" s="20"/>
      <c r="F502" s="20"/>
    </row>
    <row r="503">
      <c r="A503" s="18"/>
      <c r="B503" s="18"/>
      <c r="C503" s="18"/>
      <c r="D503" s="20"/>
      <c r="E503" s="20"/>
      <c r="F503" s="20"/>
    </row>
    <row r="504">
      <c r="A504" s="18"/>
      <c r="B504" s="18"/>
      <c r="C504" s="18"/>
      <c r="D504" s="20"/>
      <c r="E504" s="20"/>
      <c r="F504" s="20"/>
    </row>
    <row r="505">
      <c r="A505" s="18"/>
      <c r="B505" s="18"/>
      <c r="C505" s="18"/>
      <c r="D505" s="20"/>
      <c r="E505" s="20"/>
      <c r="F505" s="20"/>
    </row>
    <row r="506">
      <c r="A506" s="18"/>
      <c r="B506" s="18"/>
      <c r="C506" s="18"/>
      <c r="D506" s="20"/>
      <c r="E506" s="20"/>
      <c r="F506" s="20"/>
    </row>
    <row r="507">
      <c r="A507" s="18"/>
      <c r="B507" s="18"/>
      <c r="C507" s="18"/>
      <c r="D507" s="20"/>
      <c r="E507" s="20"/>
      <c r="F507" s="20"/>
    </row>
    <row r="508">
      <c r="A508" s="18"/>
      <c r="B508" s="18"/>
      <c r="C508" s="18"/>
      <c r="D508" s="20"/>
      <c r="E508" s="20"/>
      <c r="F508" s="20"/>
    </row>
    <row r="509">
      <c r="A509" s="18"/>
      <c r="B509" s="18"/>
      <c r="C509" s="18"/>
      <c r="D509" s="20"/>
      <c r="E509" s="20"/>
      <c r="F509" s="20"/>
    </row>
    <row r="510">
      <c r="A510" s="18"/>
      <c r="B510" s="18"/>
      <c r="C510" s="18"/>
      <c r="D510" s="20"/>
      <c r="E510" s="20"/>
      <c r="F510" s="20"/>
    </row>
    <row r="511">
      <c r="A511" s="18"/>
      <c r="B511" s="18"/>
      <c r="C511" s="18"/>
      <c r="D511" s="20"/>
      <c r="E511" s="20"/>
      <c r="F511" s="20"/>
    </row>
    <row r="512">
      <c r="A512" s="18"/>
      <c r="B512" s="18"/>
      <c r="C512" s="18"/>
      <c r="D512" s="20"/>
      <c r="E512" s="20"/>
      <c r="F512" s="20"/>
    </row>
    <row r="513">
      <c r="A513" s="18"/>
      <c r="B513" s="18"/>
      <c r="C513" s="18"/>
      <c r="D513" s="20"/>
      <c r="E513" s="20"/>
      <c r="F513" s="20"/>
    </row>
    <row r="514">
      <c r="A514" s="18"/>
      <c r="B514" s="18"/>
      <c r="C514" s="18"/>
      <c r="D514" s="20"/>
      <c r="E514" s="20"/>
      <c r="F514" s="20"/>
    </row>
    <row r="515">
      <c r="A515" s="18"/>
      <c r="B515" s="18"/>
      <c r="C515" s="18"/>
      <c r="D515" s="20"/>
      <c r="E515" s="20"/>
      <c r="F515" s="20"/>
    </row>
    <row r="516">
      <c r="A516" s="18"/>
      <c r="B516" s="18"/>
      <c r="C516" s="18"/>
      <c r="D516" s="20"/>
      <c r="E516" s="20"/>
      <c r="F516" s="20"/>
    </row>
    <row r="517">
      <c r="A517" s="18"/>
      <c r="B517" s="18"/>
      <c r="C517" s="18"/>
      <c r="D517" s="20"/>
      <c r="E517" s="20"/>
      <c r="F517" s="20"/>
    </row>
    <row r="518">
      <c r="A518" s="18"/>
      <c r="B518" s="18"/>
      <c r="C518" s="18"/>
      <c r="D518" s="20"/>
      <c r="E518" s="20"/>
      <c r="F518" s="20"/>
    </row>
    <row r="519">
      <c r="A519" s="18"/>
      <c r="B519" s="18"/>
      <c r="C519" s="18"/>
      <c r="D519" s="20"/>
      <c r="E519" s="20"/>
      <c r="F519" s="20"/>
    </row>
    <row r="520">
      <c r="A520" s="18"/>
      <c r="B520" s="18"/>
      <c r="C520" s="18"/>
      <c r="D520" s="20"/>
      <c r="E520" s="20"/>
      <c r="F520" s="20"/>
    </row>
    <row r="521">
      <c r="A521" s="18"/>
      <c r="B521" s="18"/>
      <c r="C521" s="18"/>
      <c r="D521" s="20"/>
      <c r="E521" s="20"/>
      <c r="F521" s="20"/>
    </row>
    <row r="522">
      <c r="A522" s="18"/>
      <c r="B522" s="18"/>
      <c r="C522" s="18"/>
      <c r="D522" s="20"/>
      <c r="E522" s="20"/>
      <c r="F522" s="20"/>
    </row>
    <row r="523">
      <c r="A523" s="18"/>
      <c r="B523" s="18"/>
      <c r="C523" s="18"/>
      <c r="D523" s="20"/>
      <c r="E523" s="20"/>
      <c r="F523" s="20"/>
    </row>
    <row r="524">
      <c r="A524" s="18"/>
      <c r="B524" s="18"/>
      <c r="C524" s="18"/>
      <c r="D524" s="20"/>
      <c r="E524" s="20"/>
      <c r="F524" s="20"/>
    </row>
    <row r="525">
      <c r="A525" s="18"/>
      <c r="B525" s="18"/>
      <c r="C525" s="18"/>
      <c r="D525" s="20"/>
      <c r="E525" s="20"/>
      <c r="F525" s="20"/>
    </row>
    <row r="526">
      <c r="A526" s="18"/>
      <c r="B526" s="18"/>
      <c r="C526" s="18"/>
      <c r="D526" s="20"/>
      <c r="E526" s="20"/>
      <c r="F526" s="20"/>
    </row>
    <row r="527">
      <c r="A527" s="18"/>
      <c r="B527" s="18"/>
      <c r="C527" s="18"/>
      <c r="D527" s="20"/>
      <c r="E527" s="20"/>
      <c r="F527" s="20"/>
    </row>
    <row r="528">
      <c r="A528" s="18"/>
      <c r="B528" s="18"/>
      <c r="C528" s="18"/>
      <c r="D528" s="20"/>
      <c r="E528" s="20"/>
      <c r="F528" s="20"/>
    </row>
    <row r="529">
      <c r="A529" s="18"/>
      <c r="B529" s="18"/>
      <c r="C529" s="18"/>
      <c r="D529" s="20"/>
      <c r="E529" s="20"/>
      <c r="F529" s="20"/>
    </row>
    <row r="530">
      <c r="A530" s="18"/>
      <c r="B530" s="18"/>
      <c r="C530" s="18"/>
      <c r="D530" s="20"/>
      <c r="E530" s="20"/>
      <c r="F530" s="20"/>
    </row>
    <row r="531">
      <c r="A531" s="18"/>
      <c r="B531" s="18"/>
      <c r="C531" s="18"/>
      <c r="D531" s="20"/>
      <c r="E531" s="20"/>
      <c r="F531" s="20"/>
    </row>
    <row r="532">
      <c r="A532" s="18"/>
      <c r="B532" s="18"/>
      <c r="C532" s="18"/>
      <c r="D532" s="20"/>
      <c r="E532" s="20"/>
      <c r="F532" s="20"/>
    </row>
    <row r="533">
      <c r="A533" s="18"/>
      <c r="B533" s="18"/>
      <c r="C533" s="18"/>
      <c r="D533" s="20"/>
      <c r="E533" s="20"/>
      <c r="F533" s="20"/>
    </row>
    <row r="534">
      <c r="A534" s="18"/>
      <c r="B534" s="18"/>
      <c r="C534" s="18"/>
      <c r="D534" s="20"/>
      <c r="E534" s="20"/>
      <c r="F534" s="20"/>
    </row>
    <row r="535">
      <c r="A535" s="18"/>
      <c r="B535" s="18"/>
      <c r="C535" s="18"/>
      <c r="D535" s="20"/>
      <c r="E535" s="20"/>
      <c r="F535" s="20"/>
    </row>
    <row r="536">
      <c r="A536" s="18"/>
      <c r="B536" s="18"/>
      <c r="C536" s="18"/>
      <c r="D536" s="20"/>
      <c r="E536" s="20"/>
      <c r="F536" s="20"/>
    </row>
    <row r="537">
      <c r="A537" s="18"/>
      <c r="B537" s="18"/>
      <c r="C537" s="18"/>
      <c r="D537" s="20"/>
      <c r="E537" s="20"/>
      <c r="F537" s="20"/>
    </row>
    <row r="538">
      <c r="A538" s="18"/>
      <c r="B538" s="18"/>
      <c r="C538" s="18"/>
      <c r="D538" s="20"/>
      <c r="E538" s="20"/>
      <c r="F538" s="20"/>
    </row>
    <row r="539">
      <c r="A539" s="18"/>
      <c r="B539" s="18"/>
      <c r="C539" s="18"/>
      <c r="D539" s="20"/>
      <c r="E539" s="20"/>
      <c r="F539" s="20"/>
    </row>
    <row r="540">
      <c r="A540" s="18"/>
      <c r="B540" s="18"/>
      <c r="C540" s="18"/>
      <c r="D540" s="20"/>
      <c r="E540" s="20"/>
      <c r="F540" s="20"/>
    </row>
    <row r="541">
      <c r="A541" s="18"/>
      <c r="B541" s="18"/>
      <c r="C541" s="18"/>
      <c r="D541" s="20"/>
      <c r="E541" s="20"/>
      <c r="F541" s="20"/>
    </row>
    <row r="542">
      <c r="A542" s="18"/>
      <c r="B542" s="18"/>
      <c r="C542" s="18"/>
      <c r="D542" s="20"/>
      <c r="E542" s="20"/>
      <c r="F542" s="20"/>
    </row>
    <row r="543">
      <c r="A543" s="18"/>
      <c r="B543" s="18"/>
      <c r="C543" s="18"/>
      <c r="D543" s="20"/>
      <c r="E543" s="20"/>
      <c r="F543" s="20"/>
    </row>
    <row r="544">
      <c r="A544" s="18"/>
      <c r="B544" s="18"/>
      <c r="C544" s="18"/>
      <c r="D544" s="20"/>
      <c r="E544" s="20"/>
      <c r="F544" s="20"/>
    </row>
    <row r="545">
      <c r="A545" s="18"/>
      <c r="B545" s="18"/>
      <c r="C545" s="18"/>
      <c r="D545" s="20"/>
      <c r="E545" s="20"/>
      <c r="F545" s="20"/>
    </row>
    <row r="546">
      <c r="A546" s="18"/>
      <c r="B546" s="18"/>
      <c r="C546" s="18"/>
      <c r="D546" s="20"/>
      <c r="E546" s="20"/>
      <c r="F546" s="20"/>
    </row>
    <row r="547">
      <c r="A547" s="18"/>
      <c r="B547" s="18"/>
      <c r="C547" s="18"/>
      <c r="D547" s="20"/>
      <c r="E547" s="20"/>
      <c r="F547" s="20"/>
    </row>
    <row r="548">
      <c r="A548" s="18"/>
      <c r="B548" s="18"/>
      <c r="C548" s="18"/>
      <c r="D548" s="20"/>
      <c r="E548" s="20"/>
      <c r="F548" s="20"/>
    </row>
    <row r="549">
      <c r="A549" s="18"/>
      <c r="B549" s="18"/>
      <c r="C549" s="18"/>
      <c r="D549" s="20"/>
      <c r="E549" s="20"/>
      <c r="F549" s="20"/>
    </row>
    <row r="550">
      <c r="A550" s="18"/>
      <c r="B550" s="18"/>
      <c r="C550" s="18"/>
      <c r="D550" s="20"/>
      <c r="E550" s="20"/>
      <c r="F550" s="20"/>
    </row>
    <row r="551">
      <c r="A551" s="18"/>
      <c r="B551" s="18"/>
      <c r="C551" s="18"/>
      <c r="D551" s="20"/>
      <c r="E551" s="20"/>
      <c r="F551" s="20"/>
    </row>
    <row r="552">
      <c r="A552" s="18"/>
      <c r="B552" s="18"/>
      <c r="C552" s="18"/>
      <c r="D552" s="20"/>
      <c r="E552" s="20"/>
      <c r="F552" s="20"/>
    </row>
    <row r="553">
      <c r="A553" s="18"/>
      <c r="B553" s="18"/>
      <c r="C553" s="18"/>
      <c r="D553" s="20"/>
      <c r="E553" s="20"/>
      <c r="F553" s="20"/>
    </row>
    <row r="554">
      <c r="A554" s="18"/>
      <c r="B554" s="18"/>
      <c r="C554" s="18"/>
      <c r="D554" s="20"/>
      <c r="E554" s="20"/>
      <c r="F554" s="20"/>
    </row>
    <row r="555">
      <c r="A555" s="18"/>
      <c r="B555" s="18"/>
      <c r="C555" s="18"/>
      <c r="D555" s="20"/>
      <c r="E555" s="20"/>
      <c r="F555" s="20"/>
    </row>
    <row r="556">
      <c r="A556" s="18"/>
      <c r="B556" s="18"/>
      <c r="C556" s="18"/>
      <c r="D556" s="20"/>
      <c r="E556" s="20"/>
      <c r="F556" s="20"/>
    </row>
    <row r="557">
      <c r="A557" s="18"/>
      <c r="B557" s="18"/>
      <c r="C557" s="18"/>
      <c r="D557" s="20"/>
      <c r="E557" s="20"/>
      <c r="F557" s="20"/>
    </row>
    <row r="558">
      <c r="A558" s="18"/>
      <c r="B558" s="18"/>
      <c r="C558" s="18"/>
      <c r="D558" s="20"/>
      <c r="E558" s="20"/>
      <c r="F558" s="20"/>
    </row>
    <row r="559">
      <c r="A559" s="18"/>
      <c r="B559" s="18"/>
      <c r="C559" s="18"/>
      <c r="D559" s="20"/>
      <c r="E559" s="20"/>
      <c r="F559" s="20"/>
    </row>
    <row r="560">
      <c r="A560" s="18"/>
      <c r="B560" s="18"/>
      <c r="C560" s="18"/>
      <c r="D560" s="20"/>
      <c r="E560" s="20"/>
      <c r="F560" s="20"/>
    </row>
    <row r="561">
      <c r="A561" s="18"/>
      <c r="B561" s="18"/>
      <c r="C561" s="18"/>
      <c r="D561" s="20"/>
      <c r="E561" s="20"/>
      <c r="F561" s="20"/>
    </row>
    <row r="562">
      <c r="A562" s="18"/>
      <c r="B562" s="18"/>
      <c r="C562" s="18"/>
      <c r="D562" s="20"/>
      <c r="E562" s="20"/>
      <c r="F562" s="20"/>
    </row>
    <row r="563">
      <c r="A563" s="18"/>
      <c r="B563" s="18"/>
      <c r="C563" s="18"/>
      <c r="D563" s="20"/>
      <c r="E563" s="20"/>
      <c r="F563" s="20"/>
    </row>
    <row r="564">
      <c r="A564" s="18"/>
      <c r="B564" s="18"/>
      <c r="C564" s="18"/>
      <c r="D564" s="20"/>
      <c r="E564" s="20"/>
      <c r="F564" s="20"/>
    </row>
    <row r="565">
      <c r="A565" s="18"/>
      <c r="B565" s="18"/>
      <c r="C565" s="18"/>
      <c r="D565" s="20"/>
      <c r="E565" s="20"/>
      <c r="F565" s="20"/>
    </row>
    <row r="566">
      <c r="A566" s="18"/>
      <c r="B566" s="18"/>
      <c r="C566" s="18"/>
      <c r="D566" s="20"/>
      <c r="E566" s="20"/>
      <c r="F566" s="20"/>
    </row>
    <row r="567">
      <c r="A567" s="18"/>
      <c r="B567" s="18"/>
      <c r="C567" s="18"/>
      <c r="D567" s="20"/>
      <c r="E567" s="20"/>
      <c r="F567" s="20"/>
    </row>
    <row r="568">
      <c r="A568" s="18"/>
      <c r="B568" s="18"/>
      <c r="C568" s="18"/>
      <c r="D568" s="20"/>
      <c r="E568" s="20"/>
      <c r="F568" s="20"/>
    </row>
    <row r="569">
      <c r="A569" s="18"/>
      <c r="B569" s="18"/>
      <c r="C569" s="18"/>
      <c r="D569" s="20"/>
      <c r="E569" s="20"/>
      <c r="F569" s="20"/>
    </row>
    <row r="570">
      <c r="A570" s="18"/>
      <c r="B570" s="18"/>
      <c r="C570" s="18"/>
      <c r="D570" s="20"/>
      <c r="E570" s="20"/>
      <c r="F570" s="20"/>
    </row>
    <row r="571">
      <c r="A571" s="18"/>
      <c r="B571" s="18"/>
      <c r="C571" s="18"/>
      <c r="D571" s="20"/>
      <c r="E571" s="20"/>
      <c r="F571" s="20"/>
    </row>
    <row r="572">
      <c r="A572" s="18"/>
      <c r="B572" s="18"/>
      <c r="C572" s="18"/>
      <c r="D572" s="20"/>
      <c r="E572" s="20"/>
      <c r="F572" s="20"/>
    </row>
    <row r="573">
      <c r="A573" s="18"/>
      <c r="B573" s="18"/>
      <c r="C573" s="18"/>
      <c r="D573" s="20"/>
      <c r="E573" s="20"/>
      <c r="F573" s="20"/>
    </row>
    <row r="574">
      <c r="A574" s="18"/>
      <c r="B574" s="18"/>
      <c r="C574" s="18"/>
      <c r="D574" s="20"/>
      <c r="E574" s="20"/>
      <c r="F574" s="20"/>
    </row>
    <row r="575">
      <c r="A575" s="18"/>
      <c r="B575" s="18"/>
      <c r="C575" s="18"/>
      <c r="D575" s="20"/>
      <c r="E575" s="20"/>
      <c r="F575" s="20"/>
    </row>
    <row r="576">
      <c r="A576" s="18"/>
      <c r="B576" s="18"/>
      <c r="C576" s="18"/>
      <c r="D576" s="20"/>
      <c r="E576" s="20"/>
      <c r="F576" s="20"/>
    </row>
    <row r="577">
      <c r="A577" s="18"/>
      <c r="B577" s="18"/>
      <c r="C577" s="18"/>
      <c r="D577" s="20"/>
      <c r="E577" s="20"/>
      <c r="F577" s="20"/>
    </row>
    <row r="578">
      <c r="A578" s="18"/>
      <c r="B578" s="18"/>
      <c r="C578" s="18"/>
      <c r="D578" s="20"/>
      <c r="E578" s="20"/>
      <c r="F578" s="20"/>
    </row>
    <row r="579">
      <c r="A579" s="18"/>
      <c r="B579" s="18"/>
      <c r="C579" s="18"/>
      <c r="D579" s="20"/>
      <c r="E579" s="20"/>
      <c r="F579" s="20"/>
    </row>
    <row r="580">
      <c r="A580" s="18"/>
      <c r="B580" s="18"/>
      <c r="C580" s="18"/>
      <c r="D580" s="20"/>
      <c r="E580" s="20"/>
      <c r="F580" s="20"/>
    </row>
    <row r="581">
      <c r="A581" s="18"/>
      <c r="B581" s="18"/>
      <c r="C581" s="18"/>
      <c r="D581" s="20"/>
      <c r="E581" s="20"/>
      <c r="F581" s="20"/>
    </row>
    <row r="582">
      <c r="A582" s="18"/>
      <c r="B582" s="18"/>
      <c r="C582" s="18"/>
      <c r="D582" s="20"/>
      <c r="E582" s="20"/>
      <c r="F582" s="20"/>
    </row>
    <row r="583">
      <c r="A583" s="18"/>
      <c r="B583" s="18"/>
      <c r="C583" s="18"/>
      <c r="D583" s="20"/>
      <c r="E583" s="20"/>
      <c r="F583" s="20"/>
    </row>
    <row r="584">
      <c r="A584" s="18"/>
      <c r="B584" s="18"/>
      <c r="C584" s="18"/>
      <c r="D584" s="20"/>
      <c r="E584" s="20"/>
      <c r="F584" s="20"/>
    </row>
    <row r="585">
      <c r="A585" s="18"/>
      <c r="B585" s="18"/>
      <c r="C585" s="18"/>
      <c r="D585" s="20"/>
      <c r="E585" s="20"/>
      <c r="F585" s="20"/>
    </row>
    <row r="586">
      <c r="A586" s="18"/>
      <c r="B586" s="18"/>
      <c r="C586" s="18"/>
      <c r="D586" s="20"/>
      <c r="E586" s="20"/>
      <c r="F586" s="20"/>
    </row>
    <row r="587">
      <c r="A587" s="18"/>
      <c r="B587" s="18"/>
      <c r="C587" s="18"/>
      <c r="D587" s="20"/>
      <c r="E587" s="20"/>
      <c r="F587" s="20"/>
    </row>
    <row r="588">
      <c r="A588" s="18"/>
      <c r="B588" s="18"/>
      <c r="C588" s="18"/>
      <c r="D588" s="20"/>
      <c r="E588" s="20"/>
      <c r="F588" s="20"/>
    </row>
    <row r="589">
      <c r="A589" s="18"/>
      <c r="B589" s="18"/>
      <c r="C589" s="18"/>
      <c r="D589" s="20"/>
      <c r="E589" s="20"/>
      <c r="F589" s="20"/>
    </row>
    <row r="590">
      <c r="A590" s="18"/>
      <c r="B590" s="18"/>
      <c r="C590" s="18"/>
      <c r="D590" s="20"/>
      <c r="E590" s="20"/>
      <c r="F590" s="20"/>
    </row>
    <row r="591">
      <c r="A591" s="18"/>
      <c r="B591" s="18"/>
      <c r="C591" s="18"/>
      <c r="D591" s="20"/>
      <c r="E591" s="20"/>
      <c r="F591" s="20"/>
    </row>
    <row r="592">
      <c r="A592" s="18"/>
      <c r="B592" s="18"/>
      <c r="C592" s="18"/>
      <c r="D592" s="20"/>
      <c r="E592" s="20"/>
      <c r="F592" s="20"/>
    </row>
    <row r="593">
      <c r="A593" s="18"/>
      <c r="B593" s="18"/>
      <c r="C593" s="18"/>
      <c r="D593" s="20"/>
      <c r="E593" s="20"/>
      <c r="F593" s="20"/>
    </row>
    <row r="594">
      <c r="A594" s="18"/>
      <c r="B594" s="18"/>
      <c r="C594" s="18"/>
      <c r="D594" s="20"/>
      <c r="E594" s="20"/>
      <c r="F594" s="20"/>
    </row>
    <row r="595">
      <c r="A595" s="18"/>
      <c r="B595" s="18"/>
      <c r="C595" s="18"/>
      <c r="D595" s="20"/>
      <c r="E595" s="20"/>
      <c r="F595" s="20"/>
    </row>
    <row r="596">
      <c r="A596" s="18"/>
      <c r="B596" s="18"/>
      <c r="C596" s="18"/>
      <c r="D596" s="20"/>
      <c r="E596" s="20"/>
      <c r="F596" s="20"/>
    </row>
    <row r="597">
      <c r="A597" s="18"/>
      <c r="B597" s="18"/>
      <c r="C597" s="18"/>
      <c r="D597" s="20"/>
      <c r="E597" s="20"/>
      <c r="F597" s="20"/>
    </row>
    <row r="598">
      <c r="A598" s="18"/>
      <c r="B598" s="18"/>
      <c r="C598" s="18"/>
      <c r="D598" s="20"/>
      <c r="E598" s="20"/>
      <c r="F598" s="20"/>
    </row>
    <row r="599">
      <c r="A599" s="18"/>
      <c r="B599" s="18"/>
      <c r="C599" s="18"/>
      <c r="D599" s="20"/>
      <c r="E599" s="20"/>
      <c r="F599" s="20"/>
    </row>
    <row r="600">
      <c r="A600" s="18"/>
      <c r="B600" s="18"/>
      <c r="C600" s="18"/>
      <c r="D600" s="20"/>
      <c r="E600" s="20"/>
      <c r="F600" s="20"/>
    </row>
    <row r="601">
      <c r="A601" s="18"/>
      <c r="B601" s="18"/>
      <c r="C601" s="18"/>
      <c r="D601" s="20"/>
      <c r="E601" s="20"/>
      <c r="F601" s="20"/>
    </row>
    <row r="602">
      <c r="A602" s="18"/>
      <c r="B602" s="18"/>
      <c r="C602" s="18"/>
      <c r="D602" s="20"/>
      <c r="E602" s="20"/>
      <c r="F602" s="20"/>
    </row>
    <row r="603">
      <c r="A603" s="18"/>
      <c r="B603" s="18"/>
      <c r="C603" s="18"/>
      <c r="D603" s="20"/>
      <c r="E603" s="20"/>
      <c r="F603" s="20"/>
    </row>
    <row r="604">
      <c r="A604" s="18"/>
      <c r="B604" s="18"/>
      <c r="C604" s="18"/>
      <c r="D604" s="20"/>
      <c r="E604" s="20"/>
      <c r="F604" s="20"/>
    </row>
    <row r="605">
      <c r="A605" s="18"/>
      <c r="B605" s="18"/>
      <c r="C605" s="18"/>
      <c r="D605" s="20"/>
      <c r="E605" s="20"/>
      <c r="F605" s="20"/>
    </row>
    <row r="606">
      <c r="A606" s="18"/>
      <c r="B606" s="18"/>
      <c r="C606" s="18"/>
      <c r="D606" s="20"/>
      <c r="E606" s="20"/>
      <c r="F606" s="20"/>
    </row>
    <row r="607">
      <c r="A607" s="18"/>
      <c r="B607" s="18"/>
      <c r="C607" s="18"/>
      <c r="D607" s="20"/>
      <c r="E607" s="20"/>
      <c r="F607" s="20"/>
    </row>
    <row r="608">
      <c r="A608" s="18"/>
      <c r="B608" s="18"/>
      <c r="C608" s="18"/>
      <c r="D608" s="20"/>
      <c r="E608" s="20"/>
      <c r="F608" s="20"/>
    </row>
    <row r="609">
      <c r="A609" s="18"/>
      <c r="B609" s="18"/>
      <c r="C609" s="18"/>
      <c r="D609" s="20"/>
      <c r="E609" s="20"/>
      <c r="F609" s="20"/>
    </row>
    <row r="610">
      <c r="A610" s="18"/>
      <c r="B610" s="18"/>
      <c r="C610" s="18"/>
      <c r="D610" s="20"/>
      <c r="E610" s="20"/>
      <c r="F610" s="20"/>
    </row>
    <row r="611">
      <c r="A611" s="18"/>
      <c r="B611" s="18"/>
      <c r="C611" s="18"/>
      <c r="D611" s="20"/>
      <c r="E611" s="20"/>
      <c r="F611" s="20"/>
    </row>
    <row r="612">
      <c r="A612" s="18"/>
      <c r="B612" s="18"/>
      <c r="C612" s="18"/>
      <c r="D612" s="20"/>
      <c r="E612" s="20"/>
      <c r="F612" s="20"/>
    </row>
    <row r="613">
      <c r="A613" s="18"/>
      <c r="B613" s="18"/>
      <c r="C613" s="18"/>
      <c r="D613" s="20"/>
      <c r="E613" s="20"/>
      <c r="F613" s="20"/>
    </row>
    <row r="614">
      <c r="A614" s="18"/>
      <c r="B614" s="18"/>
      <c r="C614" s="18"/>
      <c r="D614" s="20"/>
      <c r="E614" s="20"/>
      <c r="F614" s="20"/>
    </row>
    <row r="615">
      <c r="A615" s="18"/>
      <c r="B615" s="18"/>
      <c r="C615" s="18"/>
      <c r="D615" s="20"/>
      <c r="E615" s="20"/>
      <c r="F615" s="20"/>
    </row>
    <row r="616">
      <c r="A616" s="18"/>
      <c r="B616" s="18"/>
      <c r="C616" s="18"/>
      <c r="D616" s="20"/>
      <c r="E616" s="20"/>
      <c r="F616" s="20"/>
    </row>
    <row r="617">
      <c r="A617" s="18"/>
      <c r="B617" s="18"/>
      <c r="C617" s="18"/>
      <c r="D617" s="20"/>
      <c r="E617" s="20"/>
      <c r="F617" s="20"/>
    </row>
    <row r="618">
      <c r="A618" s="18"/>
      <c r="B618" s="18"/>
      <c r="C618" s="18"/>
      <c r="D618" s="20"/>
      <c r="E618" s="20"/>
      <c r="F618" s="20"/>
    </row>
    <row r="619">
      <c r="A619" s="18"/>
      <c r="B619" s="18"/>
      <c r="C619" s="18"/>
      <c r="D619" s="20"/>
      <c r="E619" s="20"/>
      <c r="F619" s="20"/>
    </row>
    <row r="620">
      <c r="A620" s="18"/>
      <c r="B620" s="18"/>
      <c r="C620" s="18"/>
      <c r="D620" s="20"/>
      <c r="E620" s="20"/>
      <c r="F620" s="20"/>
    </row>
    <row r="621">
      <c r="A621" s="18"/>
      <c r="B621" s="18"/>
      <c r="C621" s="18"/>
      <c r="D621" s="20"/>
      <c r="E621" s="20"/>
      <c r="F621" s="20"/>
    </row>
    <row r="622">
      <c r="A622" s="18"/>
      <c r="B622" s="18"/>
      <c r="C622" s="18"/>
      <c r="D622" s="20"/>
      <c r="E622" s="20"/>
      <c r="F622" s="20"/>
    </row>
    <row r="623">
      <c r="A623" s="18"/>
      <c r="B623" s="18"/>
      <c r="C623" s="18"/>
      <c r="D623" s="20"/>
      <c r="E623" s="20"/>
      <c r="F623" s="20"/>
    </row>
    <row r="624">
      <c r="A624" s="18"/>
      <c r="B624" s="18"/>
      <c r="C624" s="18"/>
      <c r="D624" s="20"/>
      <c r="E624" s="20"/>
      <c r="F624" s="20"/>
    </row>
    <row r="625">
      <c r="A625" s="18"/>
      <c r="B625" s="18"/>
      <c r="C625" s="18"/>
      <c r="D625" s="20"/>
      <c r="E625" s="20"/>
      <c r="F625" s="20"/>
    </row>
    <row r="626">
      <c r="A626" s="18"/>
      <c r="B626" s="18"/>
      <c r="C626" s="18"/>
      <c r="D626" s="20"/>
      <c r="E626" s="20"/>
      <c r="F626" s="20"/>
    </row>
    <row r="627">
      <c r="A627" s="18"/>
      <c r="B627" s="18"/>
      <c r="C627" s="18"/>
      <c r="D627" s="20"/>
      <c r="E627" s="20"/>
      <c r="F627" s="20"/>
    </row>
    <row r="628">
      <c r="A628" s="18"/>
      <c r="B628" s="18"/>
      <c r="C628" s="18"/>
      <c r="D628" s="20"/>
      <c r="E628" s="20"/>
      <c r="F628" s="20"/>
    </row>
    <row r="629">
      <c r="A629" s="18"/>
      <c r="B629" s="18"/>
      <c r="C629" s="18"/>
      <c r="D629" s="20"/>
      <c r="E629" s="20"/>
      <c r="F629" s="20"/>
    </row>
    <row r="630">
      <c r="A630" s="18"/>
      <c r="B630" s="18"/>
      <c r="C630" s="18"/>
      <c r="D630" s="20"/>
      <c r="E630" s="20"/>
      <c r="F630" s="20"/>
    </row>
    <row r="631">
      <c r="A631" s="18"/>
      <c r="B631" s="18"/>
      <c r="C631" s="18"/>
      <c r="D631" s="20"/>
      <c r="E631" s="20"/>
      <c r="F631" s="20"/>
    </row>
    <row r="632">
      <c r="A632" s="18"/>
      <c r="B632" s="18"/>
      <c r="C632" s="18"/>
      <c r="D632" s="20"/>
      <c r="E632" s="20"/>
      <c r="F632" s="20"/>
    </row>
    <row r="633">
      <c r="A633" s="18"/>
      <c r="B633" s="18"/>
      <c r="C633" s="18"/>
      <c r="D633" s="20"/>
      <c r="E633" s="20"/>
      <c r="F633" s="20"/>
    </row>
    <row r="634">
      <c r="A634" s="18"/>
      <c r="B634" s="18"/>
      <c r="C634" s="18"/>
      <c r="D634" s="20"/>
      <c r="E634" s="20"/>
      <c r="F634" s="20"/>
    </row>
    <row r="635">
      <c r="A635" s="18"/>
      <c r="B635" s="18"/>
      <c r="C635" s="18"/>
      <c r="D635" s="20"/>
      <c r="E635" s="20"/>
      <c r="F635" s="20"/>
    </row>
    <row r="636">
      <c r="A636" s="18"/>
      <c r="B636" s="18"/>
      <c r="C636" s="18"/>
      <c r="D636" s="20"/>
      <c r="E636" s="20"/>
      <c r="F636" s="20"/>
    </row>
    <row r="637">
      <c r="A637" s="18"/>
      <c r="B637" s="18"/>
      <c r="C637" s="18"/>
      <c r="D637" s="20"/>
      <c r="E637" s="20"/>
      <c r="F637" s="20"/>
    </row>
    <row r="638">
      <c r="A638" s="18"/>
      <c r="B638" s="18"/>
      <c r="C638" s="18"/>
      <c r="D638" s="20"/>
      <c r="E638" s="20"/>
      <c r="F638" s="20"/>
    </row>
    <row r="639">
      <c r="A639" s="18"/>
      <c r="B639" s="18"/>
      <c r="C639" s="18"/>
      <c r="D639" s="20"/>
      <c r="E639" s="20"/>
      <c r="F639" s="20"/>
    </row>
    <row r="640">
      <c r="A640" s="18"/>
      <c r="B640" s="18"/>
      <c r="C640" s="18"/>
      <c r="D640" s="20"/>
      <c r="E640" s="20"/>
      <c r="F640" s="20"/>
    </row>
    <row r="641">
      <c r="A641" s="18"/>
      <c r="B641" s="18"/>
      <c r="C641" s="18"/>
      <c r="D641" s="20"/>
      <c r="E641" s="20"/>
      <c r="F641" s="20"/>
    </row>
    <row r="642">
      <c r="A642" s="18"/>
      <c r="B642" s="18"/>
      <c r="C642" s="18"/>
      <c r="D642" s="20"/>
      <c r="E642" s="20"/>
      <c r="F642" s="20"/>
    </row>
    <row r="643">
      <c r="A643" s="18"/>
      <c r="B643" s="18"/>
      <c r="C643" s="18"/>
      <c r="D643" s="20"/>
      <c r="E643" s="20"/>
      <c r="F643" s="20"/>
    </row>
    <row r="644">
      <c r="A644" s="18"/>
      <c r="B644" s="18"/>
      <c r="C644" s="18"/>
      <c r="D644" s="20"/>
      <c r="E644" s="20"/>
      <c r="F644" s="20"/>
    </row>
    <row r="645">
      <c r="A645" s="18"/>
      <c r="B645" s="18"/>
      <c r="C645" s="18"/>
      <c r="D645" s="20"/>
      <c r="E645" s="20"/>
      <c r="F645" s="20"/>
    </row>
    <row r="646">
      <c r="A646" s="18"/>
      <c r="B646" s="18"/>
      <c r="C646" s="18"/>
      <c r="D646" s="20"/>
      <c r="E646" s="20"/>
      <c r="F646" s="20"/>
    </row>
    <row r="647">
      <c r="A647" s="18"/>
      <c r="B647" s="18"/>
      <c r="C647" s="18"/>
      <c r="D647" s="20"/>
      <c r="E647" s="20"/>
      <c r="F647" s="20"/>
    </row>
    <row r="648">
      <c r="A648" s="18"/>
      <c r="B648" s="18"/>
      <c r="C648" s="18"/>
      <c r="D648" s="20"/>
      <c r="E648" s="20"/>
      <c r="F648" s="20"/>
    </row>
    <row r="649">
      <c r="A649" s="18"/>
      <c r="B649" s="18"/>
      <c r="C649" s="18"/>
      <c r="D649" s="20"/>
      <c r="E649" s="20"/>
      <c r="F649" s="20"/>
    </row>
    <row r="650">
      <c r="A650" s="18"/>
      <c r="B650" s="18"/>
      <c r="C650" s="18"/>
      <c r="D650" s="20"/>
      <c r="E650" s="20"/>
      <c r="F650" s="20"/>
    </row>
    <row r="651">
      <c r="A651" s="18"/>
      <c r="B651" s="18"/>
      <c r="C651" s="18"/>
      <c r="D651" s="20"/>
      <c r="E651" s="20"/>
      <c r="F651" s="20"/>
    </row>
    <row r="652">
      <c r="A652" s="18"/>
      <c r="B652" s="18"/>
      <c r="C652" s="18"/>
      <c r="D652" s="20"/>
      <c r="E652" s="20"/>
      <c r="F652" s="20"/>
    </row>
    <row r="653">
      <c r="A653" s="18"/>
      <c r="B653" s="18"/>
      <c r="C653" s="18"/>
      <c r="D653" s="20"/>
      <c r="E653" s="20"/>
      <c r="F653" s="20"/>
    </row>
    <row r="654">
      <c r="A654" s="18"/>
      <c r="B654" s="18"/>
      <c r="C654" s="18"/>
      <c r="D654" s="20"/>
      <c r="E654" s="20"/>
      <c r="F654" s="20"/>
    </row>
    <row r="655">
      <c r="A655" s="18"/>
      <c r="B655" s="18"/>
      <c r="C655" s="18"/>
      <c r="D655" s="20"/>
      <c r="E655" s="20"/>
      <c r="F655" s="20"/>
    </row>
    <row r="656">
      <c r="A656" s="18"/>
      <c r="B656" s="18"/>
      <c r="C656" s="18"/>
      <c r="D656" s="20"/>
      <c r="E656" s="20"/>
      <c r="F656" s="20"/>
    </row>
    <row r="657">
      <c r="A657" s="18"/>
      <c r="B657" s="18"/>
      <c r="C657" s="18"/>
      <c r="D657" s="20"/>
      <c r="E657" s="20"/>
      <c r="F657" s="20"/>
    </row>
    <row r="658">
      <c r="A658" s="18"/>
      <c r="B658" s="18"/>
      <c r="C658" s="18"/>
      <c r="D658" s="20"/>
      <c r="E658" s="20"/>
      <c r="F658" s="20"/>
    </row>
    <row r="659">
      <c r="A659" s="18"/>
      <c r="B659" s="18"/>
      <c r="C659" s="18"/>
      <c r="D659" s="20"/>
      <c r="E659" s="20"/>
      <c r="F659" s="20"/>
    </row>
    <row r="660">
      <c r="A660" s="18"/>
      <c r="B660" s="18"/>
      <c r="C660" s="18"/>
      <c r="D660" s="20"/>
      <c r="E660" s="20"/>
      <c r="F660" s="20"/>
    </row>
    <row r="661">
      <c r="A661" s="18"/>
      <c r="B661" s="18"/>
      <c r="C661" s="18"/>
      <c r="D661" s="20"/>
      <c r="E661" s="20"/>
      <c r="F661" s="20"/>
    </row>
    <row r="662">
      <c r="A662" s="18"/>
      <c r="B662" s="18"/>
      <c r="C662" s="18"/>
      <c r="D662" s="20"/>
      <c r="E662" s="20"/>
      <c r="F662" s="20"/>
    </row>
    <row r="663">
      <c r="A663" s="18"/>
      <c r="B663" s="18"/>
      <c r="C663" s="18"/>
      <c r="D663" s="20"/>
      <c r="E663" s="20"/>
      <c r="F663" s="20"/>
    </row>
    <row r="664">
      <c r="A664" s="18"/>
      <c r="B664" s="18"/>
      <c r="C664" s="18"/>
      <c r="D664" s="20"/>
      <c r="E664" s="20"/>
      <c r="F664" s="20"/>
    </row>
    <row r="665">
      <c r="A665" s="18"/>
      <c r="B665" s="18"/>
      <c r="C665" s="18"/>
      <c r="D665" s="20"/>
      <c r="E665" s="20"/>
      <c r="F665" s="20"/>
    </row>
    <row r="666">
      <c r="A666" s="18"/>
      <c r="B666" s="18"/>
      <c r="C666" s="18"/>
      <c r="D666" s="20"/>
      <c r="E666" s="20"/>
      <c r="F666" s="20"/>
    </row>
    <row r="667">
      <c r="A667" s="18"/>
      <c r="B667" s="18"/>
      <c r="C667" s="18"/>
      <c r="D667" s="20"/>
      <c r="E667" s="20"/>
      <c r="F667" s="20"/>
    </row>
    <row r="668">
      <c r="A668" s="18"/>
      <c r="B668" s="18"/>
      <c r="C668" s="18"/>
      <c r="D668" s="20"/>
      <c r="E668" s="20"/>
      <c r="F668" s="20"/>
    </row>
    <row r="669">
      <c r="A669" s="18"/>
      <c r="B669" s="18"/>
      <c r="C669" s="18"/>
      <c r="D669" s="20"/>
      <c r="E669" s="20"/>
      <c r="F669" s="20"/>
    </row>
    <row r="670">
      <c r="A670" s="18"/>
      <c r="B670" s="18"/>
      <c r="C670" s="18"/>
      <c r="D670" s="20"/>
      <c r="E670" s="20"/>
      <c r="F670" s="20"/>
    </row>
    <row r="671">
      <c r="A671" s="18"/>
      <c r="B671" s="18"/>
      <c r="C671" s="18"/>
      <c r="D671" s="20"/>
      <c r="E671" s="20"/>
      <c r="F671" s="20"/>
    </row>
    <row r="672">
      <c r="A672" s="18"/>
      <c r="B672" s="18"/>
      <c r="C672" s="18"/>
      <c r="D672" s="20"/>
      <c r="E672" s="20"/>
      <c r="F672" s="20"/>
    </row>
    <row r="673">
      <c r="A673" s="18"/>
      <c r="B673" s="18"/>
      <c r="C673" s="18"/>
      <c r="D673" s="20"/>
      <c r="E673" s="20"/>
      <c r="F673" s="20"/>
    </row>
    <row r="674">
      <c r="A674" s="18"/>
      <c r="B674" s="18"/>
      <c r="C674" s="18"/>
      <c r="D674" s="20"/>
      <c r="E674" s="20"/>
      <c r="F674" s="20"/>
    </row>
    <row r="675">
      <c r="A675" s="18"/>
      <c r="B675" s="18"/>
      <c r="C675" s="18"/>
      <c r="D675" s="20"/>
      <c r="E675" s="20"/>
      <c r="F675" s="20"/>
    </row>
    <row r="676">
      <c r="A676" s="18"/>
      <c r="B676" s="18"/>
      <c r="C676" s="18"/>
      <c r="D676" s="20"/>
      <c r="E676" s="20"/>
      <c r="F676" s="20"/>
    </row>
    <row r="677">
      <c r="A677" s="18"/>
      <c r="B677" s="18"/>
      <c r="C677" s="18"/>
      <c r="D677" s="20"/>
      <c r="E677" s="20"/>
      <c r="F677" s="20"/>
    </row>
    <row r="678">
      <c r="A678" s="18"/>
      <c r="B678" s="18"/>
      <c r="C678" s="18"/>
      <c r="D678" s="20"/>
      <c r="E678" s="20"/>
      <c r="F678" s="20"/>
    </row>
    <row r="679">
      <c r="A679" s="18"/>
      <c r="B679" s="18"/>
      <c r="C679" s="18"/>
      <c r="D679" s="20"/>
      <c r="E679" s="20"/>
      <c r="F679" s="20"/>
    </row>
    <row r="680">
      <c r="A680" s="18"/>
      <c r="B680" s="18"/>
      <c r="C680" s="18"/>
      <c r="D680" s="20"/>
      <c r="E680" s="20"/>
      <c r="F680" s="20"/>
    </row>
    <row r="681">
      <c r="A681" s="18"/>
      <c r="B681" s="18"/>
      <c r="C681" s="18"/>
      <c r="D681" s="20"/>
      <c r="E681" s="20"/>
      <c r="F681" s="20"/>
    </row>
    <row r="682">
      <c r="A682" s="18"/>
      <c r="B682" s="18"/>
      <c r="C682" s="18"/>
      <c r="D682" s="20"/>
      <c r="E682" s="20"/>
      <c r="F682" s="20"/>
    </row>
    <row r="683">
      <c r="A683" s="18"/>
      <c r="B683" s="18"/>
      <c r="C683" s="18"/>
      <c r="D683" s="20"/>
      <c r="E683" s="20"/>
      <c r="F683" s="20"/>
    </row>
    <row r="684">
      <c r="A684" s="18"/>
      <c r="B684" s="18"/>
      <c r="C684" s="18"/>
      <c r="D684" s="20"/>
      <c r="E684" s="20"/>
      <c r="F684" s="20"/>
    </row>
    <row r="685">
      <c r="A685" s="18"/>
      <c r="B685" s="18"/>
      <c r="C685" s="18"/>
      <c r="D685" s="20"/>
      <c r="E685" s="20"/>
      <c r="F685" s="20"/>
    </row>
    <row r="686">
      <c r="A686" s="18"/>
      <c r="B686" s="18"/>
      <c r="C686" s="18"/>
      <c r="D686" s="20"/>
      <c r="E686" s="20"/>
      <c r="F686" s="20"/>
    </row>
    <row r="687">
      <c r="A687" s="18"/>
      <c r="B687" s="18"/>
      <c r="C687" s="18"/>
      <c r="D687" s="20"/>
      <c r="E687" s="20"/>
      <c r="F687" s="20"/>
    </row>
    <row r="688">
      <c r="A688" s="18"/>
      <c r="B688" s="18"/>
      <c r="C688" s="18"/>
      <c r="D688" s="20"/>
      <c r="E688" s="20"/>
      <c r="F688" s="20"/>
    </row>
    <row r="689">
      <c r="A689" s="18"/>
      <c r="B689" s="18"/>
      <c r="C689" s="18"/>
      <c r="D689" s="20"/>
      <c r="E689" s="20"/>
      <c r="F689" s="20"/>
    </row>
    <row r="690">
      <c r="A690" s="18"/>
      <c r="B690" s="18"/>
      <c r="C690" s="18"/>
      <c r="D690" s="20"/>
      <c r="E690" s="20"/>
      <c r="F690" s="20"/>
    </row>
    <row r="691">
      <c r="A691" s="18"/>
      <c r="B691" s="18"/>
      <c r="C691" s="18"/>
      <c r="D691" s="20"/>
      <c r="E691" s="20"/>
      <c r="F691" s="20"/>
    </row>
    <row r="692">
      <c r="A692" s="18"/>
      <c r="B692" s="18"/>
      <c r="C692" s="18"/>
      <c r="D692" s="20"/>
      <c r="E692" s="20"/>
      <c r="F692" s="20"/>
    </row>
    <row r="693">
      <c r="A693" s="18"/>
      <c r="B693" s="18"/>
      <c r="C693" s="18"/>
      <c r="D693" s="20"/>
      <c r="E693" s="20"/>
      <c r="F693" s="20"/>
    </row>
    <row r="694">
      <c r="A694" s="18"/>
      <c r="B694" s="18"/>
      <c r="C694" s="18"/>
      <c r="D694" s="20"/>
      <c r="E694" s="20"/>
      <c r="F694" s="20"/>
    </row>
    <row r="695">
      <c r="A695" s="18"/>
      <c r="B695" s="18"/>
      <c r="C695" s="18"/>
      <c r="D695" s="20"/>
      <c r="E695" s="20"/>
      <c r="F695" s="20"/>
    </row>
    <row r="696">
      <c r="A696" s="18"/>
      <c r="B696" s="18"/>
      <c r="C696" s="18"/>
      <c r="D696" s="20"/>
      <c r="E696" s="20"/>
      <c r="F696" s="20"/>
    </row>
    <row r="697">
      <c r="A697" s="18"/>
      <c r="B697" s="18"/>
      <c r="C697" s="18"/>
      <c r="D697" s="20"/>
      <c r="E697" s="20"/>
      <c r="F697" s="20"/>
    </row>
    <row r="698">
      <c r="A698" s="18"/>
      <c r="B698" s="18"/>
      <c r="C698" s="18"/>
      <c r="D698" s="20"/>
      <c r="E698" s="20"/>
      <c r="F698" s="20"/>
    </row>
    <row r="699">
      <c r="A699" s="18"/>
      <c r="B699" s="18"/>
      <c r="C699" s="18"/>
      <c r="D699" s="20"/>
      <c r="E699" s="20"/>
      <c r="F699" s="20"/>
    </row>
    <row r="700">
      <c r="A700" s="18"/>
      <c r="B700" s="18"/>
      <c r="C700" s="18"/>
      <c r="D700" s="20"/>
      <c r="E700" s="20"/>
      <c r="F700" s="20"/>
    </row>
    <row r="701">
      <c r="A701" s="18"/>
      <c r="B701" s="18"/>
      <c r="C701" s="18"/>
      <c r="D701" s="20"/>
      <c r="E701" s="20"/>
      <c r="F701" s="20"/>
    </row>
    <row r="702">
      <c r="A702" s="18"/>
      <c r="B702" s="18"/>
      <c r="C702" s="18"/>
      <c r="D702" s="20"/>
      <c r="E702" s="20"/>
      <c r="F702" s="20"/>
    </row>
    <row r="703">
      <c r="A703" s="18"/>
      <c r="B703" s="18"/>
      <c r="C703" s="18"/>
      <c r="D703" s="20"/>
      <c r="E703" s="20"/>
      <c r="F703" s="20"/>
    </row>
    <row r="704">
      <c r="A704" s="18"/>
      <c r="B704" s="18"/>
      <c r="C704" s="18"/>
      <c r="D704" s="20"/>
      <c r="E704" s="20"/>
      <c r="F704" s="20"/>
    </row>
    <row r="705">
      <c r="A705" s="18"/>
      <c r="B705" s="18"/>
      <c r="C705" s="18"/>
      <c r="D705" s="20"/>
      <c r="E705" s="20"/>
      <c r="F705" s="20"/>
    </row>
    <row r="706">
      <c r="A706" s="18"/>
      <c r="B706" s="18"/>
      <c r="C706" s="18"/>
      <c r="D706" s="20"/>
      <c r="E706" s="20"/>
      <c r="F706" s="20"/>
    </row>
    <row r="707">
      <c r="A707" s="18"/>
      <c r="B707" s="18"/>
      <c r="C707" s="18"/>
      <c r="D707" s="20"/>
      <c r="E707" s="20"/>
      <c r="F707" s="20"/>
    </row>
    <row r="708">
      <c r="A708" s="18"/>
      <c r="B708" s="18"/>
      <c r="C708" s="18"/>
      <c r="D708" s="20"/>
      <c r="E708" s="20"/>
      <c r="F708" s="20"/>
    </row>
    <row r="709">
      <c r="A709" s="18"/>
      <c r="B709" s="18"/>
      <c r="C709" s="18"/>
      <c r="D709" s="20"/>
      <c r="E709" s="20"/>
      <c r="F709" s="20"/>
    </row>
    <row r="710">
      <c r="A710" s="18"/>
      <c r="B710" s="18"/>
      <c r="C710" s="18"/>
      <c r="D710" s="20"/>
      <c r="E710" s="20"/>
      <c r="F710" s="20"/>
    </row>
    <row r="711">
      <c r="A711" s="18"/>
      <c r="B711" s="18"/>
      <c r="C711" s="18"/>
      <c r="D711" s="20"/>
      <c r="E711" s="20"/>
      <c r="F711" s="20"/>
    </row>
    <row r="712">
      <c r="A712" s="18"/>
      <c r="B712" s="18"/>
      <c r="C712" s="18"/>
      <c r="D712" s="20"/>
      <c r="E712" s="20"/>
      <c r="F712" s="20"/>
    </row>
    <row r="713">
      <c r="A713" s="18"/>
      <c r="B713" s="18"/>
      <c r="C713" s="18"/>
      <c r="D713" s="20"/>
      <c r="E713" s="20"/>
      <c r="F713" s="20"/>
    </row>
    <row r="714">
      <c r="A714" s="18"/>
      <c r="B714" s="18"/>
      <c r="C714" s="18"/>
      <c r="D714" s="20"/>
      <c r="E714" s="20"/>
      <c r="F714" s="20"/>
    </row>
    <row r="715">
      <c r="A715" s="18"/>
      <c r="B715" s="18"/>
      <c r="C715" s="18"/>
      <c r="D715" s="20"/>
      <c r="E715" s="20"/>
      <c r="F715" s="20"/>
    </row>
    <row r="716">
      <c r="A716" s="18"/>
      <c r="B716" s="18"/>
      <c r="C716" s="18"/>
      <c r="D716" s="20"/>
      <c r="E716" s="20"/>
      <c r="F716" s="20"/>
    </row>
    <row r="717">
      <c r="A717" s="18"/>
      <c r="B717" s="18"/>
      <c r="C717" s="18"/>
      <c r="D717" s="20"/>
      <c r="E717" s="20"/>
      <c r="F717" s="20"/>
    </row>
    <row r="718">
      <c r="A718" s="18"/>
      <c r="B718" s="18"/>
      <c r="C718" s="18"/>
      <c r="D718" s="20"/>
      <c r="E718" s="20"/>
      <c r="F718" s="20"/>
    </row>
    <row r="719">
      <c r="A719" s="18"/>
      <c r="B719" s="18"/>
      <c r="C719" s="18"/>
      <c r="D719" s="20"/>
      <c r="E719" s="20"/>
      <c r="F719" s="20"/>
    </row>
    <row r="720">
      <c r="A720" s="18"/>
      <c r="B720" s="18"/>
      <c r="C720" s="18"/>
      <c r="D720" s="20"/>
      <c r="E720" s="20"/>
      <c r="F720" s="20"/>
    </row>
    <row r="721">
      <c r="A721" s="18"/>
      <c r="B721" s="18"/>
      <c r="C721" s="18"/>
      <c r="D721" s="20"/>
      <c r="E721" s="20"/>
      <c r="F721" s="20"/>
    </row>
    <row r="722">
      <c r="A722" s="18"/>
      <c r="B722" s="18"/>
      <c r="C722" s="18"/>
      <c r="D722" s="20"/>
      <c r="E722" s="20"/>
      <c r="F722" s="20"/>
    </row>
    <row r="723">
      <c r="A723" s="18"/>
      <c r="B723" s="18"/>
      <c r="C723" s="18"/>
      <c r="D723" s="20"/>
      <c r="E723" s="20"/>
      <c r="F723" s="20"/>
    </row>
    <row r="724">
      <c r="A724" s="18"/>
      <c r="B724" s="18"/>
      <c r="C724" s="18"/>
      <c r="D724" s="20"/>
      <c r="E724" s="20"/>
      <c r="F724" s="20"/>
    </row>
    <row r="725">
      <c r="A725" s="18"/>
      <c r="B725" s="18"/>
      <c r="C725" s="18"/>
      <c r="D725" s="20"/>
      <c r="E725" s="20"/>
      <c r="F725" s="20"/>
    </row>
    <row r="726">
      <c r="A726" s="18"/>
      <c r="B726" s="18"/>
      <c r="C726" s="18"/>
      <c r="D726" s="20"/>
      <c r="E726" s="20"/>
      <c r="F726" s="20"/>
    </row>
    <row r="727">
      <c r="A727" s="18"/>
      <c r="B727" s="18"/>
      <c r="C727" s="18"/>
      <c r="D727" s="20"/>
      <c r="E727" s="20"/>
      <c r="F727" s="20"/>
    </row>
    <row r="728">
      <c r="A728" s="18"/>
      <c r="B728" s="18"/>
      <c r="C728" s="18"/>
      <c r="D728" s="20"/>
      <c r="E728" s="20"/>
      <c r="F728" s="20"/>
    </row>
    <row r="729">
      <c r="A729" s="18"/>
      <c r="B729" s="18"/>
      <c r="C729" s="18"/>
      <c r="D729" s="20"/>
      <c r="E729" s="20"/>
      <c r="F729" s="20"/>
    </row>
    <row r="730">
      <c r="A730" s="18"/>
      <c r="B730" s="18"/>
      <c r="C730" s="18"/>
      <c r="D730" s="20"/>
      <c r="E730" s="20"/>
      <c r="F730" s="20"/>
    </row>
    <row r="731">
      <c r="A731" s="18"/>
      <c r="B731" s="18"/>
      <c r="C731" s="18"/>
      <c r="D731" s="20"/>
      <c r="E731" s="20"/>
      <c r="F731" s="20"/>
    </row>
    <row r="732">
      <c r="A732" s="18"/>
      <c r="B732" s="18"/>
      <c r="C732" s="18"/>
      <c r="D732" s="20"/>
      <c r="E732" s="20"/>
      <c r="F732" s="20"/>
    </row>
    <row r="733">
      <c r="A733" s="18"/>
      <c r="B733" s="18"/>
      <c r="C733" s="18"/>
      <c r="D733" s="20"/>
      <c r="E733" s="20"/>
      <c r="F733" s="20"/>
    </row>
    <row r="734">
      <c r="A734" s="18"/>
      <c r="B734" s="18"/>
      <c r="C734" s="18"/>
      <c r="D734" s="20"/>
      <c r="E734" s="20"/>
      <c r="F734" s="20"/>
    </row>
    <row r="735">
      <c r="A735" s="18"/>
      <c r="B735" s="18"/>
      <c r="C735" s="18"/>
      <c r="D735" s="20"/>
      <c r="E735" s="20"/>
      <c r="F735" s="20"/>
    </row>
    <row r="736">
      <c r="A736" s="18"/>
      <c r="B736" s="18"/>
      <c r="C736" s="18"/>
      <c r="D736" s="20"/>
      <c r="E736" s="20"/>
      <c r="F736" s="20"/>
    </row>
    <row r="737">
      <c r="A737" s="18"/>
      <c r="B737" s="18"/>
      <c r="C737" s="18"/>
      <c r="D737" s="20"/>
      <c r="E737" s="20"/>
      <c r="F737" s="20"/>
    </row>
    <row r="738">
      <c r="A738" s="18"/>
      <c r="B738" s="18"/>
      <c r="C738" s="18"/>
      <c r="D738" s="20"/>
      <c r="E738" s="20"/>
      <c r="F738" s="20"/>
    </row>
    <row r="739">
      <c r="A739" s="18"/>
      <c r="B739" s="18"/>
      <c r="C739" s="18"/>
      <c r="D739" s="20"/>
      <c r="E739" s="20"/>
      <c r="F739" s="20"/>
    </row>
    <row r="740">
      <c r="A740" s="18"/>
      <c r="B740" s="18"/>
      <c r="C740" s="18"/>
      <c r="D740" s="20"/>
      <c r="E740" s="20"/>
      <c r="F740" s="20"/>
    </row>
    <row r="741">
      <c r="A741" s="18"/>
      <c r="B741" s="18"/>
      <c r="C741" s="18"/>
      <c r="D741" s="20"/>
      <c r="E741" s="20"/>
      <c r="F741" s="20"/>
    </row>
    <row r="742">
      <c r="A742" s="18"/>
      <c r="B742" s="18"/>
      <c r="C742" s="18"/>
      <c r="D742" s="20"/>
      <c r="E742" s="20"/>
      <c r="F742" s="20"/>
    </row>
    <row r="743">
      <c r="A743" s="18"/>
      <c r="B743" s="18"/>
      <c r="C743" s="18"/>
      <c r="D743" s="20"/>
      <c r="E743" s="20"/>
      <c r="F743" s="20"/>
    </row>
    <row r="744">
      <c r="A744" s="18"/>
      <c r="B744" s="18"/>
      <c r="C744" s="18"/>
      <c r="D744" s="20"/>
      <c r="E744" s="20"/>
      <c r="F744" s="20"/>
    </row>
    <row r="745">
      <c r="A745" s="18"/>
      <c r="B745" s="18"/>
      <c r="C745" s="18"/>
      <c r="D745" s="20"/>
      <c r="E745" s="20"/>
      <c r="F745" s="20"/>
    </row>
    <row r="746">
      <c r="A746" s="18"/>
      <c r="B746" s="18"/>
      <c r="C746" s="18"/>
      <c r="D746" s="20"/>
      <c r="E746" s="20"/>
      <c r="F746" s="20"/>
    </row>
    <row r="747">
      <c r="A747" s="18"/>
      <c r="B747" s="18"/>
      <c r="C747" s="18"/>
      <c r="D747" s="20"/>
      <c r="E747" s="20"/>
      <c r="F747" s="20"/>
    </row>
    <row r="748">
      <c r="A748" s="18"/>
      <c r="B748" s="18"/>
      <c r="C748" s="18"/>
      <c r="D748" s="20"/>
      <c r="E748" s="20"/>
      <c r="F748" s="20"/>
    </row>
    <row r="749">
      <c r="A749" s="18"/>
      <c r="B749" s="18"/>
      <c r="C749" s="18"/>
      <c r="D749" s="20"/>
      <c r="E749" s="20"/>
      <c r="F749" s="20"/>
    </row>
    <row r="750">
      <c r="A750" s="18"/>
      <c r="B750" s="18"/>
      <c r="C750" s="18"/>
      <c r="D750" s="20"/>
      <c r="E750" s="20"/>
      <c r="F750" s="20"/>
    </row>
    <row r="751">
      <c r="A751" s="18"/>
      <c r="B751" s="18"/>
      <c r="C751" s="18"/>
      <c r="D751" s="20"/>
      <c r="E751" s="20"/>
      <c r="F751" s="20"/>
    </row>
    <row r="752">
      <c r="A752" s="18"/>
      <c r="B752" s="18"/>
      <c r="C752" s="18"/>
      <c r="D752" s="20"/>
      <c r="E752" s="20"/>
      <c r="F752" s="20"/>
    </row>
    <row r="753">
      <c r="A753" s="18"/>
      <c r="B753" s="18"/>
      <c r="C753" s="18"/>
      <c r="D753" s="20"/>
      <c r="E753" s="20"/>
      <c r="F753" s="20"/>
    </row>
    <row r="754">
      <c r="A754" s="18"/>
      <c r="B754" s="18"/>
      <c r="C754" s="18"/>
      <c r="D754" s="20"/>
      <c r="E754" s="20"/>
      <c r="F754" s="20"/>
    </row>
    <row r="755">
      <c r="A755" s="18"/>
      <c r="B755" s="18"/>
      <c r="C755" s="18"/>
      <c r="D755" s="20"/>
      <c r="E755" s="20"/>
      <c r="F755" s="20"/>
    </row>
    <row r="756">
      <c r="A756" s="18"/>
      <c r="B756" s="18"/>
      <c r="C756" s="18"/>
      <c r="D756" s="20"/>
      <c r="E756" s="20"/>
      <c r="F756" s="20"/>
    </row>
    <row r="757">
      <c r="A757" s="18"/>
      <c r="B757" s="18"/>
      <c r="C757" s="18"/>
      <c r="D757" s="20"/>
      <c r="E757" s="20"/>
      <c r="F757" s="20"/>
    </row>
    <row r="758">
      <c r="A758" s="18"/>
      <c r="B758" s="18"/>
      <c r="C758" s="18"/>
      <c r="D758" s="20"/>
      <c r="E758" s="20"/>
      <c r="F758" s="20"/>
    </row>
    <row r="759">
      <c r="A759" s="18"/>
      <c r="B759" s="18"/>
      <c r="C759" s="18"/>
      <c r="D759" s="20"/>
      <c r="E759" s="20"/>
      <c r="F759" s="20"/>
    </row>
    <row r="760">
      <c r="A760" s="18"/>
      <c r="B760" s="18"/>
      <c r="C760" s="18"/>
      <c r="D760" s="20"/>
      <c r="E760" s="20"/>
      <c r="F760" s="20"/>
    </row>
    <row r="761">
      <c r="A761" s="18"/>
      <c r="B761" s="18"/>
      <c r="C761" s="18"/>
      <c r="D761" s="20"/>
      <c r="E761" s="20"/>
      <c r="F761" s="20"/>
    </row>
    <row r="762">
      <c r="A762" s="18"/>
      <c r="B762" s="18"/>
      <c r="C762" s="18"/>
      <c r="D762" s="20"/>
      <c r="E762" s="20"/>
      <c r="F762" s="20"/>
    </row>
    <row r="763">
      <c r="A763" s="18"/>
      <c r="B763" s="18"/>
      <c r="C763" s="18"/>
      <c r="D763" s="20"/>
      <c r="E763" s="20"/>
      <c r="F763" s="20"/>
    </row>
    <row r="764">
      <c r="A764" s="18"/>
      <c r="B764" s="18"/>
      <c r="C764" s="18"/>
      <c r="D764" s="20"/>
      <c r="E764" s="20"/>
      <c r="F764" s="20"/>
    </row>
    <row r="765">
      <c r="A765" s="18"/>
      <c r="B765" s="18"/>
      <c r="C765" s="18"/>
      <c r="D765" s="20"/>
      <c r="E765" s="20"/>
      <c r="F765" s="20"/>
    </row>
    <row r="766">
      <c r="A766" s="18"/>
      <c r="B766" s="18"/>
      <c r="C766" s="18"/>
      <c r="D766" s="20"/>
      <c r="E766" s="20"/>
      <c r="F766" s="20"/>
    </row>
    <row r="767">
      <c r="A767" s="18"/>
      <c r="B767" s="18"/>
      <c r="C767" s="18"/>
      <c r="D767" s="20"/>
      <c r="E767" s="20"/>
      <c r="F767" s="20"/>
    </row>
    <row r="768">
      <c r="A768" s="18"/>
      <c r="B768" s="18"/>
      <c r="C768" s="18"/>
      <c r="D768" s="20"/>
      <c r="E768" s="20"/>
      <c r="F768" s="20"/>
    </row>
    <row r="769">
      <c r="A769" s="18"/>
      <c r="B769" s="18"/>
      <c r="C769" s="18"/>
      <c r="D769" s="20"/>
      <c r="E769" s="20"/>
      <c r="F769" s="20"/>
    </row>
    <row r="770">
      <c r="A770" s="18"/>
      <c r="B770" s="18"/>
      <c r="C770" s="18"/>
      <c r="D770" s="20"/>
      <c r="E770" s="20"/>
      <c r="F770" s="20"/>
    </row>
    <row r="771">
      <c r="A771" s="18"/>
      <c r="B771" s="18"/>
      <c r="C771" s="18"/>
      <c r="D771" s="20"/>
      <c r="E771" s="20"/>
      <c r="F771" s="20"/>
    </row>
    <row r="772">
      <c r="A772" s="18"/>
      <c r="B772" s="18"/>
      <c r="C772" s="18"/>
      <c r="D772" s="20"/>
      <c r="E772" s="20"/>
      <c r="F772" s="20"/>
    </row>
    <row r="773">
      <c r="A773" s="18"/>
      <c r="B773" s="18"/>
      <c r="C773" s="18"/>
      <c r="D773" s="20"/>
      <c r="E773" s="20"/>
      <c r="F773" s="20"/>
    </row>
    <row r="774">
      <c r="A774" s="18"/>
      <c r="B774" s="18"/>
      <c r="C774" s="18"/>
      <c r="D774" s="20"/>
      <c r="E774" s="20"/>
      <c r="F774" s="20"/>
    </row>
    <row r="775">
      <c r="A775" s="18"/>
      <c r="B775" s="18"/>
      <c r="C775" s="18"/>
      <c r="D775" s="20"/>
      <c r="E775" s="20"/>
      <c r="F775" s="20"/>
    </row>
    <row r="776">
      <c r="A776" s="18"/>
      <c r="B776" s="18"/>
      <c r="C776" s="18"/>
      <c r="D776" s="20"/>
      <c r="E776" s="20"/>
      <c r="F776" s="20"/>
    </row>
    <row r="777">
      <c r="A777" s="18"/>
      <c r="B777" s="18"/>
      <c r="C777" s="18"/>
      <c r="D777" s="20"/>
      <c r="E777" s="20"/>
      <c r="F777" s="20"/>
    </row>
    <row r="778">
      <c r="A778" s="18"/>
      <c r="B778" s="18"/>
      <c r="C778" s="18"/>
      <c r="D778" s="20"/>
      <c r="E778" s="20"/>
      <c r="F778" s="20"/>
    </row>
    <row r="779">
      <c r="A779" s="18"/>
      <c r="B779" s="18"/>
      <c r="C779" s="18"/>
      <c r="D779" s="20"/>
      <c r="E779" s="20"/>
      <c r="F779" s="20"/>
    </row>
    <row r="780">
      <c r="A780" s="18"/>
      <c r="B780" s="18"/>
      <c r="C780" s="18"/>
      <c r="D780" s="20"/>
      <c r="E780" s="20"/>
      <c r="F780" s="20"/>
    </row>
    <row r="781">
      <c r="A781" s="18"/>
      <c r="B781" s="18"/>
      <c r="C781" s="18"/>
      <c r="D781" s="20"/>
      <c r="E781" s="20"/>
      <c r="F781" s="20"/>
    </row>
    <row r="782">
      <c r="A782" s="18"/>
      <c r="B782" s="18"/>
      <c r="C782" s="18"/>
      <c r="D782" s="20"/>
      <c r="E782" s="20"/>
      <c r="F782" s="20"/>
    </row>
    <row r="783">
      <c r="A783" s="18"/>
      <c r="B783" s="18"/>
      <c r="C783" s="18"/>
      <c r="D783" s="20"/>
      <c r="E783" s="20"/>
      <c r="F783" s="20"/>
    </row>
    <row r="784">
      <c r="A784" s="18"/>
      <c r="B784" s="18"/>
      <c r="C784" s="18"/>
      <c r="D784" s="20"/>
      <c r="E784" s="20"/>
      <c r="F784" s="20"/>
    </row>
    <row r="785">
      <c r="A785" s="18"/>
      <c r="B785" s="18"/>
      <c r="C785" s="18"/>
      <c r="D785" s="20"/>
      <c r="E785" s="20"/>
      <c r="F785" s="20"/>
    </row>
    <row r="786">
      <c r="A786" s="18"/>
      <c r="B786" s="18"/>
      <c r="C786" s="18"/>
      <c r="D786" s="20"/>
      <c r="E786" s="20"/>
      <c r="F786" s="20"/>
    </row>
    <row r="787">
      <c r="A787" s="18"/>
      <c r="B787" s="18"/>
      <c r="C787" s="18"/>
      <c r="D787" s="20"/>
      <c r="E787" s="20"/>
      <c r="F787" s="20"/>
    </row>
    <row r="788">
      <c r="A788" s="18"/>
      <c r="B788" s="18"/>
      <c r="C788" s="18"/>
      <c r="D788" s="20"/>
      <c r="E788" s="20"/>
      <c r="F788" s="20"/>
    </row>
    <row r="789">
      <c r="A789" s="18"/>
      <c r="B789" s="18"/>
      <c r="C789" s="18"/>
      <c r="D789" s="20"/>
      <c r="E789" s="20"/>
      <c r="F789" s="20"/>
    </row>
    <row r="790">
      <c r="A790" s="18"/>
      <c r="B790" s="18"/>
      <c r="C790" s="18"/>
      <c r="D790" s="20"/>
      <c r="E790" s="20"/>
      <c r="F790" s="20"/>
    </row>
    <row r="791">
      <c r="A791" s="18"/>
      <c r="B791" s="18"/>
      <c r="C791" s="18"/>
      <c r="D791" s="20"/>
      <c r="E791" s="20"/>
      <c r="F791" s="20"/>
    </row>
    <row r="792">
      <c r="A792" s="18"/>
      <c r="B792" s="18"/>
      <c r="C792" s="18"/>
      <c r="D792" s="20"/>
      <c r="E792" s="20"/>
      <c r="F792" s="20"/>
    </row>
    <row r="793">
      <c r="A793" s="18"/>
      <c r="B793" s="18"/>
      <c r="C793" s="18"/>
      <c r="D793" s="20"/>
      <c r="E793" s="20"/>
      <c r="F793" s="20"/>
    </row>
    <row r="794">
      <c r="A794" s="18"/>
      <c r="B794" s="18"/>
      <c r="C794" s="18"/>
      <c r="D794" s="20"/>
      <c r="E794" s="20"/>
      <c r="F794" s="20"/>
    </row>
    <row r="795">
      <c r="A795" s="18"/>
      <c r="B795" s="18"/>
      <c r="C795" s="18"/>
      <c r="D795" s="20"/>
      <c r="E795" s="20"/>
      <c r="F795" s="20"/>
    </row>
    <row r="796">
      <c r="A796" s="18"/>
      <c r="B796" s="18"/>
      <c r="C796" s="18"/>
      <c r="D796" s="20"/>
      <c r="E796" s="20"/>
      <c r="F796" s="20"/>
    </row>
    <row r="797">
      <c r="A797" s="18"/>
      <c r="B797" s="18"/>
      <c r="C797" s="18"/>
      <c r="D797" s="20"/>
      <c r="E797" s="20"/>
      <c r="F797" s="20"/>
    </row>
    <row r="798">
      <c r="A798" s="18"/>
      <c r="B798" s="18"/>
      <c r="C798" s="18"/>
      <c r="D798" s="20"/>
      <c r="E798" s="20"/>
      <c r="F798" s="20"/>
    </row>
    <row r="799">
      <c r="A799" s="18"/>
      <c r="B799" s="18"/>
      <c r="C799" s="18"/>
      <c r="D799" s="20"/>
      <c r="E799" s="20"/>
      <c r="F799" s="20"/>
    </row>
    <row r="800">
      <c r="A800" s="18"/>
      <c r="B800" s="18"/>
      <c r="C800" s="18"/>
      <c r="D800" s="20"/>
      <c r="E800" s="20"/>
      <c r="F800" s="20"/>
    </row>
    <row r="801">
      <c r="A801" s="18"/>
      <c r="B801" s="18"/>
      <c r="C801" s="18"/>
      <c r="D801" s="20"/>
      <c r="E801" s="20"/>
      <c r="F801" s="20"/>
    </row>
    <row r="802">
      <c r="A802" s="18"/>
      <c r="B802" s="18"/>
      <c r="C802" s="18"/>
      <c r="D802" s="20"/>
      <c r="E802" s="20"/>
      <c r="F802" s="20"/>
    </row>
    <row r="803">
      <c r="A803" s="18"/>
      <c r="B803" s="18"/>
      <c r="C803" s="18"/>
      <c r="D803" s="20"/>
      <c r="E803" s="20"/>
      <c r="F803" s="20"/>
    </row>
    <row r="804">
      <c r="A804" s="18"/>
      <c r="B804" s="18"/>
      <c r="C804" s="18"/>
      <c r="D804" s="20"/>
      <c r="E804" s="20"/>
      <c r="F804" s="20"/>
    </row>
    <row r="805">
      <c r="A805" s="18"/>
      <c r="B805" s="18"/>
      <c r="C805" s="18"/>
      <c r="D805" s="20"/>
      <c r="E805" s="20"/>
      <c r="F805" s="20"/>
    </row>
    <row r="806">
      <c r="A806" s="18"/>
      <c r="B806" s="18"/>
      <c r="C806" s="18"/>
      <c r="D806" s="20"/>
      <c r="E806" s="20"/>
      <c r="F806" s="20"/>
    </row>
    <row r="807">
      <c r="A807" s="18"/>
      <c r="B807" s="18"/>
      <c r="C807" s="18"/>
      <c r="D807" s="20"/>
      <c r="E807" s="20"/>
      <c r="F807" s="20"/>
    </row>
    <row r="808">
      <c r="A808" s="18"/>
      <c r="B808" s="18"/>
      <c r="C808" s="18"/>
      <c r="D808" s="20"/>
      <c r="E808" s="20"/>
      <c r="F808" s="20"/>
    </row>
    <row r="809">
      <c r="A809" s="18"/>
      <c r="B809" s="18"/>
      <c r="C809" s="18"/>
      <c r="D809" s="20"/>
      <c r="E809" s="20"/>
      <c r="F809" s="20"/>
    </row>
    <row r="810">
      <c r="A810" s="18"/>
      <c r="B810" s="18"/>
      <c r="C810" s="18"/>
      <c r="D810" s="20"/>
      <c r="E810" s="20"/>
      <c r="F810" s="20"/>
    </row>
    <row r="811">
      <c r="A811" s="18"/>
      <c r="B811" s="18"/>
      <c r="C811" s="18"/>
      <c r="D811" s="20"/>
      <c r="E811" s="20"/>
      <c r="F811" s="20"/>
    </row>
    <row r="812">
      <c r="A812" s="18"/>
      <c r="B812" s="18"/>
      <c r="C812" s="18"/>
      <c r="D812" s="20"/>
      <c r="E812" s="20"/>
      <c r="F812" s="20"/>
    </row>
    <row r="813">
      <c r="A813" s="18"/>
      <c r="B813" s="18"/>
      <c r="C813" s="18"/>
      <c r="D813" s="20"/>
      <c r="E813" s="20"/>
      <c r="F813" s="20"/>
    </row>
    <row r="814">
      <c r="A814" s="18"/>
      <c r="B814" s="18"/>
      <c r="C814" s="18"/>
      <c r="D814" s="20"/>
      <c r="E814" s="20"/>
      <c r="F814" s="20"/>
    </row>
    <row r="815">
      <c r="A815" s="18"/>
      <c r="B815" s="18"/>
      <c r="C815" s="18"/>
      <c r="D815" s="20"/>
      <c r="E815" s="20"/>
      <c r="F815" s="20"/>
    </row>
    <row r="816">
      <c r="A816" s="18"/>
      <c r="B816" s="18"/>
      <c r="C816" s="18"/>
      <c r="D816" s="20"/>
      <c r="E816" s="20"/>
      <c r="F816" s="20"/>
    </row>
    <row r="817">
      <c r="A817" s="18"/>
      <c r="B817" s="18"/>
      <c r="C817" s="18"/>
      <c r="D817" s="20"/>
      <c r="E817" s="20"/>
      <c r="F817" s="20"/>
    </row>
    <row r="818">
      <c r="A818" s="18"/>
      <c r="B818" s="18"/>
      <c r="C818" s="18"/>
      <c r="D818" s="20"/>
      <c r="E818" s="20"/>
      <c r="F818" s="20"/>
    </row>
    <row r="819">
      <c r="A819" s="18"/>
      <c r="B819" s="18"/>
      <c r="C819" s="18"/>
      <c r="D819" s="20"/>
      <c r="E819" s="20"/>
      <c r="F819" s="20"/>
    </row>
    <row r="820">
      <c r="A820" s="18"/>
      <c r="B820" s="18"/>
      <c r="C820" s="18"/>
      <c r="D820" s="20"/>
      <c r="E820" s="20"/>
      <c r="F820" s="20"/>
    </row>
    <row r="821">
      <c r="A821" s="18"/>
      <c r="B821" s="18"/>
      <c r="C821" s="18"/>
      <c r="D821" s="20"/>
      <c r="E821" s="20"/>
      <c r="F821" s="20"/>
    </row>
    <row r="822">
      <c r="A822" s="18"/>
      <c r="B822" s="18"/>
      <c r="C822" s="18"/>
      <c r="D822" s="20"/>
      <c r="E822" s="20"/>
      <c r="F822" s="20"/>
    </row>
    <row r="823">
      <c r="A823" s="18"/>
      <c r="B823" s="18"/>
      <c r="C823" s="18"/>
      <c r="D823" s="20"/>
      <c r="E823" s="20"/>
      <c r="F823" s="20"/>
    </row>
    <row r="824">
      <c r="A824" s="18"/>
      <c r="B824" s="18"/>
      <c r="C824" s="18"/>
      <c r="D824" s="20"/>
      <c r="E824" s="20"/>
      <c r="F824" s="20"/>
    </row>
    <row r="825">
      <c r="A825" s="18"/>
      <c r="B825" s="18"/>
      <c r="C825" s="18"/>
      <c r="D825" s="20"/>
      <c r="E825" s="20"/>
      <c r="F825" s="20"/>
    </row>
    <row r="826">
      <c r="A826" s="18"/>
      <c r="B826" s="18"/>
      <c r="C826" s="18"/>
      <c r="D826" s="20"/>
      <c r="E826" s="20"/>
      <c r="F826" s="20"/>
    </row>
    <row r="827">
      <c r="A827" s="18"/>
      <c r="B827" s="18"/>
      <c r="C827" s="18"/>
      <c r="D827" s="20"/>
      <c r="E827" s="20"/>
      <c r="F827" s="20"/>
    </row>
    <row r="828">
      <c r="A828" s="18"/>
      <c r="B828" s="18"/>
      <c r="C828" s="18"/>
      <c r="D828" s="20"/>
      <c r="E828" s="20"/>
      <c r="F828" s="20"/>
    </row>
    <row r="829">
      <c r="A829" s="18"/>
      <c r="B829" s="18"/>
      <c r="C829" s="18"/>
      <c r="D829" s="20"/>
      <c r="E829" s="20"/>
      <c r="F829" s="20"/>
    </row>
    <row r="830">
      <c r="A830" s="18"/>
      <c r="B830" s="18"/>
      <c r="C830" s="18"/>
      <c r="D830" s="20"/>
      <c r="E830" s="20"/>
      <c r="F830" s="20"/>
    </row>
    <row r="831">
      <c r="A831" s="18"/>
      <c r="B831" s="18"/>
      <c r="C831" s="18"/>
      <c r="D831" s="20"/>
      <c r="E831" s="20"/>
      <c r="F831" s="20"/>
    </row>
    <row r="832">
      <c r="A832" s="18"/>
      <c r="B832" s="18"/>
      <c r="C832" s="18"/>
      <c r="D832" s="20"/>
      <c r="E832" s="20"/>
      <c r="F832" s="20"/>
    </row>
    <row r="833">
      <c r="A833" s="18"/>
      <c r="B833" s="18"/>
      <c r="C833" s="18"/>
      <c r="D833" s="20"/>
      <c r="E833" s="20"/>
      <c r="F833" s="20"/>
    </row>
    <row r="834">
      <c r="A834" s="18"/>
      <c r="B834" s="18"/>
      <c r="C834" s="18"/>
      <c r="D834" s="20"/>
      <c r="E834" s="20"/>
      <c r="F834" s="20"/>
    </row>
    <row r="835">
      <c r="A835" s="18"/>
      <c r="B835" s="18"/>
      <c r="C835" s="18"/>
      <c r="D835" s="20"/>
      <c r="E835" s="20"/>
      <c r="F835" s="20"/>
    </row>
    <row r="836">
      <c r="A836" s="18"/>
      <c r="B836" s="18"/>
      <c r="C836" s="18"/>
      <c r="D836" s="20"/>
      <c r="E836" s="20"/>
      <c r="F836" s="20"/>
    </row>
    <row r="837">
      <c r="A837" s="18"/>
      <c r="B837" s="18"/>
      <c r="C837" s="18"/>
      <c r="D837" s="20"/>
      <c r="E837" s="20"/>
      <c r="F837" s="20"/>
    </row>
    <row r="838">
      <c r="A838" s="18"/>
      <c r="B838" s="18"/>
      <c r="C838" s="18"/>
      <c r="D838" s="20"/>
      <c r="E838" s="20"/>
      <c r="F838" s="20"/>
    </row>
    <row r="839">
      <c r="A839" s="18"/>
      <c r="B839" s="18"/>
      <c r="C839" s="18"/>
      <c r="D839" s="20"/>
      <c r="E839" s="20"/>
      <c r="F839" s="20"/>
    </row>
    <row r="840">
      <c r="A840" s="18"/>
      <c r="B840" s="18"/>
      <c r="C840" s="18"/>
      <c r="D840" s="20"/>
      <c r="E840" s="20"/>
      <c r="F840" s="20"/>
    </row>
    <row r="841">
      <c r="A841" s="18"/>
      <c r="B841" s="18"/>
      <c r="C841" s="18"/>
      <c r="D841" s="20"/>
      <c r="E841" s="20"/>
      <c r="F841" s="20"/>
    </row>
    <row r="842">
      <c r="A842" s="18"/>
      <c r="B842" s="18"/>
      <c r="C842" s="18"/>
      <c r="D842" s="20"/>
      <c r="E842" s="20"/>
      <c r="F842" s="20"/>
    </row>
    <row r="843">
      <c r="A843" s="18"/>
      <c r="B843" s="18"/>
      <c r="C843" s="18"/>
      <c r="D843" s="20"/>
      <c r="E843" s="20"/>
      <c r="F843" s="20"/>
    </row>
    <row r="844">
      <c r="A844" s="18"/>
      <c r="B844" s="18"/>
      <c r="C844" s="18"/>
      <c r="D844" s="20"/>
      <c r="E844" s="20"/>
      <c r="F844" s="20"/>
    </row>
    <row r="845">
      <c r="A845" s="18"/>
      <c r="B845" s="18"/>
      <c r="C845" s="18"/>
      <c r="D845" s="20"/>
      <c r="E845" s="20"/>
      <c r="F845" s="20"/>
    </row>
    <row r="846">
      <c r="A846" s="18"/>
      <c r="B846" s="18"/>
      <c r="C846" s="18"/>
      <c r="D846" s="20"/>
      <c r="E846" s="20"/>
      <c r="F846" s="20"/>
    </row>
    <row r="847">
      <c r="A847" s="18"/>
      <c r="B847" s="18"/>
      <c r="C847" s="18"/>
      <c r="D847" s="20"/>
      <c r="E847" s="20"/>
      <c r="F847" s="20"/>
    </row>
    <row r="848">
      <c r="A848" s="18"/>
      <c r="B848" s="18"/>
      <c r="C848" s="18"/>
      <c r="D848" s="20"/>
      <c r="E848" s="20"/>
      <c r="F848" s="20"/>
    </row>
    <row r="849">
      <c r="A849" s="18"/>
      <c r="B849" s="18"/>
      <c r="C849" s="18"/>
      <c r="D849" s="20"/>
      <c r="E849" s="20"/>
      <c r="F849" s="20"/>
    </row>
    <row r="850">
      <c r="A850" s="18"/>
      <c r="B850" s="18"/>
      <c r="C850" s="18"/>
      <c r="D850" s="20"/>
      <c r="E850" s="20"/>
      <c r="F850" s="20"/>
    </row>
    <row r="851">
      <c r="A851" s="18"/>
      <c r="B851" s="18"/>
      <c r="C851" s="18"/>
      <c r="D851" s="20"/>
      <c r="E851" s="20"/>
      <c r="F851" s="20"/>
    </row>
    <row r="852">
      <c r="A852" s="18"/>
      <c r="B852" s="18"/>
      <c r="C852" s="18"/>
      <c r="D852" s="20"/>
      <c r="E852" s="20"/>
      <c r="F852" s="20"/>
    </row>
    <row r="853">
      <c r="A853" s="18"/>
      <c r="B853" s="18"/>
      <c r="C853" s="18"/>
      <c r="D853" s="20"/>
      <c r="E853" s="20"/>
      <c r="F853" s="20"/>
    </row>
    <row r="854">
      <c r="A854" s="18"/>
      <c r="B854" s="18"/>
      <c r="C854" s="18"/>
      <c r="D854" s="20"/>
      <c r="E854" s="20"/>
      <c r="F854" s="20"/>
    </row>
    <row r="855">
      <c r="A855" s="18"/>
      <c r="B855" s="18"/>
      <c r="C855" s="18"/>
      <c r="D855" s="20"/>
      <c r="E855" s="20"/>
      <c r="F855" s="20"/>
    </row>
    <row r="856">
      <c r="A856" s="18"/>
      <c r="B856" s="18"/>
      <c r="C856" s="18"/>
      <c r="D856" s="20"/>
      <c r="E856" s="20"/>
      <c r="F856" s="20"/>
    </row>
    <row r="857">
      <c r="A857" s="18"/>
      <c r="B857" s="18"/>
      <c r="C857" s="18"/>
      <c r="D857" s="20"/>
      <c r="E857" s="20"/>
      <c r="F857" s="20"/>
    </row>
    <row r="858">
      <c r="A858" s="18"/>
      <c r="B858" s="18"/>
      <c r="C858" s="18"/>
      <c r="D858" s="20"/>
      <c r="E858" s="20"/>
      <c r="F858" s="20"/>
    </row>
    <row r="859">
      <c r="A859" s="18"/>
      <c r="B859" s="18"/>
      <c r="C859" s="18"/>
      <c r="D859" s="20"/>
      <c r="E859" s="20"/>
      <c r="F859" s="20"/>
    </row>
    <row r="860">
      <c r="A860" s="18"/>
      <c r="B860" s="18"/>
      <c r="C860" s="18"/>
      <c r="D860" s="20"/>
      <c r="E860" s="20"/>
      <c r="F860" s="20"/>
    </row>
    <row r="861">
      <c r="A861" s="18"/>
      <c r="B861" s="18"/>
      <c r="C861" s="18"/>
      <c r="D861" s="20"/>
      <c r="E861" s="20"/>
      <c r="F861" s="20"/>
    </row>
    <row r="862">
      <c r="A862" s="18"/>
      <c r="B862" s="18"/>
      <c r="C862" s="18"/>
      <c r="D862" s="20"/>
      <c r="E862" s="20"/>
      <c r="F862" s="20"/>
    </row>
    <row r="863">
      <c r="A863" s="18"/>
      <c r="B863" s="18"/>
      <c r="C863" s="18"/>
      <c r="D863" s="20"/>
      <c r="E863" s="20"/>
      <c r="F863" s="20"/>
    </row>
    <row r="864">
      <c r="A864" s="18"/>
      <c r="B864" s="18"/>
      <c r="C864" s="18"/>
      <c r="D864" s="20"/>
      <c r="E864" s="20"/>
      <c r="F864" s="20"/>
    </row>
    <row r="865">
      <c r="A865" s="18"/>
      <c r="B865" s="18"/>
      <c r="C865" s="18"/>
      <c r="D865" s="20"/>
      <c r="E865" s="20"/>
      <c r="F865" s="20"/>
    </row>
    <row r="866">
      <c r="A866" s="18"/>
      <c r="B866" s="18"/>
      <c r="C866" s="18"/>
      <c r="D866" s="20"/>
      <c r="E866" s="20"/>
      <c r="F866" s="20"/>
    </row>
    <row r="867">
      <c r="A867" s="18"/>
      <c r="B867" s="18"/>
      <c r="C867" s="18"/>
      <c r="D867" s="20"/>
      <c r="E867" s="20"/>
      <c r="F867" s="20"/>
    </row>
    <row r="868">
      <c r="A868" s="18"/>
      <c r="B868" s="18"/>
      <c r="C868" s="18"/>
      <c r="D868" s="20"/>
      <c r="E868" s="20"/>
      <c r="F868" s="20"/>
    </row>
    <row r="869">
      <c r="A869" s="18"/>
      <c r="B869" s="18"/>
      <c r="C869" s="18"/>
      <c r="D869" s="20"/>
      <c r="E869" s="20"/>
      <c r="F869" s="20"/>
    </row>
    <row r="870">
      <c r="A870" s="18"/>
      <c r="B870" s="18"/>
      <c r="C870" s="18"/>
      <c r="D870" s="20"/>
      <c r="E870" s="20"/>
      <c r="F870" s="20"/>
    </row>
    <row r="871">
      <c r="A871" s="18"/>
      <c r="B871" s="18"/>
      <c r="C871" s="18"/>
      <c r="D871" s="20"/>
      <c r="E871" s="20"/>
      <c r="F871" s="20"/>
    </row>
    <row r="872">
      <c r="A872" s="18"/>
      <c r="B872" s="18"/>
      <c r="C872" s="18"/>
      <c r="D872" s="20"/>
      <c r="E872" s="20"/>
      <c r="F872" s="20"/>
    </row>
    <row r="873">
      <c r="A873" s="18"/>
      <c r="B873" s="18"/>
      <c r="C873" s="18"/>
      <c r="D873" s="20"/>
      <c r="E873" s="20"/>
      <c r="F873" s="20"/>
    </row>
    <row r="874">
      <c r="A874" s="18"/>
      <c r="B874" s="18"/>
      <c r="C874" s="18"/>
      <c r="D874" s="20"/>
      <c r="E874" s="20"/>
      <c r="F874" s="20"/>
    </row>
    <row r="875">
      <c r="A875" s="18"/>
      <c r="B875" s="18"/>
      <c r="C875" s="18"/>
      <c r="D875" s="20"/>
      <c r="E875" s="20"/>
      <c r="F875" s="20"/>
    </row>
    <row r="876">
      <c r="A876" s="18"/>
      <c r="B876" s="18"/>
      <c r="C876" s="18"/>
      <c r="D876" s="20"/>
      <c r="E876" s="20"/>
      <c r="F876" s="20"/>
    </row>
    <row r="877">
      <c r="A877" s="18"/>
      <c r="B877" s="18"/>
      <c r="C877" s="18"/>
      <c r="D877" s="20"/>
      <c r="E877" s="20"/>
      <c r="F877" s="20"/>
    </row>
    <row r="878">
      <c r="A878" s="18"/>
      <c r="B878" s="18"/>
      <c r="C878" s="18"/>
      <c r="D878" s="20"/>
      <c r="E878" s="20"/>
      <c r="F878" s="20"/>
    </row>
    <row r="879">
      <c r="A879" s="18"/>
      <c r="B879" s="18"/>
      <c r="C879" s="18"/>
      <c r="D879" s="20"/>
      <c r="E879" s="20"/>
      <c r="F879" s="20"/>
    </row>
    <row r="880">
      <c r="A880" s="18"/>
      <c r="B880" s="18"/>
      <c r="C880" s="18"/>
      <c r="D880" s="20"/>
      <c r="E880" s="20"/>
      <c r="F880" s="20"/>
    </row>
    <row r="881">
      <c r="A881" s="18"/>
      <c r="B881" s="18"/>
      <c r="C881" s="18"/>
      <c r="D881" s="20"/>
      <c r="E881" s="20"/>
      <c r="F881" s="20"/>
    </row>
    <row r="882">
      <c r="A882" s="18"/>
      <c r="B882" s="18"/>
      <c r="C882" s="18"/>
      <c r="D882" s="20"/>
      <c r="E882" s="20"/>
      <c r="F882" s="20"/>
    </row>
    <row r="883">
      <c r="A883" s="18"/>
      <c r="B883" s="18"/>
      <c r="C883" s="18"/>
      <c r="D883" s="20"/>
      <c r="E883" s="20"/>
      <c r="F883" s="20"/>
    </row>
    <row r="884">
      <c r="A884" s="18"/>
      <c r="B884" s="18"/>
      <c r="C884" s="18"/>
      <c r="D884" s="20"/>
      <c r="E884" s="20"/>
      <c r="F884" s="20"/>
    </row>
    <row r="885">
      <c r="A885" s="18"/>
      <c r="B885" s="18"/>
      <c r="C885" s="18"/>
      <c r="D885" s="20"/>
      <c r="E885" s="20"/>
      <c r="F885" s="20"/>
    </row>
    <row r="886">
      <c r="A886" s="18"/>
      <c r="B886" s="18"/>
      <c r="C886" s="18"/>
      <c r="D886" s="20"/>
      <c r="E886" s="20"/>
      <c r="F886" s="20"/>
    </row>
    <row r="887">
      <c r="A887" s="18"/>
      <c r="B887" s="18"/>
      <c r="C887" s="18"/>
      <c r="D887" s="20"/>
      <c r="E887" s="20"/>
      <c r="F887" s="20"/>
    </row>
    <row r="888">
      <c r="A888" s="18"/>
      <c r="B888" s="18"/>
      <c r="C888" s="18"/>
      <c r="D888" s="20"/>
      <c r="E888" s="20"/>
      <c r="F888" s="20"/>
    </row>
    <row r="889">
      <c r="A889" s="18"/>
      <c r="B889" s="18"/>
      <c r="C889" s="18"/>
      <c r="D889" s="20"/>
      <c r="E889" s="20"/>
      <c r="F889" s="20"/>
    </row>
    <row r="890">
      <c r="A890" s="18"/>
      <c r="B890" s="18"/>
      <c r="C890" s="18"/>
      <c r="D890" s="20"/>
      <c r="E890" s="20"/>
      <c r="F890" s="20"/>
    </row>
    <row r="891">
      <c r="A891" s="18"/>
      <c r="B891" s="18"/>
      <c r="C891" s="18"/>
      <c r="D891" s="20"/>
      <c r="E891" s="20"/>
      <c r="F891" s="20"/>
    </row>
    <row r="892">
      <c r="A892" s="18"/>
      <c r="B892" s="18"/>
      <c r="C892" s="18"/>
      <c r="D892" s="20"/>
      <c r="E892" s="20"/>
      <c r="F892" s="20"/>
    </row>
    <row r="893">
      <c r="A893" s="18"/>
      <c r="B893" s="18"/>
      <c r="C893" s="18"/>
      <c r="D893" s="20"/>
      <c r="E893" s="20"/>
      <c r="F893" s="20"/>
    </row>
    <row r="894">
      <c r="A894" s="18"/>
      <c r="B894" s="18"/>
      <c r="C894" s="18"/>
      <c r="D894" s="20"/>
      <c r="E894" s="20"/>
      <c r="F894" s="20"/>
    </row>
    <row r="895">
      <c r="A895" s="18"/>
      <c r="B895" s="18"/>
      <c r="C895" s="18"/>
      <c r="D895" s="20"/>
      <c r="E895" s="20"/>
      <c r="F895" s="20"/>
    </row>
    <row r="896">
      <c r="A896" s="18"/>
      <c r="B896" s="18"/>
      <c r="C896" s="18"/>
      <c r="D896" s="20"/>
      <c r="E896" s="20"/>
      <c r="F896" s="20"/>
    </row>
    <row r="897">
      <c r="A897" s="18"/>
      <c r="B897" s="18"/>
      <c r="C897" s="18"/>
      <c r="D897" s="20"/>
      <c r="E897" s="20"/>
      <c r="F897" s="20"/>
    </row>
    <row r="898">
      <c r="A898" s="18"/>
      <c r="B898" s="18"/>
      <c r="C898" s="18"/>
      <c r="D898" s="20"/>
      <c r="E898" s="20"/>
      <c r="F898" s="20"/>
    </row>
    <row r="899">
      <c r="A899" s="18"/>
      <c r="B899" s="18"/>
      <c r="C899" s="18"/>
      <c r="D899" s="20"/>
      <c r="E899" s="20"/>
      <c r="F899" s="20"/>
    </row>
    <row r="900">
      <c r="A900" s="18"/>
      <c r="B900" s="18"/>
      <c r="C900" s="18"/>
      <c r="D900" s="20"/>
      <c r="E900" s="20"/>
      <c r="F900" s="20"/>
    </row>
    <row r="901">
      <c r="A901" s="18"/>
      <c r="B901" s="18"/>
      <c r="C901" s="18"/>
      <c r="D901" s="20"/>
      <c r="E901" s="20"/>
      <c r="F901" s="20"/>
    </row>
    <row r="902">
      <c r="A902" s="18"/>
      <c r="B902" s="18"/>
      <c r="C902" s="18"/>
      <c r="D902" s="20"/>
      <c r="E902" s="20"/>
      <c r="F902" s="20"/>
    </row>
    <row r="903">
      <c r="A903" s="18"/>
      <c r="B903" s="18"/>
      <c r="C903" s="18"/>
      <c r="D903" s="20"/>
      <c r="E903" s="20"/>
      <c r="F903" s="20"/>
    </row>
    <row r="904">
      <c r="A904" s="18"/>
      <c r="B904" s="18"/>
      <c r="C904" s="18"/>
      <c r="D904" s="20"/>
      <c r="E904" s="20"/>
      <c r="F904" s="20"/>
    </row>
    <row r="905">
      <c r="A905" s="18"/>
      <c r="B905" s="18"/>
      <c r="C905" s="18"/>
      <c r="D905" s="20"/>
      <c r="E905" s="20"/>
      <c r="F905" s="20"/>
    </row>
    <row r="906">
      <c r="A906" s="18"/>
      <c r="B906" s="18"/>
      <c r="C906" s="18"/>
      <c r="D906" s="20"/>
      <c r="E906" s="20"/>
      <c r="F906" s="20"/>
    </row>
    <row r="907">
      <c r="A907" s="18"/>
      <c r="B907" s="18"/>
      <c r="C907" s="18"/>
      <c r="D907" s="20"/>
      <c r="E907" s="20"/>
      <c r="F907" s="20"/>
    </row>
    <row r="908">
      <c r="A908" s="18"/>
      <c r="B908" s="18"/>
      <c r="C908" s="18"/>
      <c r="D908" s="20"/>
      <c r="E908" s="20"/>
      <c r="F908" s="20"/>
    </row>
    <row r="909">
      <c r="A909" s="18"/>
      <c r="B909" s="18"/>
      <c r="C909" s="18"/>
      <c r="D909" s="20"/>
      <c r="E909" s="20"/>
      <c r="F909" s="20"/>
    </row>
    <row r="910">
      <c r="A910" s="18"/>
      <c r="B910" s="18"/>
      <c r="C910" s="18"/>
      <c r="D910" s="20"/>
      <c r="E910" s="20"/>
      <c r="F910" s="20"/>
    </row>
    <row r="911">
      <c r="A911" s="18"/>
      <c r="B911" s="18"/>
      <c r="C911" s="18"/>
      <c r="D911" s="20"/>
      <c r="E911" s="20"/>
      <c r="F911" s="20"/>
    </row>
    <row r="912">
      <c r="A912" s="18"/>
      <c r="B912" s="18"/>
      <c r="C912" s="18"/>
      <c r="D912" s="20"/>
      <c r="E912" s="20"/>
      <c r="F912" s="20"/>
    </row>
    <row r="913">
      <c r="A913" s="18"/>
      <c r="B913" s="18"/>
      <c r="C913" s="18"/>
      <c r="D913" s="20"/>
      <c r="E913" s="20"/>
      <c r="F913" s="20"/>
    </row>
    <row r="914">
      <c r="A914" s="18"/>
      <c r="B914" s="18"/>
      <c r="C914" s="18"/>
      <c r="D914" s="20"/>
      <c r="E914" s="20"/>
      <c r="F914" s="20"/>
    </row>
    <row r="915">
      <c r="A915" s="18"/>
      <c r="B915" s="18"/>
      <c r="C915" s="18"/>
      <c r="D915" s="20"/>
      <c r="E915" s="20"/>
      <c r="F915" s="20"/>
    </row>
    <row r="916">
      <c r="A916" s="18"/>
      <c r="B916" s="18"/>
      <c r="C916" s="18"/>
      <c r="D916" s="20"/>
      <c r="E916" s="20"/>
      <c r="F916" s="20"/>
    </row>
    <row r="917">
      <c r="A917" s="18"/>
      <c r="B917" s="18"/>
      <c r="C917" s="18"/>
      <c r="D917" s="20"/>
      <c r="E917" s="20"/>
      <c r="F917" s="20"/>
    </row>
    <row r="918">
      <c r="A918" s="18"/>
      <c r="B918" s="18"/>
      <c r="C918" s="18"/>
      <c r="D918" s="20"/>
      <c r="E918" s="20"/>
      <c r="F918" s="20"/>
    </row>
    <row r="919">
      <c r="A919" s="18"/>
      <c r="B919" s="18"/>
      <c r="C919" s="18"/>
      <c r="D919" s="20"/>
      <c r="E919" s="20"/>
      <c r="F919" s="20"/>
    </row>
    <row r="920">
      <c r="A920" s="18"/>
      <c r="B920" s="18"/>
      <c r="C920" s="18"/>
      <c r="D920" s="20"/>
      <c r="E920" s="20"/>
      <c r="F920" s="20"/>
    </row>
    <row r="921">
      <c r="A921" s="18"/>
      <c r="B921" s="18"/>
      <c r="C921" s="18"/>
      <c r="D921" s="20"/>
      <c r="E921" s="20"/>
      <c r="F921" s="20"/>
    </row>
    <row r="922">
      <c r="A922" s="18"/>
      <c r="B922" s="18"/>
      <c r="C922" s="18"/>
      <c r="D922" s="20"/>
      <c r="E922" s="20"/>
      <c r="F922" s="20"/>
    </row>
    <row r="923">
      <c r="A923" s="18"/>
      <c r="B923" s="18"/>
      <c r="C923" s="18"/>
      <c r="D923" s="20"/>
      <c r="E923" s="20"/>
      <c r="F923" s="20"/>
    </row>
    <row r="924">
      <c r="A924" s="18"/>
      <c r="B924" s="18"/>
      <c r="C924" s="18"/>
      <c r="D924" s="20"/>
      <c r="E924" s="20"/>
      <c r="F924" s="20"/>
    </row>
    <row r="925">
      <c r="A925" s="18"/>
      <c r="B925" s="18"/>
      <c r="C925" s="18"/>
      <c r="D925" s="20"/>
      <c r="E925" s="20"/>
      <c r="F925" s="20"/>
    </row>
    <row r="926">
      <c r="A926" s="18"/>
      <c r="B926" s="18"/>
      <c r="C926" s="18"/>
      <c r="D926" s="20"/>
      <c r="E926" s="20"/>
      <c r="F926" s="20"/>
    </row>
    <row r="927">
      <c r="A927" s="18"/>
      <c r="B927" s="18"/>
      <c r="C927" s="18"/>
      <c r="D927" s="20"/>
      <c r="E927" s="20"/>
      <c r="F927" s="20"/>
    </row>
    <row r="928">
      <c r="A928" s="18"/>
      <c r="B928" s="18"/>
      <c r="C928" s="18"/>
      <c r="D928" s="20"/>
      <c r="E928" s="20"/>
      <c r="F928" s="20"/>
    </row>
    <row r="929">
      <c r="A929" s="18"/>
      <c r="B929" s="18"/>
      <c r="C929" s="18"/>
      <c r="D929" s="20"/>
      <c r="E929" s="20"/>
      <c r="F929" s="20"/>
    </row>
    <row r="930">
      <c r="A930" s="18"/>
      <c r="B930" s="18"/>
      <c r="C930" s="18"/>
      <c r="D930" s="20"/>
      <c r="E930" s="20"/>
      <c r="F930" s="20"/>
    </row>
    <row r="931">
      <c r="A931" s="18"/>
      <c r="B931" s="18"/>
      <c r="C931" s="18"/>
      <c r="D931" s="20"/>
      <c r="E931" s="20"/>
      <c r="F931" s="20"/>
    </row>
    <row r="932">
      <c r="A932" s="18"/>
      <c r="B932" s="18"/>
      <c r="C932" s="18"/>
      <c r="D932" s="20"/>
      <c r="E932" s="20"/>
      <c r="F932" s="20"/>
    </row>
    <row r="933">
      <c r="A933" s="18"/>
      <c r="B933" s="18"/>
      <c r="C933" s="18"/>
      <c r="D933" s="20"/>
      <c r="E933" s="20"/>
      <c r="F933" s="20"/>
    </row>
    <row r="934">
      <c r="A934" s="18"/>
      <c r="B934" s="18"/>
      <c r="C934" s="18"/>
      <c r="D934" s="20"/>
      <c r="E934" s="20"/>
      <c r="F934" s="20"/>
    </row>
    <row r="935">
      <c r="A935" s="18"/>
      <c r="B935" s="18"/>
      <c r="C935" s="18"/>
      <c r="D935" s="20"/>
      <c r="E935" s="20"/>
      <c r="F935" s="20"/>
    </row>
    <row r="936">
      <c r="A936" s="18"/>
      <c r="B936" s="18"/>
      <c r="C936" s="18"/>
      <c r="D936" s="20"/>
      <c r="E936" s="20"/>
      <c r="F936" s="20"/>
    </row>
    <row r="937">
      <c r="A937" s="18"/>
      <c r="B937" s="18"/>
      <c r="C937" s="18"/>
      <c r="D937" s="20"/>
      <c r="E937" s="20"/>
      <c r="F937" s="20"/>
    </row>
    <row r="938">
      <c r="A938" s="18"/>
      <c r="B938" s="18"/>
      <c r="C938" s="18"/>
      <c r="D938" s="20"/>
      <c r="E938" s="20"/>
      <c r="F938" s="20"/>
    </row>
    <row r="939">
      <c r="A939" s="18"/>
      <c r="B939" s="18"/>
      <c r="C939" s="18"/>
      <c r="D939" s="20"/>
      <c r="E939" s="20"/>
      <c r="F939" s="20"/>
    </row>
    <row r="940">
      <c r="A940" s="18"/>
      <c r="B940" s="18"/>
      <c r="C940" s="18"/>
      <c r="D940" s="20"/>
      <c r="E940" s="20"/>
      <c r="F940" s="20"/>
    </row>
    <row r="941">
      <c r="A941" s="18"/>
      <c r="B941" s="18"/>
      <c r="C941" s="18"/>
      <c r="D941" s="20"/>
      <c r="E941" s="20"/>
      <c r="F941" s="20"/>
    </row>
    <row r="942">
      <c r="A942" s="18"/>
      <c r="B942" s="18"/>
      <c r="C942" s="18"/>
      <c r="D942" s="20"/>
      <c r="E942" s="20"/>
      <c r="F942" s="20"/>
    </row>
    <row r="943">
      <c r="A943" s="18"/>
      <c r="B943" s="18"/>
      <c r="C943" s="18"/>
      <c r="D943" s="20"/>
      <c r="E943" s="20"/>
      <c r="F943" s="20"/>
    </row>
    <row r="944">
      <c r="A944" s="18"/>
      <c r="B944" s="18"/>
      <c r="C944" s="18"/>
      <c r="D944" s="20"/>
      <c r="E944" s="20"/>
      <c r="F944" s="20"/>
    </row>
    <row r="945">
      <c r="A945" s="18"/>
      <c r="B945" s="18"/>
      <c r="C945" s="18"/>
      <c r="D945" s="20"/>
      <c r="E945" s="20"/>
      <c r="F945" s="20"/>
    </row>
    <row r="946">
      <c r="A946" s="18"/>
      <c r="B946" s="18"/>
      <c r="C946" s="18"/>
      <c r="D946" s="20"/>
      <c r="E946" s="20"/>
      <c r="F946" s="20"/>
    </row>
    <row r="947">
      <c r="A947" s="18"/>
      <c r="B947" s="18"/>
      <c r="C947" s="18"/>
      <c r="D947" s="20"/>
      <c r="E947" s="20"/>
      <c r="F947" s="20"/>
    </row>
    <row r="948">
      <c r="A948" s="18"/>
      <c r="B948" s="18"/>
      <c r="C948" s="18"/>
      <c r="D948" s="20"/>
      <c r="E948" s="20"/>
      <c r="F948" s="20"/>
    </row>
    <row r="949">
      <c r="A949" s="18"/>
      <c r="B949" s="18"/>
      <c r="C949" s="18"/>
      <c r="D949" s="20"/>
      <c r="E949" s="20"/>
      <c r="F949" s="20"/>
    </row>
    <row r="950">
      <c r="A950" s="18"/>
      <c r="B950" s="18"/>
      <c r="C950" s="18"/>
      <c r="D950" s="20"/>
      <c r="E950" s="20"/>
      <c r="F950" s="20"/>
    </row>
    <row r="951">
      <c r="A951" s="18"/>
      <c r="B951" s="18"/>
      <c r="C951" s="18"/>
      <c r="D951" s="20"/>
      <c r="E951" s="20"/>
      <c r="F951" s="20"/>
    </row>
    <row r="952">
      <c r="A952" s="18"/>
      <c r="B952" s="18"/>
      <c r="C952" s="18"/>
      <c r="D952" s="20"/>
      <c r="E952" s="20"/>
      <c r="F952" s="20"/>
    </row>
    <row r="953">
      <c r="A953" s="18"/>
      <c r="B953" s="18"/>
      <c r="C953" s="18"/>
      <c r="D953" s="20"/>
      <c r="E953" s="20"/>
      <c r="F953" s="20"/>
    </row>
    <row r="954">
      <c r="A954" s="18"/>
      <c r="B954" s="18"/>
      <c r="C954" s="18"/>
      <c r="D954" s="20"/>
      <c r="E954" s="20"/>
      <c r="F954" s="20"/>
    </row>
    <row r="955">
      <c r="A955" s="18"/>
      <c r="B955" s="18"/>
      <c r="C955" s="18"/>
      <c r="D955" s="20"/>
      <c r="E955" s="20"/>
      <c r="F955" s="20"/>
    </row>
    <row r="956">
      <c r="A956" s="18"/>
      <c r="B956" s="18"/>
      <c r="C956" s="18"/>
      <c r="D956" s="20"/>
      <c r="E956" s="20"/>
      <c r="F956" s="20"/>
    </row>
    <row r="957">
      <c r="A957" s="18"/>
      <c r="B957" s="18"/>
      <c r="C957" s="18"/>
      <c r="D957" s="20"/>
      <c r="E957" s="20"/>
      <c r="F957" s="20"/>
    </row>
    <row r="958">
      <c r="A958" s="18"/>
      <c r="B958" s="18"/>
      <c r="C958" s="18"/>
      <c r="D958" s="20"/>
      <c r="E958" s="20"/>
      <c r="F958" s="20"/>
    </row>
    <row r="959">
      <c r="A959" s="18"/>
      <c r="B959" s="18"/>
      <c r="C959" s="18"/>
      <c r="D959" s="20"/>
      <c r="E959" s="20"/>
      <c r="F959" s="20"/>
    </row>
    <row r="960">
      <c r="A960" s="18"/>
      <c r="B960" s="18"/>
      <c r="C960" s="18"/>
      <c r="D960" s="20"/>
      <c r="E960" s="20"/>
      <c r="F960" s="20"/>
    </row>
    <row r="961">
      <c r="A961" s="18"/>
      <c r="B961" s="18"/>
      <c r="C961" s="18"/>
      <c r="D961" s="20"/>
      <c r="E961" s="20"/>
      <c r="F961" s="20"/>
    </row>
    <row r="962">
      <c r="A962" s="18"/>
      <c r="B962" s="18"/>
      <c r="C962" s="18"/>
      <c r="D962" s="20"/>
      <c r="E962" s="20"/>
      <c r="F962" s="20"/>
    </row>
    <row r="963">
      <c r="A963" s="18"/>
      <c r="B963" s="18"/>
      <c r="C963" s="18"/>
      <c r="D963" s="20"/>
      <c r="E963" s="20"/>
      <c r="F963" s="20"/>
    </row>
    <row r="964">
      <c r="A964" s="18"/>
      <c r="B964" s="18"/>
      <c r="C964" s="18"/>
      <c r="D964" s="20"/>
      <c r="E964" s="20"/>
      <c r="F964" s="20"/>
    </row>
    <row r="965">
      <c r="A965" s="18"/>
      <c r="B965" s="18"/>
      <c r="C965" s="18"/>
      <c r="D965" s="20"/>
      <c r="E965" s="20"/>
      <c r="F965" s="20"/>
    </row>
    <row r="966">
      <c r="A966" s="18"/>
      <c r="B966" s="18"/>
      <c r="C966" s="18"/>
      <c r="D966" s="20"/>
      <c r="E966" s="20"/>
      <c r="F966" s="20"/>
    </row>
    <row r="967">
      <c r="A967" s="18"/>
      <c r="B967" s="18"/>
      <c r="C967" s="18"/>
      <c r="D967" s="20"/>
      <c r="E967" s="20"/>
      <c r="F967" s="20"/>
    </row>
    <row r="968">
      <c r="A968" s="18"/>
      <c r="B968" s="18"/>
      <c r="C968" s="18"/>
      <c r="D968" s="20"/>
      <c r="E968" s="20"/>
      <c r="F968" s="20"/>
    </row>
    <row r="969">
      <c r="A969" s="18"/>
      <c r="B969" s="18"/>
      <c r="C969" s="18"/>
      <c r="D969" s="20"/>
      <c r="E969" s="20"/>
      <c r="F969" s="20"/>
    </row>
    <row r="970">
      <c r="A970" s="18"/>
      <c r="B970" s="18"/>
      <c r="C970" s="18"/>
      <c r="D970" s="20"/>
      <c r="E970" s="20"/>
      <c r="F970" s="20"/>
    </row>
    <row r="971">
      <c r="A971" s="18"/>
      <c r="B971" s="18"/>
      <c r="C971" s="18"/>
      <c r="D971" s="20"/>
      <c r="E971" s="20"/>
      <c r="F971" s="20"/>
    </row>
    <row r="972">
      <c r="A972" s="18"/>
      <c r="B972" s="18"/>
      <c r="C972" s="18"/>
      <c r="D972" s="20"/>
      <c r="E972" s="20"/>
      <c r="F972" s="20"/>
    </row>
    <row r="973">
      <c r="A973" s="18"/>
      <c r="B973" s="18"/>
      <c r="C973" s="18"/>
      <c r="D973" s="20"/>
      <c r="E973" s="20"/>
      <c r="F973" s="20"/>
    </row>
    <row r="974">
      <c r="A974" s="18"/>
      <c r="B974" s="18"/>
      <c r="C974" s="18"/>
      <c r="D974" s="20"/>
      <c r="E974" s="20"/>
      <c r="F974" s="20"/>
    </row>
    <row r="975">
      <c r="A975" s="18"/>
      <c r="B975" s="18"/>
      <c r="C975" s="18"/>
      <c r="D975" s="20"/>
      <c r="E975" s="20"/>
      <c r="F975" s="20"/>
    </row>
    <row r="976">
      <c r="A976" s="18"/>
      <c r="B976" s="18"/>
      <c r="C976" s="18"/>
      <c r="D976" s="20"/>
      <c r="E976" s="20"/>
      <c r="F976" s="20"/>
    </row>
    <row r="977">
      <c r="A977" s="18"/>
      <c r="B977" s="18"/>
      <c r="C977" s="18"/>
      <c r="D977" s="20"/>
      <c r="E977" s="20"/>
      <c r="F977" s="20"/>
    </row>
    <row r="978">
      <c r="A978" s="18"/>
      <c r="B978" s="18"/>
      <c r="C978" s="18"/>
      <c r="D978" s="20"/>
      <c r="E978" s="20"/>
      <c r="F978" s="20"/>
    </row>
    <row r="979">
      <c r="A979" s="18"/>
      <c r="B979" s="18"/>
      <c r="C979" s="18"/>
      <c r="D979" s="20"/>
      <c r="E979" s="20"/>
      <c r="F979" s="20"/>
    </row>
    <row r="980">
      <c r="A980" s="18"/>
      <c r="B980" s="18"/>
      <c r="C980" s="18"/>
      <c r="D980" s="20"/>
      <c r="E980" s="20"/>
      <c r="F980" s="20"/>
    </row>
    <row r="981">
      <c r="A981" s="18"/>
      <c r="B981" s="18"/>
      <c r="C981" s="18"/>
      <c r="D981" s="20"/>
      <c r="E981" s="20"/>
      <c r="F981" s="20"/>
    </row>
    <row r="982">
      <c r="A982" s="18"/>
      <c r="B982" s="18"/>
      <c r="C982" s="18"/>
      <c r="D982" s="20"/>
      <c r="E982" s="20"/>
      <c r="F982" s="20"/>
    </row>
    <row r="983">
      <c r="A983" s="18"/>
      <c r="B983" s="18"/>
      <c r="C983" s="18"/>
      <c r="D983" s="20"/>
      <c r="E983" s="20"/>
      <c r="F983" s="20"/>
    </row>
    <row r="984">
      <c r="A984" s="18"/>
      <c r="B984" s="18"/>
      <c r="C984" s="18"/>
      <c r="D984" s="20"/>
      <c r="E984" s="20"/>
      <c r="F984" s="20"/>
    </row>
    <row r="985">
      <c r="A985" s="18"/>
      <c r="B985" s="18"/>
      <c r="C985" s="18"/>
      <c r="D985" s="20"/>
      <c r="E985" s="20"/>
      <c r="F985" s="20"/>
    </row>
    <row r="986">
      <c r="A986" s="18"/>
      <c r="B986" s="18"/>
      <c r="C986" s="18"/>
      <c r="D986" s="20"/>
      <c r="E986" s="20"/>
      <c r="F986" s="20"/>
    </row>
    <row r="987">
      <c r="A987" s="18"/>
      <c r="B987" s="18"/>
      <c r="C987" s="18"/>
      <c r="D987" s="20"/>
      <c r="E987" s="20"/>
      <c r="F987" s="20"/>
    </row>
    <row r="988">
      <c r="A988" s="18"/>
      <c r="B988" s="18"/>
      <c r="C988" s="18"/>
      <c r="D988" s="20"/>
      <c r="E988" s="20"/>
      <c r="F988" s="20"/>
    </row>
    <row r="989">
      <c r="A989" s="18"/>
      <c r="B989" s="18"/>
      <c r="C989" s="18"/>
      <c r="D989" s="20"/>
      <c r="E989" s="20"/>
      <c r="F989" s="20"/>
    </row>
    <row r="990">
      <c r="A990" s="18"/>
      <c r="B990" s="18"/>
      <c r="C990" s="18"/>
      <c r="D990" s="20"/>
      <c r="E990" s="20"/>
      <c r="F990" s="20"/>
    </row>
    <row r="991">
      <c r="A991" s="18"/>
      <c r="B991" s="18"/>
      <c r="C991" s="18"/>
      <c r="D991" s="20"/>
      <c r="E991" s="20"/>
      <c r="F991" s="20"/>
    </row>
    <row r="992">
      <c r="A992" s="18"/>
      <c r="B992" s="18"/>
      <c r="C992" s="18"/>
      <c r="D992" s="20"/>
      <c r="E992" s="20"/>
      <c r="F992" s="20"/>
    </row>
    <row r="993">
      <c r="A993" s="18"/>
      <c r="B993" s="18"/>
      <c r="C993" s="18"/>
      <c r="D993" s="20"/>
      <c r="E993" s="20"/>
      <c r="F993" s="20"/>
    </row>
    <row r="994">
      <c r="A994" s="18"/>
      <c r="B994" s="18"/>
      <c r="C994" s="18"/>
      <c r="D994" s="20"/>
      <c r="E994" s="20"/>
      <c r="F994" s="20"/>
    </row>
    <row r="995">
      <c r="A995" s="18"/>
      <c r="B995" s="18"/>
      <c r="C995" s="18"/>
      <c r="D995" s="20"/>
      <c r="E995" s="20"/>
      <c r="F995" s="20"/>
    </row>
    <row r="996">
      <c r="A996" s="18"/>
      <c r="B996" s="18"/>
      <c r="C996" s="18"/>
      <c r="D996" s="20"/>
      <c r="E996" s="20"/>
      <c r="F996" s="20"/>
    </row>
    <row r="997">
      <c r="A997" s="18"/>
      <c r="B997" s="18"/>
      <c r="C997" s="18"/>
      <c r="D997" s="20"/>
      <c r="E997" s="20"/>
      <c r="F997" s="20"/>
    </row>
    <row r="998">
      <c r="A998" s="18"/>
      <c r="B998" s="18"/>
      <c r="C998" s="18"/>
      <c r="D998" s="20"/>
      <c r="E998" s="20"/>
      <c r="F998" s="20"/>
    </row>
    <row r="999">
      <c r="A999" s="18"/>
      <c r="B999" s="18"/>
      <c r="C999" s="18"/>
      <c r="D999" s="20"/>
      <c r="E999" s="20"/>
      <c r="F999" s="20"/>
    </row>
    <row r="1000">
      <c r="A1000" s="18"/>
      <c r="B1000" s="18"/>
      <c r="C1000" s="18"/>
      <c r="D1000" s="20"/>
      <c r="E1000" s="20"/>
      <c r="F1000" s="20"/>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