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<sst xmlns="http://schemas.openxmlformats.org/spreadsheetml/2006/main" count="431" uniqueCount="256">
  <si>
    <t>schema.org</t>
  </si>
  <si>
    <t>bioschemas</t>
  </si>
  <si>
    <t>GA4GH/ELIXIR Beacon</t>
  </si>
  <si>
    <t>&lt;USE CASE NAME&gt;</t>
  </si>
  <si>
    <t>Taverna</t>
  </si>
  <si>
    <t>https://beacon-network.org/#/developers/api/beacon-network</t>
  </si>
  <si>
    <t>&lt;USE CASE URL&gt;</t>
  </si>
  <si>
    <t>http://www.taverna.org.uk/</t>
  </si>
  <si>
    <t>Susheel, Juha, Sufi, Rafa</t>
  </si>
  <si>
    <t>&lt;CONTRIBUTOR1, CONTRIBUTOR2,...&gt;</t>
  </si>
  <si>
    <t>Property</t>
  </si>
  <si>
    <t>Expected Type</t>
  </si>
  <si>
    <t>Description</t>
  </si>
  <si>
    <t>SubProperties</t>
  </si>
  <si>
    <t>Minimum Fields</t>
  </si>
  <si>
    <t>Cardinality</t>
  </si>
  <si>
    <t>Controlled Vocabulary</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</si>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</sst>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color rgb="FFFFFFFF"/>
      <name val="Arial"/>
    </font>
    <font>
      <b/>
    </font>
    <font>
      <b/>
      <color rgb="FFFFFFFF"/>
    </font>
    <font>
      <b/>
      <u/>
      <color rgb="FFFFFFFF"/>
    </font>
    <font>
      <b/>
      <u/>
      <color rgb="FFFFFFFF"/>
    </font>
    <font>
      <b/>
      <u/>
      <color rgb="FFFFFFFF"/>
    </font>
    <font>
      <b/>
      <color rgb="FF000000"/>
      <name val="Arial"/>
    </font>
    <font>
      <b/>
      <sz val="9.0"/>
      <color rgb="FF000000"/>
      <name val="&quot;Lucida Grande&quot;"/>
    </font>
    <font>
      <name val="Arial"/>
    </fon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readingOrder="0"/>
    </xf>
    <xf borderId="0" fillId="4" fontId="3" numFmtId="0" xfId="0" applyAlignment="1" applyFont="1">
      <alignment readingOrder="0" shrinkToFit="0" wrapText="1"/>
    </xf>
    <xf borderId="0" fillId="5" fontId="4" numFmtId="0" xfId="0" applyAlignment="1" applyFill="1" applyFont="1">
      <alignment horizontal="center" readingOrder="0"/>
    </xf>
    <xf borderId="0" fillId="6" fontId="4" numFmtId="0" xfId="0" applyAlignment="1" applyFill="1" applyFont="1">
      <alignment horizontal="center" readingOrder="0"/>
    </xf>
    <xf borderId="0" fillId="5" fontId="5" numFmtId="0" xfId="0" applyAlignment="1" applyFont="1">
      <alignment horizontal="center" readingOrder="0" shrinkToFit="0" vertical="center" wrapText="1"/>
    </xf>
    <xf borderId="0" fillId="6" fontId="6" numFmtId="0" xfId="0" applyAlignment="1" applyFont="1">
      <alignment horizontal="center" readingOrder="0" shrinkToFit="0" vertical="center" wrapText="1"/>
    </xf>
    <xf borderId="0" fillId="7" fontId="2" numFmtId="0" xfId="0" applyFill="1" applyFont="1"/>
    <xf borderId="0" fillId="6" fontId="4" numFmtId="0" xfId="0" applyAlignment="1" applyFont="1">
      <alignment horizontal="center" readingOrder="0" vertical="center"/>
    </xf>
    <xf borderId="0" fillId="2" fontId="7" numFmtId="0" xfId="0" applyAlignment="1" applyFont="1">
      <alignment horizontal="center" readingOrder="0" vertical="center"/>
    </xf>
    <xf borderId="0" fillId="3" fontId="4" numFmtId="0" xfId="0" applyAlignment="1" applyFont="1">
      <alignment horizontal="center" readingOrder="0" shrinkToFit="0" vertical="center" wrapText="1"/>
    </xf>
    <xf borderId="0" fillId="6" fontId="4" numFmtId="0" xfId="0" applyAlignment="1" applyFont="1">
      <alignment vertical="center"/>
    </xf>
    <xf borderId="0" fillId="6" fontId="4" numFmtId="0" xfId="0" applyAlignment="1" applyFont="1">
      <alignment shrinkToFit="0" vertical="center" wrapText="1"/>
    </xf>
    <xf borderId="0" fillId="7" fontId="4" numFmtId="0" xfId="0" applyAlignment="1" applyFont="1">
      <alignment vertical="center"/>
    </xf>
    <xf borderId="0" fillId="7" fontId="4" numFmtId="0" xfId="0" applyAlignment="1" applyFont="1">
      <alignment shrinkToFit="0" vertical="center" wrapText="1"/>
    </xf>
    <xf borderId="0" fillId="7" fontId="2" numFmtId="0" xfId="0" applyAlignment="1" applyFont="1">
      <alignment shrinkToFit="0" wrapText="1"/>
    </xf>
    <xf borderId="0" fillId="8" fontId="4" numFmtId="0" xfId="0" applyAlignment="1" applyFill="1" applyFont="1">
      <alignment readingOrder="0" shrinkToFit="0" vertical="center" wrapText="1"/>
    </xf>
    <xf borderId="0" fillId="8" fontId="2" numFmtId="0" xfId="0" applyAlignment="1" applyFont="1">
      <alignment shrinkToFit="0" wrapText="1"/>
    </xf>
    <xf borderId="0" fillId="8"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8" fontId="2" numFmtId="0" xfId="0" applyFont="1"/>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0" fontId="8" numFmtId="0" xfId="0" applyAlignment="1" applyFont="1">
      <alignment shrinkToFit="0" wrapText="1"/>
    </xf>
    <xf borderId="0" fillId="11" fontId="9" numFmtId="0" xfId="0" applyAlignment="1" applyFill="1" applyFont="1">
      <alignment horizontal="left" readingOrder="0"/>
    </xf>
    <xf borderId="0" fillId="0" fontId="10" numFmtId="0" xfId="0" applyAlignment="1" applyFont="1">
      <alignment vertical="bottom"/>
    </xf>
    <xf borderId="0" fillId="0" fontId="11" numFmtId="0" xfId="0" applyAlignment="1" applyFont="1">
      <alignment shrinkToFit="0" vertical="center" wrapText="1"/>
    </xf>
    <xf borderId="0" fillId="11" fontId="12" numFmtId="0" xfId="0" applyAlignment="1" applyFont="1">
      <alignment horizontal="left" readingOrder="0"/>
    </xf>
    <xf borderId="0" fillId="12" fontId="13" numFmtId="0" xfId="0" applyAlignment="1" applyFill="1" applyFont="1">
      <alignment horizontal="left" readingOrder="0" vertical="top"/>
    </xf>
    <xf borderId="0" fillId="12" fontId="14" numFmtId="0" xfId="0" applyAlignment="1" applyFont="1">
      <alignment horizontal="left" readingOrder="0" vertical="top"/>
    </xf>
    <xf borderId="0" fillId="0" fontId="11" numFmtId="0" xfId="0" applyAlignment="1" applyFont="1">
      <alignment readingOrder="0" shrinkToFit="0" vertical="center" wrapText="1"/>
    </xf>
    <xf borderId="0" fillId="12" fontId="15" numFmtId="0" xfId="0" applyAlignment="1" applyFont="1">
      <alignment horizontal="left" readingOrder="0" vertical="top"/>
    </xf>
    <xf borderId="0" fillId="12" fontId="16" numFmtId="0" xfId="0" applyAlignment="1" applyFont="1">
      <alignment horizontal="left" readingOrder="0" vertical="top"/>
    </xf>
    <xf borderId="0" fillId="11" fontId="17" numFmtId="0" xfId="0" applyAlignment="1" applyFont="1">
      <alignment horizontal="left" readingOrder="0" vertical="center"/>
    </xf>
    <xf borderId="0" fillId="12" fontId="16" numFmtId="0" xfId="0" applyAlignment="1" applyFont="1">
      <alignment horizontal="left" readingOrder="0" vertical="center"/>
    </xf>
    <xf borderId="0" fillId="12" fontId="15" numFmtId="0" xfId="0" applyAlignment="1" applyFont="1">
      <alignment horizontal="left" readingOrder="0" vertical="center"/>
    </xf>
    <xf borderId="0" fillId="12" fontId="18" numFmtId="0" xfId="0" applyAlignment="1" applyFont="1">
      <alignment horizontal="left" readingOrder="0" vertical="center"/>
    </xf>
    <xf borderId="0" fillId="12" fontId="19" numFmtId="0" xfId="0" applyAlignment="1" applyFont="1">
      <alignment horizontal="left" readingOrder="0" vertical="center"/>
    </xf>
    <xf borderId="0" fillId="11" fontId="9" numFmtId="0" xfId="0" applyAlignment="1" applyFont="1">
      <alignment horizontal="left" readingOrder="0" vertical="center"/>
    </xf>
    <xf borderId="0" fillId="11" fontId="20"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c r="B1" s="3"/>
      <c r="C1" s="4"/>
      <c r="D1" s="3"/>
      <c r="E1" s="3"/>
      <c r="F1" s="3"/>
      <c r="G1" s="3"/>
      <c r="H1" s="5" t="s">
        <v>2</v>
      </c>
      <c r="K1" s="6" t="s">
        <v>3</v>
      </c>
      <c r="N1" s="5" t="s">
        <v>3</v>
      </c>
      <c r="Q1" s="6" t="s">
        <v>3</v>
      </c>
      <c r="T1" s="5" t="s">
        <v>3</v>
      </c>
      <c r="W1" s="6" t="s">
        <v>3</v>
      </c>
      <c r="Z1" s="5" t="s">
        <v>3</v>
      </c>
      <c r="AC1" s="6" t="s">
        <v>3</v>
      </c>
      <c r="AF1" s="5" t="s">
        <v>3</v>
      </c>
      <c r="AI1" s="6" t="s">
        <v>4</v>
      </c>
      <c r="AL1" s="5" t="s">
        <v>3</v>
      </c>
      <c r="AO1" s="6" t="s">
        <v>3</v>
      </c>
      <c r="AR1" s="5" t="s">
        <v>3</v>
      </c>
      <c r="AU1" s="6" t="s">
        <v>3</v>
      </c>
      <c r="AX1" s="5" t="s">
        <v>3</v>
      </c>
      <c r="BA1" s="6" t="s">
        <v>3</v>
      </c>
      <c r="BD1" s="5" t="s">
        <v>3</v>
      </c>
    </row>
    <row r="2">
      <c r="A2" s="3"/>
      <c r="B2" s="3"/>
      <c r="C2" s="4"/>
      <c r="D2" s="3"/>
      <c r="E2" s="3"/>
      <c r="F2" s="3"/>
      <c r="G2" s="3"/>
      <c r="H2" s="7" t="s">
        <v>5</v>
      </c>
      <c r="K2" s="8" t="s">
        <v>6</v>
      </c>
      <c r="N2" s="7" t="s">
        <v>6</v>
      </c>
      <c r="Q2" s="8" t="s">
        <v>6</v>
      </c>
      <c r="T2" s="7" t="s">
        <v>6</v>
      </c>
      <c r="W2" s="8" t="s">
        <v>6</v>
      </c>
      <c r="Z2" s="7" t="s">
        <v>6</v>
      </c>
      <c r="AC2" s="8" t="s">
        <v>6</v>
      </c>
      <c r="AF2" s="7" t="s">
        <v>6</v>
      </c>
      <c r="AI2" s="8" t="s">
        <v>7</v>
      </c>
      <c r="AL2" s="7" t="s">
        <v>6</v>
      </c>
      <c r="AO2" s="8" t="s">
        <v>6</v>
      </c>
      <c r="AR2" s="7" t="s">
        <v>6</v>
      </c>
      <c r="AU2" s="8" t="s">
        <v>6</v>
      </c>
      <c r="AX2" s="7" t="s">
        <v>6</v>
      </c>
      <c r="BA2" s="8" t="s">
        <v>6</v>
      </c>
      <c r="BD2" s="7" t="s">
        <v>6</v>
      </c>
    </row>
    <row r="3">
      <c r="A3" s="3"/>
      <c r="B3" s="3"/>
      <c r="C3" s="4"/>
      <c r="D3" s="3"/>
      <c r="E3" s="3"/>
      <c r="F3" s="3"/>
      <c r="G3" s="3"/>
      <c r="H3" s="5" t="s">
        <v>8</v>
      </c>
      <c r="K3" s="6" t="s">
        <v>9</v>
      </c>
      <c r="N3" s="5" t="s">
        <v>9</v>
      </c>
      <c r="Q3" s="6" t="s">
        <v>9</v>
      </c>
      <c r="T3" s="5" t="s">
        <v>9</v>
      </c>
      <c r="W3" s="6" t="s">
        <v>9</v>
      </c>
      <c r="Z3" s="5" t="s">
        <v>9</v>
      </c>
      <c r="AC3" s="10" t="s">
        <v>9</v>
      </c>
      <c r="AF3" s="5" t="s">
        <v>9</v>
      </c>
      <c r="AI3" s="10"/>
      <c r="AL3" s="5" t="s">
        <v>9</v>
      </c>
      <c r="AO3" s="10" t="s">
        <v>9</v>
      </c>
      <c r="AR3" s="5" t="s">
        <v>9</v>
      </c>
      <c r="AU3" s="10" t="s">
        <v>9</v>
      </c>
      <c r="AX3" s="5" t="s">
        <v>9</v>
      </c>
      <c r="BA3" s="10" t="s">
        <v>9</v>
      </c>
      <c r="BD3" s="5" t="s">
        <v>9</v>
      </c>
    </row>
    <row r="4">
      <c r="A4" s="11" t="s">
        <v>0</v>
      </c>
      <c r="D4" s="12" t="s">
        <v>1</v>
      </c>
      <c r="K4" s="13"/>
      <c r="L4" s="13"/>
      <c r="M4" s="14"/>
      <c r="Q4" s="13"/>
      <c r="R4" s="13"/>
      <c r="S4" s="14"/>
      <c r="W4" s="13"/>
      <c r="X4" s="13"/>
      <c r="Y4" s="14"/>
    </row>
    <row r="5">
      <c r="A5" s="15" t="s">
        <v>10</v>
      </c>
      <c r="B5" s="15" t="s">
        <v>11</v>
      </c>
      <c r="C5" s="16" t="s">
        <v>12</v>
      </c>
      <c r="D5" s="18" t="s">
        <v>13</v>
      </c>
      <c r="E5" s="18" t="s">
        <v>14</v>
      </c>
      <c r="F5" s="20" t="s">
        <v>15</v>
      </c>
      <c r="G5" s="20" t="s">
        <v>16</v>
      </c>
      <c r="H5" s="21" t="s">
        <v>17</v>
      </c>
      <c r="I5" s="21" t="s">
        <v>18</v>
      </c>
      <c r="J5" s="22" t="s">
        <v>19</v>
      </c>
      <c r="K5" s="24" t="s">
        <v>17</v>
      </c>
      <c r="L5" s="24" t="s">
        <v>18</v>
      </c>
      <c r="M5" s="25" t="s">
        <v>19</v>
      </c>
      <c r="N5" s="21" t="s">
        <v>17</v>
      </c>
      <c r="O5" s="21" t="s">
        <v>18</v>
      </c>
      <c r="P5" s="22" t="s">
        <v>19</v>
      </c>
      <c r="Q5" s="24" t="s">
        <v>17</v>
      </c>
      <c r="R5" s="24" t="s">
        <v>18</v>
      </c>
      <c r="S5" s="25" t="s">
        <v>19</v>
      </c>
      <c r="T5" s="21" t="s">
        <v>17</v>
      </c>
      <c r="U5" s="21" t="s">
        <v>18</v>
      </c>
      <c r="V5" s="22" t="s">
        <v>19</v>
      </c>
      <c r="W5" s="24" t="s">
        <v>17</v>
      </c>
      <c r="X5" s="24" t="s">
        <v>18</v>
      </c>
      <c r="Y5" s="25" t="s">
        <v>19</v>
      </c>
      <c r="Z5" s="21" t="s">
        <v>17</v>
      </c>
      <c r="AA5" s="21" t="s">
        <v>18</v>
      </c>
      <c r="AB5" s="22" t="s">
        <v>19</v>
      </c>
      <c r="AC5" s="24" t="s">
        <v>17</v>
      </c>
      <c r="AD5" s="24" t="s">
        <v>18</v>
      </c>
      <c r="AE5" s="25" t="s">
        <v>19</v>
      </c>
      <c r="AF5" s="21" t="s">
        <v>17</v>
      </c>
      <c r="AG5" s="21" t="s">
        <v>18</v>
      </c>
      <c r="AH5" s="22" t="s">
        <v>19</v>
      </c>
      <c r="AI5" s="24" t="s">
        <v>17</v>
      </c>
      <c r="AJ5" s="24" t="s">
        <v>18</v>
      </c>
      <c r="AK5" s="25" t="s">
        <v>19</v>
      </c>
      <c r="AL5" s="21" t="s">
        <v>17</v>
      </c>
      <c r="AM5" s="21" t="s">
        <v>18</v>
      </c>
      <c r="AN5" s="22" t="s">
        <v>19</v>
      </c>
      <c r="AO5" s="24" t="s">
        <v>17</v>
      </c>
      <c r="AP5" s="24" t="s">
        <v>18</v>
      </c>
      <c r="AQ5" s="25" t="s">
        <v>19</v>
      </c>
      <c r="AR5" s="21" t="s">
        <v>17</v>
      </c>
      <c r="AS5" s="21" t="s">
        <v>18</v>
      </c>
      <c r="AT5" s="22" t="s">
        <v>19</v>
      </c>
      <c r="AU5" s="24" t="s">
        <v>17</v>
      </c>
      <c r="AV5" s="24" t="s">
        <v>18</v>
      </c>
      <c r="AW5" s="25" t="s">
        <v>19</v>
      </c>
      <c r="AX5" s="21" t="s">
        <v>17</v>
      </c>
      <c r="AY5" s="21" t="s">
        <v>18</v>
      </c>
      <c r="AZ5" s="22" t="s">
        <v>19</v>
      </c>
      <c r="BA5" s="24" t="s">
        <v>17</v>
      </c>
      <c r="BB5" s="24" t="s">
        <v>18</v>
      </c>
      <c r="BC5" s="25" t="s">
        <v>19</v>
      </c>
      <c r="BD5" s="21" t="s">
        <v>17</v>
      </c>
      <c r="BE5" s="21" t="s">
        <v>18</v>
      </c>
      <c r="BF5" s="22" t="s">
        <v>19</v>
      </c>
    </row>
    <row r="6">
      <c r="A6" s="27" t="s">
        <v>20</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0" t="s">
        <v>21</v>
      </c>
      <c r="B7" s="31" t="s">
        <v>22</v>
      </c>
      <c r="C7" s="32" t="s">
        <v>23</v>
      </c>
      <c r="D7" s="33" t="s">
        <v>21</v>
      </c>
      <c r="E7" s="33" t="s">
        <v>24</v>
      </c>
      <c r="F7" s="33" t="s">
        <v>25</v>
      </c>
      <c r="G7" s="33" t="s">
        <v>26</v>
      </c>
      <c r="H7" s="29"/>
      <c r="I7" s="29"/>
      <c r="J7" s="33" t="s">
        <v>27</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27" t="s">
        <v>28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0" t="s">
        <v>29</v>
      </c>
      <c r="B9" s="31" t="s">
        <v>30</v>
      </c>
      <c r="C9" s="34" t="s">
        <v>31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0" t="s">
        <v>32</v>
      </c>
      <c r="B10" s="31" t="s">
        <v>33</v>
      </c>
      <c r="C10" s="34" t="s">
        <v>34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0" t="s">
        <v>35</v>
      </c>
      <c r="B11" s="31" t="s">
        <v>33</v>
      </c>
      <c r="C11" s="34" t="s">
        <v>36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0" t="s">
        <v>37</v>
      </c>
      <c r="B12" s="31" t="s">
        <v>33</v>
      </c>
      <c r="C12" s="32" t="s">
        <v>38</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30" t="s">
        <v>39</v>
      </c>
      <c r="B13" s="31" t="s">
        <v>33</v>
      </c>
      <c r="C13" s="32" t="s">
        <v>40</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0" t="s">
        <v>41</v>
      </c>
      <c r="B14" s="31" t="s">
        <v>33</v>
      </c>
      <c r="C14" s="32" t="s">
        <v>42</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30" t="s">
        <v>43</v>
      </c>
      <c r="B15" s="31" t="s">
        <v>33</v>
      </c>
      <c r="C15" s="32" t="s">
        <v>44</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0" t="s">
        <v>45</v>
      </c>
      <c r="B16" s="31" t="s">
        <v>33</v>
      </c>
      <c r="C16" s="34" t="s">
        <v>46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0" t="s">
        <v>47</v>
      </c>
      <c r="B17" s="31" t="s">
        <v>48</v>
      </c>
      <c r="C17" s="34" t="s">
        <v>49</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0" t="s">
        <v>50</v>
      </c>
      <c r="B18" s="31" t="s">
        <v>51</v>
      </c>
      <c r="C18" s="34" t="s">
        <v>52</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0" t="s">
        <v>53</v>
      </c>
      <c r="B19" s="31" t="s">
        <v>33</v>
      </c>
      <c r="C19" s="34" t="s">
        <v>54</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0" t="s">
        <v>55</v>
      </c>
      <c r="B20" s="31" t="s">
        <v>56</v>
      </c>
      <c r="C20" s="34" t="s">
        <v>57</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0" t="s">
        <v>58</v>
      </c>
      <c r="B21" s="31" t="s">
        <v>59</v>
      </c>
      <c r="C21" s="32" t="s">
        <v>60</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0" t="s">
        <v>61</v>
      </c>
      <c r="B22" s="31" t="s">
        <v>62</v>
      </c>
      <c r="C22" s="34" t="s">
        <v>63</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0" t="s">
        <v>64</v>
      </c>
      <c r="B23" s="35" t="s">
        <v>65</v>
      </c>
      <c r="C23" s="34" t="s">
        <v>66</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0" t="s">
        <v>67</v>
      </c>
      <c r="B24" s="31" t="s">
        <v>33</v>
      </c>
      <c r="C24" s="32" t="s">
        <v>68</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0" t="s">
        <v>69</v>
      </c>
      <c r="B25" s="31" t="s">
        <v>48</v>
      </c>
      <c r="C25" s="34" t="s">
        <v>70</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0" t="s">
        <v>71</v>
      </c>
      <c r="B26" s="35" t="s">
        <v>72</v>
      </c>
      <c r="C26" s="34" t="s">
        <v>73</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0" t="s">
        <v>74</v>
      </c>
      <c r="B27" s="31" t="s">
        <v>75</v>
      </c>
      <c r="C27" s="34" t="s">
        <v>76</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0" t="s">
        <v>77</v>
      </c>
      <c r="B28" s="31" t="s">
        <v>78</v>
      </c>
      <c r="C28" s="34" t="s">
        <v>79</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30" t="s">
        <v>80</v>
      </c>
      <c r="B29" s="31" t="s">
        <v>81</v>
      </c>
      <c r="C29" s="34" t="s">
        <v>82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30" t="s">
        <v>83</v>
      </c>
      <c r="B30" s="31" t="s">
        <v>33</v>
      </c>
      <c r="C30" s="34" t="s">
        <v>84</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30" t="s">
        <v>85</v>
      </c>
      <c r="B31" s="35" t="s">
        <v>65</v>
      </c>
      <c r="C31" s="34" t="s">
        <v>86</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30" t="s">
        <v>87</v>
      </c>
      <c r="B32" s="35" t="s">
        <v>65</v>
      </c>
      <c r="C32" s="34" t="s">
        <v>88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30" t="s">
        <v>89</v>
      </c>
      <c r="B33" s="31" t="s">
        <v>90</v>
      </c>
      <c r="C33" s="34" t="s">
        <v>91</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30" t="s">
        <v>92</v>
      </c>
      <c r="B34" s="35" t="s">
        <v>65</v>
      </c>
      <c r="C34" s="34" t="s">
        <v>93</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30" t="s">
        <v>94</v>
      </c>
      <c r="B35" s="35" t="s">
        <v>95</v>
      </c>
      <c r="C35" s="34" t="s">
        <v>96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30" t="s">
        <v>97</v>
      </c>
      <c r="B36" s="35" t="s">
        <v>95</v>
      </c>
      <c r="C36" s="34" t="s">
        <v>98</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30" t="s">
        <v>99</v>
      </c>
      <c r="B37" s="31" t="s">
        <v>100</v>
      </c>
      <c r="C37" s="34" t="s">
        <v>101</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30" t="s">
        <v>102</v>
      </c>
      <c r="B38" s="31" t="s">
        <v>103</v>
      </c>
      <c r="C38" s="34" t="s">
        <v>104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30" t="s">
        <v>105</v>
      </c>
      <c r="B39" s="31" t="s">
        <v>48</v>
      </c>
      <c r="C39" s="34" t="s">
        <v>106</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30" t="s">
        <v>107</v>
      </c>
      <c r="B40" s="31" t="s">
        <v>108</v>
      </c>
      <c r="C40" s="34" t="s">
        <v>109</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30" t="s">
        <v>110</v>
      </c>
      <c r="B41" s="31" t="s">
        <v>33</v>
      </c>
      <c r="C41" s="34" t="s">
        <v>111</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30" t="s">
        <v>112</v>
      </c>
      <c r="B42" s="31" t="s">
        <v>56</v>
      </c>
      <c r="C42" s="32" t="s">
        <v>113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30" t="s">
        <v>114</v>
      </c>
      <c r="B43" s="31" t="s">
        <v>115</v>
      </c>
      <c r="C43" s="32" t="s">
        <v>116</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30" t="s">
        <v>117</v>
      </c>
      <c r="B44" s="35" t="s">
        <v>118</v>
      </c>
      <c r="C44" s="32" t="s">
        <v>119</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30" t="s">
        <v>120</v>
      </c>
      <c r="B45" s="35" t="s">
        <v>65</v>
      </c>
      <c r="C45" s="34" t="s">
        <v>121</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30" t="s">
        <v>122</v>
      </c>
      <c r="B46" s="35" t="s">
        <v>118</v>
      </c>
      <c r="C46" s="34" t="s">
        <v>123</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30" t="s">
        <v>124</v>
      </c>
      <c r="B47" s="31" t="s">
        <v>115</v>
      </c>
      <c r="C47" s="32" t="s">
        <v>125</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30" t="s">
        <v>126</v>
      </c>
      <c r="B48" s="31" t="s">
        <v>33</v>
      </c>
      <c r="C48" s="34" t="s">
        <v>127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30" t="s">
        <v>128</v>
      </c>
      <c r="B49" s="35" t="s">
        <v>129</v>
      </c>
      <c r="C49" s="34" t="s">
        <v>130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30" t="s">
        <v>131</v>
      </c>
      <c r="B50" s="31" t="s">
        <v>132</v>
      </c>
      <c r="C50" s="32" t="s">
        <v>133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30" t="s">
        <v>134</v>
      </c>
      <c r="B51" s="31" t="s">
        <v>33</v>
      </c>
      <c r="C51" s="34" t="s">
        <v>135</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30" t="s">
        <v>136</v>
      </c>
      <c r="B52" s="31" t="s">
        <v>137</v>
      </c>
      <c r="C52" s="32" t="s">
        <v>138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30" t="s">
        <v>139</v>
      </c>
      <c r="B53" s="35" t="s">
        <v>140</v>
      </c>
      <c r="C53" s="32" t="s">
        <v>141</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30" t="s">
        <v>142</v>
      </c>
      <c r="B54" s="31" t="s">
        <v>137</v>
      </c>
      <c r="C54" s="34" t="s">
        <v>143</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30" t="s">
        <v>144</v>
      </c>
      <c r="B55" s="31" t="s">
        <v>115</v>
      </c>
      <c r="C55" s="32" t="s">
        <v>145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30" t="s">
        <v>146</v>
      </c>
      <c r="B56" s="31" t="s">
        <v>33</v>
      </c>
      <c r="C56" s="34" t="s">
        <v>147</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30" t="s">
        <v>148</v>
      </c>
      <c r="B57" s="31" t="s">
        <v>33</v>
      </c>
      <c r="C57" s="34" t="s">
        <v>149</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30" t="s">
        <v>150</v>
      </c>
      <c r="B58" s="35" t="s">
        <v>151</v>
      </c>
      <c r="C58" s="34" t="s">
        <v>152</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30" t="s">
        <v>153</v>
      </c>
      <c r="B59" s="31" t="s">
        <v>81</v>
      </c>
      <c r="C59" s="34" t="s">
        <v>154</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30" t="s">
        <v>155</v>
      </c>
      <c r="B60" s="31" t="s">
        <v>30</v>
      </c>
      <c r="C60" s="32" t="s">
        <v>156</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30" t="s">
        <v>157</v>
      </c>
      <c r="B61" s="35" t="s">
        <v>158</v>
      </c>
      <c r="C61" s="34" t="s">
        <v>159</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30" t="s">
        <v>160</v>
      </c>
      <c r="B62" s="31" t="s">
        <v>30</v>
      </c>
      <c r="C62" s="34" t="s">
        <v>161</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30" t="s">
        <v>162</v>
      </c>
      <c r="B63" s="31" t="s">
        <v>163</v>
      </c>
      <c r="C63" s="34" t="s">
        <v>164</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30" t="s">
        <v>165</v>
      </c>
      <c r="B64" s="35" t="s">
        <v>166</v>
      </c>
      <c r="C64" s="34" t="s">
        <v>167</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30" t="s">
        <v>168</v>
      </c>
      <c r="B65" s="35" t="s">
        <v>65</v>
      </c>
      <c r="C65" s="34" t="s">
        <v>169</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30" t="s">
        <v>170</v>
      </c>
      <c r="B66" s="35" t="s">
        <v>65</v>
      </c>
      <c r="C66" s="32" t="s">
        <v>171</v>
      </c>
      <c r="D66" s="33" t="s">
        <v>170</v>
      </c>
      <c r="E66" s="33" t="s">
        <v>24</v>
      </c>
      <c r="F66" s="33" t="s">
        <v>25</v>
      </c>
      <c r="G66" s="33" t="s">
        <v>26</v>
      </c>
      <c r="H66" s="33" t="s">
        <v>172</v>
      </c>
      <c r="I66" s="29"/>
      <c r="J66" s="33" t="s">
        <v>27</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30" t="s">
        <v>173</v>
      </c>
      <c r="B67" s="31" t="s">
        <v>174</v>
      </c>
      <c r="C67" s="34" t="s">
        <v>175</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30" t="s">
        <v>176</v>
      </c>
      <c r="B68" s="35" t="s">
        <v>65</v>
      </c>
      <c r="C68" s="34" t="s">
        <v>177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30" t="s">
        <v>178</v>
      </c>
      <c r="B69" s="31" t="s">
        <v>103</v>
      </c>
      <c r="C69" s="34" t="s">
        <v>179</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30" t="s">
        <v>180</v>
      </c>
      <c r="B70" s="31" t="s">
        <v>181</v>
      </c>
      <c r="C70" s="32" t="s">
        <v>182</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30" t="s">
        <v>183</v>
      </c>
      <c r="B71" s="31" t="s">
        <v>174</v>
      </c>
      <c r="C71" s="34" t="s">
        <v>184</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30" t="s">
        <v>185</v>
      </c>
      <c r="B72" s="31" t="s">
        <v>186</v>
      </c>
      <c r="C72" s="32" t="s">
        <v>187</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30" t="s">
        <v>188</v>
      </c>
      <c r="B73" s="35" t="s">
        <v>118</v>
      </c>
      <c r="C73" s="34" t="s">
        <v>189</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30" t="s">
        <v>190</v>
      </c>
      <c r="B74" s="31" t="s">
        <v>191</v>
      </c>
      <c r="C74" s="34" t="s">
        <v>192</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30" t="s">
        <v>193</v>
      </c>
      <c r="B75" s="31" t="s">
        <v>81</v>
      </c>
      <c r="C75" s="32" t="s">
        <v>194</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30" t="s">
        <v>195</v>
      </c>
      <c r="B76" s="35" t="s">
        <v>65</v>
      </c>
      <c r="C76" s="34" t="s">
        <v>196</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30" t="s">
        <v>197</v>
      </c>
      <c r="B77" s="35" t="s">
        <v>198</v>
      </c>
      <c r="C77" s="34" t="s">
        <v>199</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30" t="s">
        <v>200</v>
      </c>
      <c r="B78" s="31" t="s">
        <v>33</v>
      </c>
      <c r="C78" s="34" t="s">
        <v>201</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30" t="s">
        <v>202</v>
      </c>
      <c r="B79" s="31" t="s">
        <v>103</v>
      </c>
      <c r="C79" s="34" t="s">
        <v>203</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30" t="s">
        <v>204</v>
      </c>
      <c r="B80" s="31" t="s">
        <v>205</v>
      </c>
      <c r="C80" s="34" t="s">
        <v>206</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30" t="s">
        <v>207</v>
      </c>
      <c r="B81" s="35" t="s">
        <v>65</v>
      </c>
      <c r="C81" s="34" t="s">
        <v>208</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30" t="s">
        <v>209</v>
      </c>
      <c r="B82" s="31" t="s">
        <v>33</v>
      </c>
      <c r="C82" s="34" t="s">
        <v>210</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36" t="s">
        <v>211</v>
      </c>
      <c r="B83" s="37" t="s">
        <v>212</v>
      </c>
      <c r="C83" s="38" t="s">
        <v>213</v>
      </c>
      <c r="D83" s="33" t="s">
        <v>211</v>
      </c>
      <c r="E83" s="33" t="s">
        <v>24</v>
      </c>
      <c r="F83" s="33" t="s">
        <v>214</v>
      </c>
      <c r="G83" s="33" t="s">
        <v>26</v>
      </c>
      <c r="H83" s="33"/>
      <c r="I83" s="29"/>
      <c r="J83" s="33" t="s">
        <v>215</v>
      </c>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36" t="s">
        <v>216</v>
      </c>
      <c r="B84" s="39" t="s">
        <v>217</v>
      </c>
      <c r="C84" s="38" t="s">
        <v>218</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36" t="s">
        <v>219</v>
      </c>
      <c r="B85" s="39" t="s">
        <v>115</v>
      </c>
      <c r="C85" s="40" t="s">
        <v>220</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41" t="s">
        <v>221</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36" t="s">
        <v>222</v>
      </c>
      <c r="B87" s="39" t="s">
        <v>103</v>
      </c>
      <c r="C87" s="38" t="s">
        <v>223</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36" t="s">
        <v>224</v>
      </c>
      <c r="B88" s="39" t="s">
        <v>33</v>
      </c>
      <c r="C88" s="38" t="s">
        <v>225</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36" t="s">
        <v>226</v>
      </c>
      <c r="B89" s="39" t="s">
        <v>33</v>
      </c>
      <c r="C89" s="38" t="s">
        <v>227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36" t="s">
        <v>228</v>
      </c>
      <c r="B90" s="39" t="s">
        <v>33</v>
      </c>
      <c r="C90" s="38" t="s">
        <v>229</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36" t="s">
        <v>230</v>
      </c>
      <c r="B91" s="37" t="s">
        <v>231</v>
      </c>
      <c r="C91" s="38" t="s">
        <v>232</v>
      </c>
      <c r="D91" s="33" t="s">
        <v>230</v>
      </c>
      <c r="E91" s="33" t="s">
        <v>233</v>
      </c>
      <c r="F91" s="33" t="s">
        <v>25</v>
      </c>
      <c r="G91" s="33" t="s">
        <v>26</v>
      </c>
      <c r="H91" s="33" t="s">
        <v>234</v>
      </c>
      <c r="I91" s="29"/>
      <c r="J91" s="33" t="s">
        <v>235</v>
      </c>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36" t="s">
        <v>236</v>
      </c>
      <c r="B92" s="37" t="s">
        <v>237</v>
      </c>
      <c r="C92" s="38" t="s">
        <v>238</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36" t="s">
        <v>239</v>
      </c>
      <c r="B93" s="37" t="s">
        <v>151</v>
      </c>
      <c r="C93" s="38" t="s">
        <v>240</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36" t="s">
        <v>241</v>
      </c>
      <c r="B94" s="39" t="s">
        <v>33</v>
      </c>
      <c r="C94" s="38" t="s">
        <v>242</v>
      </c>
      <c r="D94" s="33" t="s">
        <v>241</v>
      </c>
      <c r="E94" s="33" t="s">
        <v>233</v>
      </c>
      <c r="F94" s="33" t="s">
        <v>25</v>
      </c>
      <c r="G94" s="33" t="s">
        <v>26</v>
      </c>
      <c r="H94" s="33" t="s">
        <v>241</v>
      </c>
      <c r="I94" s="29"/>
      <c r="J94" s="33" t="s">
        <v>235</v>
      </c>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36" t="s">
        <v>243</v>
      </c>
      <c r="B95" s="39" t="s">
        <v>244</v>
      </c>
      <c r="C95" s="38" t="s">
        <v>245</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36" t="s">
        <v>246</v>
      </c>
      <c r="B96" s="39" t="s">
        <v>103</v>
      </c>
      <c r="C96" s="38" t="s">
        <v>247</v>
      </c>
      <c r="D96" s="33" t="s">
        <v>246</v>
      </c>
      <c r="E96" s="33" t="s">
        <v>248</v>
      </c>
      <c r="F96" s="33" t="s">
        <v>214</v>
      </c>
      <c r="G96" s="33" t="s">
        <v>26</v>
      </c>
      <c r="H96" s="29"/>
      <c r="I96" s="29"/>
      <c r="J96" s="33" t="s">
        <v>215</v>
      </c>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36" t="s">
        <v>249</v>
      </c>
      <c r="B97" s="39" t="s">
        <v>103</v>
      </c>
      <c r="C97" s="38" t="s">
        <v>250</v>
      </c>
      <c r="D97" s="33" t="s">
        <v>249</v>
      </c>
      <c r="E97" s="33" t="s">
        <v>24</v>
      </c>
      <c r="F97" s="33" t="s">
        <v>214</v>
      </c>
      <c r="G97" s="33" t="s">
        <v>26</v>
      </c>
      <c r="H97" s="33"/>
      <c r="I97" s="29"/>
      <c r="J97" s="33" t="s">
        <v>215</v>
      </c>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33" t="s">
        <v>251</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41" t="s">
        <v>252</v>
      </c>
      <c r="D99" s="33"/>
      <c r="E99" s="33"/>
      <c r="F99" s="33"/>
      <c r="G99" s="33"/>
      <c r="H99" s="33"/>
      <c r="I99" s="29"/>
      <c r="J99" s="33"/>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42" t="s">
        <v>253</v>
      </c>
      <c r="B100" s="33" t="s">
        <v>71</v>
      </c>
      <c r="C100" s="33" t="s">
        <v>73</v>
      </c>
      <c r="D100" s="33" t="s">
        <v>254</v>
      </c>
      <c r="E100" s="33" t="s">
        <v>233</v>
      </c>
      <c r="F100" s="33" t="s">
        <v>25</v>
      </c>
      <c r="G100" s="33" t="s">
        <v>255</v>
      </c>
      <c r="H100" s="33" t="s">
        <v>254</v>
      </c>
      <c r="I100" s="29"/>
      <c r="J100" s="33" t="s">
        <v>215</v>
      </c>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33"/>
      <c r="N757" s="29"/>
      <c r="O757" s="29"/>
      <c r="P757" s="33"/>
      <c r="Q757" s="29"/>
      <c r="R757" s="29"/>
      <c r="S757" s="33"/>
      <c r="T757" s="29"/>
      <c r="U757" s="29"/>
      <c r="V757" s="33"/>
      <c r="W757" s="29"/>
      <c r="X757" s="29"/>
      <c r="Y757" s="33"/>
      <c r="Z757" s="29"/>
      <c r="AA757" s="29"/>
      <c r="AB757" s="33"/>
      <c r="AC757" s="29"/>
      <c r="AD757" s="29"/>
      <c r="AE757" s="33"/>
      <c r="AF757" s="29"/>
      <c r="AG757" s="29"/>
      <c r="AH757" s="33"/>
      <c r="AI757" s="29"/>
      <c r="AJ757" s="29"/>
      <c r="AK757" s="33"/>
      <c r="AL757" s="29"/>
      <c r="AM757" s="29"/>
      <c r="AN757" s="33"/>
      <c r="AO757" s="29"/>
      <c r="AP757" s="29"/>
      <c r="AQ757" s="33"/>
      <c r="AR757" s="29"/>
      <c r="AS757" s="29"/>
      <c r="AT757" s="33"/>
      <c r="AU757" s="29"/>
      <c r="AV757" s="29"/>
      <c r="AW757" s="33"/>
      <c r="AX757" s="29"/>
      <c r="AY757" s="29"/>
      <c r="AZ757" s="33"/>
      <c r="BA757" s="29"/>
      <c r="BB757" s="29"/>
      <c r="BC757" s="33"/>
      <c r="BD757" s="29"/>
      <c r="BE757" s="29"/>
      <c r="BF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row>
  </sheetData>
  <mergeCells count="57">
    <mergeCell ref="AI2:AK2"/>
    <mergeCell ref="AI3:AK4"/>
    <mergeCell ref="AL1:AN1"/>
    <mergeCell ref="AO1:AQ1"/>
    <mergeCell ref="AO3:AQ4"/>
    <mergeCell ref="AO2:AQ2"/>
    <mergeCell ref="AI1:AK1"/>
    <mergeCell ref="AC3:AE4"/>
    <mergeCell ref="AF3:AH4"/>
    <mergeCell ref="AC2:AE2"/>
    <mergeCell ref="AC1:AE1"/>
    <mergeCell ref="BA2:BC2"/>
    <mergeCell ref="BA1:BC1"/>
    <mergeCell ref="AX2:AZ2"/>
    <mergeCell ref="AX1:AZ1"/>
    <mergeCell ref="AR3:AT4"/>
    <mergeCell ref="AR2:AT2"/>
    <mergeCell ref="AU2:AW2"/>
    <mergeCell ref="BA3:BC4"/>
    <mergeCell ref="AX3:AZ4"/>
    <mergeCell ref="AU3:AW4"/>
    <mergeCell ref="AR1:AT1"/>
    <mergeCell ref="AU1:AW1"/>
    <mergeCell ref="N2:P2"/>
    <mergeCell ref="N3:P4"/>
    <mergeCell ref="K2:M2"/>
    <mergeCell ref="H2:J2"/>
    <mergeCell ref="T2:V2"/>
    <mergeCell ref="T3:V4"/>
    <mergeCell ref="H3:J4"/>
    <mergeCell ref="A4:C4"/>
    <mergeCell ref="D4:G4"/>
    <mergeCell ref="A6:C6"/>
    <mergeCell ref="A8:C8"/>
    <mergeCell ref="K3:M3"/>
    <mergeCell ref="BD3:BF4"/>
    <mergeCell ref="BD2:BF2"/>
    <mergeCell ref="BD1:BF1"/>
    <mergeCell ref="AL2:AN2"/>
    <mergeCell ref="AL3:AN4"/>
    <mergeCell ref="Z2:AB2"/>
    <mergeCell ref="Z3:AB4"/>
    <mergeCell ref="W2:Y2"/>
    <mergeCell ref="W3:Y3"/>
    <mergeCell ref="A86:C86"/>
    <mergeCell ref="A99:C99"/>
    <mergeCell ref="AF2:AH2"/>
    <mergeCell ref="AF1:AH1"/>
    <mergeCell ref="Q2:S2"/>
    <mergeCell ref="Q3:S3"/>
    <mergeCell ref="H1:J1"/>
    <mergeCell ref="K1:M1"/>
    <mergeCell ref="W1:Y1"/>
    <mergeCell ref="T1:V1"/>
    <mergeCell ref="Q1:S1"/>
    <mergeCell ref="N1:P1"/>
    <mergeCell ref="Z1:AB1"/>
  </mergeCells>
  <conditionalFormatting sqref="H6:J773">
    <cfRule type="expression" dxfId="3" priority="1">
      <formula>$J:$J="Match"</formula>
    </cfRule>
  </conditionalFormatting>
  <conditionalFormatting sqref="H6:J773">
    <cfRule type="expression" dxfId="4" priority="2">
      <formula>$J:$J="Partial Match"</formula>
    </cfRule>
  </conditionalFormatting>
  <conditionalFormatting sqref="K6:M773">
    <cfRule type="expression" dxfId="5" priority="3">
      <formula>$M:$M=""</formula>
    </cfRule>
  </conditionalFormatting>
  <conditionalFormatting sqref="H6:J773">
    <cfRule type="expression" dxfId="6" priority="4">
      <formula>$J:$J="No Match"</formula>
    </cfRule>
  </conditionalFormatting>
  <conditionalFormatting sqref="A6:G773">
    <cfRule type="expression" dxfId="0" priority="5">
      <formula>$E:$E="Minimum"</formula>
    </cfRule>
  </conditionalFormatting>
  <conditionalFormatting sqref="A6:G773">
    <cfRule type="expression" dxfId="1" priority="6">
      <formula>$E:$E="Recommended"</formula>
    </cfRule>
  </conditionalFormatting>
  <conditionalFormatting sqref="A6:G773">
    <cfRule type="expression" dxfId="2" priority="7">
      <formula>$E:$E="Optional"</formula>
    </cfRule>
  </conditionalFormatting>
  <conditionalFormatting sqref="K6:M773">
    <cfRule type="expression" dxfId="3" priority="8">
      <formula>$M:$M="Match"</formula>
    </cfRule>
  </conditionalFormatting>
  <conditionalFormatting sqref="K6:M773">
    <cfRule type="expression" dxfId="4" priority="9">
      <formula>$M:$M="Partial Match"</formula>
    </cfRule>
  </conditionalFormatting>
  <conditionalFormatting sqref="H6:J773">
    <cfRule type="expression" dxfId="5" priority="10">
      <formula>$J:$J=""</formula>
    </cfRule>
  </conditionalFormatting>
  <conditionalFormatting sqref="K6:M773">
    <cfRule type="expression" dxfId="6" priority="11">
      <formula>$M:$M="No Match"</formula>
    </cfRule>
  </conditionalFormatting>
  <conditionalFormatting sqref="N6:P773">
    <cfRule type="expression" dxfId="3" priority="12">
      <formula>$P:$P="Match"</formula>
    </cfRule>
  </conditionalFormatting>
  <conditionalFormatting sqref="N6:P773">
    <cfRule type="expression" dxfId="4" priority="13">
      <formula>$P:$P="Partial Match"</formula>
    </cfRule>
  </conditionalFormatting>
  <conditionalFormatting sqref="N6:P773">
    <cfRule type="expression" dxfId="6" priority="14">
      <formula>$P:$P="No Match"</formula>
    </cfRule>
  </conditionalFormatting>
  <conditionalFormatting sqref="N6:P773">
    <cfRule type="expression" dxfId="5" priority="15">
      <formula>$P:$P=""</formula>
    </cfRule>
  </conditionalFormatting>
  <conditionalFormatting sqref="Q6:S773">
    <cfRule type="expression" dxfId="3" priority="16">
      <formula>$S:$S="Match"</formula>
    </cfRule>
  </conditionalFormatting>
  <conditionalFormatting sqref="Q6:S773">
    <cfRule type="expression" dxfId="4" priority="17">
      <formula>$S:$S="Partial Match"</formula>
    </cfRule>
  </conditionalFormatting>
  <conditionalFormatting sqref="Q6:S773">
    <cfRule type="expression" dxfId="6" priority="18">
      <formula>$S:$S="No Match"</formula>
    </cfRule>
  </conditionalFormatting>
  <conditionalFormatting sqref="Q6:S773">
    <cfRule type="expression" dxfId="5" priority="19">
      <formula>$S:$S=""</formula>
    </cfRule>
  </conditionalFormatting>
  <conditionalFormatting sqref="T6:V773">
    <cfRule type="expression" dxfId="3" priority="20">
      <formula>$V:$V="Match"</formula>
    </cfRule>
  </conditionalFormatting>
  <conditionalFormatting sqref="W6:Y773">
    <cfRule type="expression" dxfId="4" priority="21">
      <formula>$Y:$Y="Partial Match"</formula>
    </cfRule>
  </conditionalFormatting>
  <conditionalFormatting sqref="T6:V773">
    <cfRule type="expression" dxfId="6" priority="22">
      <formula>$V:$V="No Match"</formula>
    </cfRule>
  </conditionalFormatting>
  <conditionalFormatting sqref="T6:V773">
    <cfRule type="expression" dxfId="5" priority="23">
      <formula>$V:$V=""</formula>
    </cfRule>
  </conditionalFormatting>
  <conditionalFormatting sqref="W6:Y773">
    <cfRule type="expression" dxfId="3" priority="24">
      <formula>$Y:$Y="Match"</formula>
    </cfRule>
  </conditionalFormatting>
  <conditionalFormatting sqref="T6:V773">
    <cfRule type="expression" dxfId="4" priority="25">
      <formula>$V:$V="Partial Match"</formula>
    </cfRule>
  </conditionalFormatting>
  <conditionalFormatting sqref="W6:Y773">
    <cfRule type="expression" dxfId="6" priority="26">
      <formula>$Y:$Y="No Match"</formula>
    </cfRule>
  </conditionalFormatting>
  <conditionalFormatting sqref="W6:Y773">
    <cfRule type="expression" dxfId="5" priority="27">
      <formula>$Y:$Y=""</formula>
    </cfRule>
  </conditionalFormatting>
  <conditionalFormatting sqref="Z6:AB773">
    <cfRule type="expression" dxfId="4" priority="28">
      <formula>$AB:$AB="Partial Match"</formula>
    </cfRule>
  </conditionalFormatting>
  <conditionalFormatting sqref="Z6:AB773">
    <cfRule type="expression" dxfId="3" priority="29">
      <formula>$AB:$AB="Match"</formula>
    </cfRule>
  </conditionalFormatting>
  <conditionalFormatting sqref="Z6:AB773">
    <cfRule type="expression" dxfId="6" priority="30">
      <formula>$AB:$AB="No Match"</formula>
    </cfRule>
  </conditionalFormatting>
  <conditionalFormatting sqref="Z6:AB773">
    <cfRule type="expression" dxfId="5" priority="31">
      <formula>$AB:$AB=""</formula>
    </cfRule>
  </conditionalFormatting>
  <conditionalFormatting sqref="AC6:AE773">
    <cfRule type="expression" dxfId="4" priority="32">
      <formula>$AE:$AE="Partial Match"</formula>
    </cfRule>
  </conditionalFormatting>
  <conditionalFormatting sqref="AC6:AE773">
    <cfRule type="expression" dxfId="3" priority="33">
      <formula>$AE:$AE="Match"</formula>
    </cfRule>
  </conditionalFormatting>
  <conditionalFormatting sqref="AC6:AE773">
    <cfRule type="expression" dxfId="6" priority="34">
      <formula>$AE:$AE="No Match"</formula>
    </cfRule>
  </conditionalFormatting>
  <conditionalFormatting sqref="AC6:AE773">
    <cfRule type="expression" dxfId="5" priority="35">
      <formula>$AE:$AE=""</formula>
    </cfRule>
  </conditionalFormatting>
  <conditionalFormatting sqref="AF6:AH773">
    <cfRule type="expression" dxfId="4" priority="36">
      <formula>$AH:$AH="Partial Match"</formula>
    </cfRule>
  </conditionalFormatting>
  <conditionalFormatting sqref="AF6:AH773">
    <cfRule type="expression" dxfId="3" priority="37">
      <formula>$AH:$AH="Match"</formula>
    </cfRule>
  </conditionalFormatting>
  <conditionalFormatting sqref="AF6:AH773">
    <cfRule type="expression" dxfId="6" priority="38">
      <formula>$AH:$AH="No Match"</formula>
    </cfRule>
  </conditionalFormatting>
  <conditionalFormatting sqref="AF6:AH773">
    <cfRule type="expression" dxfId="5" priority="39">
      <formula>$AH:$AH=""</formula>
    </cfRule>
  </conditionalFormatting>
  <conditionalFormatting sqref="AI6:AK773">
    <cfRule type="expression" dxfId="4" priority="40">
      <formula>$AK:$AK="Partial Match"</formula>
    </cfRule>
  </conditionalFormatting>
  <conditionalFormatting sqref="AI6:AK773">
    <cfRule type="expression" dxfId="3" priority="41">
      <formula>$AK:$AK="Match"</formula>
    </cfRule>
  </conditionalFormatting>
  <conditionalFormatting sqref="AL6:AN773">
    <cfRule type="expression" dxfId="6" priority="42">
      <formula>$AN:$AN="No Match"</formula>
    </cfRule>
  </conditionalFormatting>
  <conditionalFormatting sqref="AI6:AK773">
    <cfRule type="expression" dxfId="5" priority="43">
      <formula>$AK:$AK=""</formula>
    </cfRule>
  </conditionalFormatting>
  <conditionalFormatting sqref="AL6:AN773">
    <cfRule type="expression" dxfId="4" priority="44">
      <formula>$AN:$AN="Partial Match"</formula>
    </cfRule>
  </conditionalFormatting>
  <conditionalFormatting sqref="AL6:AN773">
    <cfRule type="expression" dxfId="3" priority="45">
      <formula>$AN:$AN="Match"</formula>
    </cfRule>
  </conditionalFormatting>
  <conditionalFormatting sqref="AI6:AK773">
    <cfRule type="expression" dxfId="6" priority="46">
      <formula>$AK:$AK="No Match"</formula>
    </cfRule>
  </conditionalFormatting>
  <conditionalFormatting sqref="AL6:AN773">
    <cfRule type="expression" dxfId="5" priority="47">
      <formula>$AN:$AN=""</formula>
    </cfRule>
  </conditionalFormatting>
  <conditionalFormatting sqref="AO6:AQ773">
    <cfRule type="expression" dxfId="6" priority="48">
      <formula>$AQ:$AQ="No Match"</formula>
    </cfRule>
  </conditionalFormatting>
  <conditionalFormatting sqref="AO6:AQ773">
    <cfRule type="expression" dxfId="4" priority="49">
      <formula>$AQ:$AQ="Partial Match"</formula>
    </cfRule>
  </conditionalFormatting>
  <conditionalFormatting sqref="AO6:AQ773">
    <cfRule type="expression" dxfId="3" priority="50">
      <formula>$AQ:$AQ="Match"</formula>
    </cfRule>
  </conditionalFormatting>
  <conditionalFormatting sqref="AO6:AQ773">
    <cfRule type="expression" dxfId="5" priority="51">
      <formula>$AQ:$AQ=""</formula>
    </cfRule>
  </conditionalFormatting>
  <conditionalFormatting sqref="AR6:AT773">
    <cfRule type="expression" dxfId="6" priority="52">
      <formula>$AT:$AT="No Match"</formula>
    </cfRule>
  </conditionalFormatting>
  <conditionalFormatting sqref="AR6:AT773">
    <cfRule type="expression" dxfId="4" priority="53">
      <formula>$AT:$AT="Partial Match"</formula>
    </cfRule>
  </conditionalFormatting>
  <conditionalFormatting sqref="AR6:AT773">
    <cfRule type="expression" dxfId="3" priority="54">
      <formula>$AT:$AT="Match"</formula>
    </cfRule>
  </conditionalFormatting>
  <conditionalFormatting sqref="AR6:AT773">
    <cfRule type="expression" dxfId="5" priority="55">
      <formula>$AT:$AT=""</formula>
    </cfRule>
  </conditionalFormatting>
  <conditionalFormatting sqref="AU6:AW773">
    <cfRule type="expression" dxfId="6" priority="56">
      <formula>$AW:$AW="No Match"</formula>
    </cfRule>
  </conditionalFormatting>
  <conditionalFormatting sqref="AU6:AW773">
    <cfRule type="expression" dxfId="4" priority="57">
      <formula>$AW:$AW="Partial Match"</formula>
    </cfRule>
  </conditionalFormatting>
  <conditionalFormatting sqref="AU6:AW773">
    <cfRule type="expression" dxfId="3" priority="58">
      <formula>$AW:$AW="Match"</formula>
    </cfRule>
  </conditionalFormatting>
  <conditionalFormatting sqref="AU6:AW773">
    <cfRule type="expression" dxfId="5" priority="59">
      <formula>$AW:$AW=""</formula>
    </cfRule>
  </conditionalFormatting>
  <conditionalFormatting sqref="AX6:AZ773">
    <cfRule type="expression" dxfId="6" priority="60">
      <formula>$AZ:$AZ="No Match"</formula>
    </cfRule>
  </conditionalFormatting>
  <conditionalFormatting sqref="AX6:AZ773">
    <cfRule type="expression" dxfId="4" priority="61">
      <formula>$AZ:$AZ="Partial Match"</formula>
    </cfRule>
  </conditionalFormatting>
  <conditionalFormatting sqref="AX6:AZ773">
    <cfRule type="expression" dxfId="3" priority="62">
      <formula>$AZ:$AZ="Match"</formula>
    </cfRule>
  </conditionalFormatting>
  <conditionalFormatting sqref="AX6:AZ773">
    <cfRule type="expression" dxfId="5" priority="63">
      <formula>$AZ:$AZ=""</formula>
    </cfRule>
  </conditionalFormatting>
  <conditionalFormatting sqref="BA6:BC773">
    <cfRule type="expression" dxfId="6" priority="64">
      <formula>$BC:$BC="No Match"</formula>
    </cfRule>
  </conditionalFormatting>
  <conditionalFormatting sqref="BA6:BC773">
    <cfRule type="expression" dxfId="4" priority="65">
      <formula>$BC:$BC="Partial Match"</formula>
    </cfRule>
  </conditionalFormatting>
  <conditionalFormatting sqref="BA6:BC773">
    <cfRule type="expression" dxfId="3" priority="66">
      <formula>$BC:$BC="Match"</formula>
    </cfRule>
  </conditionalFormatting>
  <conditionalFormatting sqref="BA6:BC773">
    <cfRule type="expression" dxfId="5" priority="67">
      <formula>$BC:$BC=""</formula>
    </cfRule>
  </conditionalFormatting>
  <conditionalFormatting sqref="BD6:BF773">
    <cfRule type="expression" dxfId="6" priority="68">
      <formula>$BF:$BF="No Match"</formula>
    </cfRule>
  </conditionalFormatting>
  <conditionalFormatting sqref="BD6:BF773">
    <cfRule type="expression" dxfId="4" priority="69">
      <formula>$BF:$BF="Partial Match"</formula>
    </cfRule>
  </conditionalFormatting>
  <conditionalFormatting sqref="BD6:BF773">
    <cfRule type="expression" dxfId="3" priority="70">
      <formula>$BF:$BF="Match"</formula>
    </cfRule>
  </conditionalFormatting>
  <conditionalFormatting sqref="BD6:BF773">
    <cfRule type="expression" dxfId="5" priority="71">
      <formula>$BF:$BF=""</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P6:P773 S6:S773 V6:V773 Y6:Y773 AB6:AB773 AE6:AE773 AH6:AH773 AK6:AK773 AN6:AN773 AQ6:AQ773 AT6:AT773 AW6:AW773 AZ6:AZ773 BC6:BC773 BF6:BF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J6:J773 M6:M773">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9" t="str">
        <f>IFERROR(__xludf.DUMMYFUNCTION("QUERY('Schema.org mapping'!A5:G1000,""select * where(E='Minimum'or E='Optional' or E='Recommended')"",1 )"),"Property")</f>
        <v>Property</v>
      </c>
      <c r="B2" s="9" t="str">
        <f>IFERROR(__xludf.DUMMYFUNCTION("""COMPUTED_VALUE"""),"Expected Type")</f>
        <v>Expected Type</v>
      </c>
      <c r="C2" s="17" t="str">
        <f>IFERROR(__xludf.DUMMYFUNCTION("""COMPUTED_VALUE"""),"Description")</f>
        <v>Description</v>
      </c>
      <c r="D2" s="19" t="str">
        <f>IFERROR(__xludf.DUMMYFUNCTION("""COMPUTED_VALUE"""),"SubProperties")</f>
        <v>SubProperties</v>
      </c>
      <c r="E2" s="19" t="str">
        <f>IFERROR(__xludf.DUMMYFUNCTION("""COMPUTED_VALUE"""),"Minimum Fields")</f>
        <v>Minimum Fields</v>
      </c>
      <c r="F2" s="23" t="str">
        <f>IFERROR(__xludf.DUMMYFUNCTION("""COMPUTED_VALUE"""),"Cardinality")</f>
        <v>Cardinality</v>
      </c>
      <c r="G2" s="23" t="str">
        <f>IFERROR(__xludf.DUMMYFUNCTION("""COMPUTED_VALUE"""),"Controlled Vocabulary")</f>
        <v>Controlled Vocabulary</v>
      </c>
    </row>
    <row r="3">
      <c r="A3" s="26" t="str">
        <f>IFERROR(__xludf.DUMMYFUNCTION("""COMPUTED_VALUE"""),"dataset")</f>
        <v>dataset</v>
      </c>
      <c r="B3" s="26" t="str">
        <f>IFERROR(__xludf.DUMMYFUNCTION("""COMPUTED_VALUE"""),"Dataset")</f>
        <v>Dataset</v>
      </c>
      <c r="C3" s="26" t="str">
        <f>IFERROR(__xludf.DUMMYFUNCTION("""COMPUTED_VALUE"""),"A dataset contained in this catalog.
Inverse property: includedInDataCatalog.")</f>
        <v>A dataset contained in this catalog.
Inverse property: includedInDataCatalog.</v>
      </c>
      <c r="D3" s="28" t="str">
        <f>IFERROR(__xludf.DUMMYFUNCTION("""COMPUTED_VALUE"""),"dataset")</f>
        <v>dataset</v>
      </c>
      <c r="E3" s="26" t="str">
        <f>IFERROR(__xludf.DUMMYFUNCTION("""COMPUTED_VALUE"""),"Minimum")</f>
        <v>Minimum</v>
      </c>
      <c r="F3" s="26" t="str">
        <f>IFERROR(__xludf.DUMMYFUNCTION("""COMPUTED_VALUE"""),"MANY")</f>
        <v>MANY</v>
      </c>
      <c r="G3" s="26"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