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s>
  <definedNames/>
  <calcPr/>
</workbook>
</file>

<file path=xl/sharedStrings.xml><?xml version="1.0" encoding="utf-8"?>
<sst xmlns="http://schemas.openxmlformats.org/spreadsheetml/2006/main" count="431" uniqueCount="256">
  <si>
    <t>schema.org</t>
  </si>
  <si>
    <t>bioschemas</t>
  </si>
  <si>
    <t>GA4GH/ELIXIR Beacon</t>
  </si>
  <si>
    <t>&lt;USE CASE NAME&gt;</t>
  </si>
  <si>
    <t>Taverna</t>
  </si>
  <si>
    <t>https://beacon-network.org/#/developers/api/beacon-network</t>
  </si>
  <si>
    <t>&lt;USE CASE URL&gt;</t>
  </si>
  <si>
    <t>http://www.taverna.org.uk/</t>
  </si>
  <si>
    <t>Susheel, Juha, Sufi, Rafa</t>
  </si>
  <si>
    <t>&lt;CONTRIBUTOR1, CONTRIBUTOR2,...&gt;</t>
  </si>
  <si>
    <t>Property</t>
  </si>
  <si>
    <t>Expected Type</t>
  </si>
  <si>
    <t>Description</t>
  </si>
  <si>
    <t>SubProperties</t>
  </si>
  <si>
    <t>Minimum Fields</t>
  </si>
  <si>
    <t>Cardinality</t>
  </si>
  <si>
    <t>Controlled Vocabulary</t>
  </si>
  <si>
    <t>Name</t>
  </si>
  <si>
    <t>Content Example</t>
  </si>
  <si>
    <t>UseCase</t>
  </si>
  <si>
    <t>Reused properties from DataCatalog</t>
  </si>
  <si>
    <t>dataset</t>
  </si>
  <si>
    <t>Dataset</t>
  </si>
  <si>
    <t>A dataset contained in this catalog.
Inverse property: includedInDataCatalog.</t>
  </si>
  <si>
    <t>Minimum</t>
  </si>
  <si>
    <t>MANY</t>
  </si>
  <si>
    <t>NO</t>
  </si>
  <si>
    <t>Partial Match</t>
  </si>
  <si>
    <t>Reused properties from CreativeWork</t>
  </si>
  <si>
    <t>about</t>
  </si>
  <si>
    <t>Thing</t>
  </si>
  <si>
    <t>The subject matter of the content.</t>
  </si>
  <si>
    <t>accessMode</t>
  </si>
  <si>
    <t>Text</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</si>
  <si>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</si>
  <si>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</si>
  <si>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</si>
  <si>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</si>
  <si>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</si>
  <si>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</si>
  <si>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</si>
  <si>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</si>
  <si>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</si>
  <si>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</si>
  <si>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</si>
  <si>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</si>
  <si>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</si>
  <si>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</si>
  <si>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</si>
  <si>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</si>
  <si>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</si>
  <si>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</si>
  <si>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</si>
  <si>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</si>
  <si>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</si>
  <si>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</si>
  <si>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</si>
  <si>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</si>
  <si>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</si>
  <si>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</si>
  <si>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</si>
  <si>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</si>
  <si>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</si>
  <si>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</si>
  <si>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</si>
  <si>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</si>
  <si>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</si>
  <si>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</si>
  <si>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</si>
  <si>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</si>
  <si>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</si>
  <si>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</si>
  <si>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</si>
  <si>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</si>
  <si>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</si>
  <si>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</si>
  <si>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</si>
  <si>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</si>
  <si>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</si>
  <si>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</si>
  <si>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</si>
  <si>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</si>
  <si>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</si>
  <si>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</si>
  <si>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</si>
  <si>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</si>
  <si>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</si>
  <si>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</si>
  <si>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</si>
  <si>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</si>
  <si>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</si>
  <si>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</si>
  <si>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</si>
  <si>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</si>
  <si>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</si>
  <si>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</si>
  <si>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</si>
  <si>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</si>
  <si>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</si>
  <si>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</si>
  <si>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</si>
  <si>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</si>
  <si>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</si>
  <si>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</si>
  <si>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</si>
  <si>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</si>
  <si>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</si>
  <si>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</si>
  <si>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</si>
  <si>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</si>
  <si>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</si>
  <si>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</si>
  <si>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</si>
  <si>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</si>
  <si>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</si>
  <si>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CreativeWork</t>
  </si>
  <si>
    <t>A creative work that this work is an example/instance/realization/derivation of.
Inverse property: workExample.</t>
  </si>
  <si>
    <t>fileFormat</t>
  </si>
  <si>
    <t>Text or 
URL</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</si>
  <si>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</si>
  <si>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</si>
  <si>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</si>
  <si>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</si>
  <si>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</si>
  <si>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</si>
  <si>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</si>
  <si>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</si>
  <si>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</si>
  <si>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</si>
  <si>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</si>
  <si>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</si>
  <si>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</si>
  <si>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</si>
  <si>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</si>
  <si>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</si>
  <si>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</si>
  <si>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</si>
  <si>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</si>
  <si>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publication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</si>
  <si>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</si>
  <si>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</si>
  <si>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</si>
  <si>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</si>
  <si>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</si>
  <si>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</si>
  <si>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</si>
  <si>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</si>
  <si>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</si>
  <si>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</si>
  <si>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</si>
  <si>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</si>
  <si>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CreativeWork or 
URL</t>
  </si>
  <si>
    <t>A license document that applies to this content, typically indicated by URL.</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</si>
  <si>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</si>
  <si>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</si>
  <si>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</si>
  <si>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</si>
  <si>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</si>
  <si>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</si>
  <si>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</si>
  <si>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</si>
  <si>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</si>
  <si>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</si>
  <si>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</si>
  <si>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</si>
  <si>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</si>
  <si>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</si>
  <si>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</si>
  <si>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</si>
  <si>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</si>
  <si>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</si>
  <si>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</si>
  <si>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organization</t>
  </si>
  <si>
    <t>publication</t>
  </si>
  <si>
    <t>PublicationEvent</t>
  </si>
  <si>
    <t>A publication event associated with the item.</t>
  </si>
  <si>
    <t>publisher</t>
  </si>
  <si>
    <t>The publisher of the creative work.</t>
  </si>
  <si>
    <t>publishingPrinciples</t>
  </si>
  <si>
    <t>Link to page describing the editorial principles of the organization primarily responsible for the creation of the CreativeWork.</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</si>
  <si>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</si>
  <si>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</si>
  <si>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</si>
  <si>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</si>
  <si>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</si>
  <si>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</si>
  <si>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</si>
  <si>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</si>
  <si>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</si>
  <si>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</si>
  <si>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</si>
  <si>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</si>
  <si>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</si>
  <si>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</si>
  <si>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</si>
  <si>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</si>
  <si>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</si>
  <si>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</si>
  <si>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</si>
  <si>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</si>
  <si>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</si>
  <si>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</si>
  <si>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</si>
  <si>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</si>
  <si>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</si>
  <si>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</si>
  <si>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</si>
  <si>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</si>
  <si>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</si>
  <si>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</si>
  <si>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</si>
  <si>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</si>
  <si>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</si>
  <si>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</si>
  <si>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ONE</t>
  </si>
  <si>
    <t>No Match</t>
  </si>
  <si>
    <t>video</t>
  </si>
  <si>
    <t>VideoObject</t>
  </si>
  <si>
    <t>An embedded video object.</t>
  </si>
  <si>
    <t>workExample</t>
  </si>
  <si>
    <t>Example/instance/realization/derivation of the concept of this creative work. eg. The paperback edition, first edition, or eBook.
Inverse property: exampleOfWork.</t>
  </si>
  <si>
    <t>Reused properties from Thing</t>
  </si>
  <si>
    <t>additionalType</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</si>
  <si>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</si>
  <si>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</si>
  <si>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</si>
  <si>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</si>
  <si>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</si>
  <si>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</si>
  <si>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</si>
  <si>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</si>
  <si>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</si>
  <si>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</si>
  <si>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Recommended</t>
  </si>
  <si>
    <t>id</t>
  </si>
  <si>
    <t>Match</t>
  </si>
  <si>
    <t>image</t>
  </si>
  <si>
    <t>ImageObject or 
URL</t>
  </si>
  <si>
    <t>An image of the item. This can be a URL or a fully described ImageObject.</t>
  </si>
  <si>
    <t>mainEntityOfPage</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</si>
  <si>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</si>
  <si>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</si>
  <si>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</si>
  <si>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</si>
  <si>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</si>
  <si>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</si>
  <si>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</si>
  <si>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</si>
  <si>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Optional</t>
  </si>
  <si>
    <t>url</t>
  </si>
  <si>
    <t>URL of the item.</t>
  </si>
  <si>
    <t>aggregator</t>
  </si>
  <si>
    <t>New properties for Beacon</t>
  </si>
  <si>
    <t>supportedReference</t>
  </si>
  <si>
    <t>supportedRefs</t>
  </si>
  <si>
    <t>YES</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</si>
</sst>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b/>
      <u/>
      <color rgb="FFFFFFFF"/>
      <name val="Arial"/>
    </font>
    <font>
      <b/>
    </font>
    <font>
      <b/>
      <color rgb="FFFFFFFF"/>
      <name val="Arial"/>
    </font>
    <font>
      <b/>
      <color rgb="FFFFFFFF"/>
    </font>
    <font>
      <b/>
      <u/>
      <color rgb="FFFFFFFF"/>
    </font>
    <font>
      <b/>
      <u/>
      <color rgb="FFFFFFFF"/>
    </font>
    <font>
      <b/>
      <u/>
      <color rgb="FFFFFFFF"/>
    </font>
    <font>
      <b/>
      <color rgb="FF000000"/>
      <name val="Arial"/>
    </font>
    <font>
      <name val="Arial"/>
    </font>
    <font>
      <b/>
      <sz val="9.0"/>
      <color rgb="FF000000"/>
      <name val="&quot;Lucida Grande&quot;"/>
    </font>
    <font/>
    <font>
      <b/>
      <u/>
      <sz val="9.0"/>
      <color rgb="FF990000"/>
      <name val="Courier"/>
    </font>
    <font>
      <u/>
      <sz val="9.0"/>
      <color rgb="FF990000"/>
      <name val="&quot;Lucida Grande&quot;"/>
    </font>
    <font>
      <u/>
      <sz val="9.0"/>
      <color rgb="FF000000"/>
      <name val="&quot;Lucida Grande&quot;"/>
    </font>
    <font>
      <sz val="9.0"/>
      <color rgb="FF000000"/>
      <name val="&quot;Lucida Grande&quot;"/>
    </font>
    <font>
      <sz val="9.0"/>
      <color rgb="FF990000"/>
      <name val="&quot;Lucida Grande&quot;"/>
    </font>
    <font>
      <b/>
      <u/>
      <sz val="9.0"/>
      <color rgb="FF990000"/>
      <name val="Courier"/>
    </font>
    <font>
      <u/>
      <sz val="9.0"/>
      <color rgb="FF990000"/>
      <name val="&quot;Lucida Grande&quot;"/>
    </font>
    <font>
      <u/>
      <sz val="9.0"/>
      <color rgb="FF000000"/>
      <name val="&quot;Lucida Grande&quot;"/>
    </font>
    <font>
      <b/>
      <sz val="9.0"/>
      <color rgb="FF990000"/>
      <name val="Courier"/>
    </font>
  </fonts>
  <fills count="13">
    <fill>
      <patternFill patternType="none"/>
    </fill>
    <fill>
      <patternFill patternType="lightGray"/>
    </fill>
    <fill>
      <patternFill patternType="solid">
        <fgColor rgb="FFCC4125"/>
        <bgColor rgb="FFCC4125"/>
      </patternFill>
    </fill>
    <fill>
      <patternFill patternType="solid">
        <fgColor rgb="FFFFFFFF"/>
        <bgColor rgb="FFFFFFFF"/>
      </patternFill>
    </fill>
    <fill>
      <patternFill patternType="solid">
        <fgColor rgb="FF38761D"/>
        <bgColor rgb="FF38761D"/>
      </patternFill>
    </fill>
    <fill>
      <patternFill patternType="solid">
        <fgColor rgb="FF434343"/>
        <bgColor rgb="FF434343"/>
      </patternFill>
    </fill>
    <fill>
      <patternFill patternType="solid">
        <fgColor rgb="FF999999"/>
        <bgColor rgb="FF999999"/>
      </patternFill>
    </fill>
    <fill>
      <patternFill patternType="solid">
        <fgColor rgb="FFDD7E6B"/>
        <bgColor rgb="FFDD7E6B"/>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C7CBCE"/>
        <bgColor rgb="FFC7CBCE"/>
      </patternFill>
    </fill>
    <fill>
      <patternFill patternType="solid">
        <fgColor rgb="FFEEEEEE"/>
        <bgColor rgb="FFEEEEEE"/>
      </patternFill>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2" fontId="1" numFmtId="0" xfId="0" applyAlignment="1" applyFill="1" applyFont="1">
      <alignment horizontal="center"/>
    </xf>
    <xf borderId="0" fillId="3" fontId="2" numFmtId="0" xfId="0" applyAlignment="1" applyFill="1" applyFont="1">
      <alignment readingOrder="0"/>
    </xf>
    <xf borderId="0" fillId="4" fontId="3" numFmtId="0" xfId="0" applyAlignment="1" applyFill="1" applyFont="1">
      <alignment horizontal="center" shrinkToFit="0" wrapText="1"/>
    </xf>
    <xf borderId="0" fillId="3" fontId="2" numFmtId="0" xfId="0" applyAlignment="1" applyFont="1">
      <alignment readingOrder="0" shrinkToFit="0" wrapText="1"/>
    </xf>
    <xf borderId="0" fillId="5" fontId="4" numFmtId="0" xfId="0" applyAlignment="1" applyFill="1" applyFont="1">
      <alignment horizontal="center" readingOrder="0"/>
    </xf>
    <xf borderId="0" fillId="6" fontId="4" numFmtId="0" xfId="0" applyAlignment="1" applyFill="1" applyFont="1">
      <alignment horizontal="center" readingOrder="0"/>
    </xf>
    <xf borderId="0" fillId="7" fontId="3" numFmtId="0" xfId="0" applyFill="1" applyFont="1"/>
    <xf borderId="0" fillId="5" fontId="5" numFmtId="0" xfId="0" applyAlignment="1" applyFont="1">
      <alignment horizontal="center" readingOrder="0" shrinkToFit="0" vertical="center" wrapText="1"/>
    </xf>
    <xf borderId="0" fillId="6" fontId="6" numFmtId="0" xfId="0" applyAlignment="1" applyFont="1">
      <alignment horizontal="center" readingOrder="0" shrinkToFit="0" vertical="center" wrapText="1"/>
    </xf>
    <xf borderId="0" fillId="7" fontId="3" numFmtId="0" xfId="0" applyAlignment="1" applyFont="1">
      <alignment shrinkToFit="0" wrapText="1"/>
    </xf>
    <xf borderId="0" fillId="8" fontId="3" numFmtId="0" xfId="0" applyAlignment="1" applyFill="1" applyFont="1">
      <alignment shrinkToFit="0" wrapText="1"/>
    </xf>
    <xf borderId="0" fillId="6" fontId="4" numFmtId="0" xfId="0" applyAlignment="1" applyFont="1">
      <alignment horizontal="center" readingOrder="0" vertical="center"/>
    </xf>
    <xf borderId="0" fillId="8" fontId="3" numFmtId="0" xfId="0" applyFont="1"/>
    <xf borderId="0" fillId="2" fontId="7" numFmtId="0" xfId="0" applyAlignment="1" applyFont="1">
      <alignment horizontal="center" readingOrder="0" vertical="center"/>
    </xf>
    <xf borderId="0" fillId="4" fontId="4" numFmtId="0" xfId="0" applyAlignment="1" applyFont="1">
      <alignment horizontal="center" readingOrder="0" shrinkToFit="0" vertical="center" wrapText="1"/>
    </xf>
    <xf borderId="0" fillId="0" fontId="8" numFmtId="0" xfId="0" applyAlignment="1" applyFont="1">
      <alignment shrinkToFit="0" wrapText="1"/>
    </xf>
    <xf borderId="0" fillId="6" fontId="4" numFmtId="0" xfId="0" applyAlignment="1" applyFont="1">
      <alignment vertical="center"/>
    </xf>
    <xf borderId="0" fillId="6" fontId="4" numFmtId="0" xfId="0" applyAlignment="1" applyFont="1">
      <alignment shrinkToFit="0" vertical="center" wrapText="1"/>
    </xf>
    <xf borderId="0" fillId="0" fontId="9" numFmtId="0" xfId="0" applyAlignment="1" applyFont="1">
      <alignment vertical="bottom"/>
    </xf>
    <xf borderId="0" fillId="7" fontId="4" numFmtId="0" xfId="0" applyAlignment="1" applyFont="1">
      <alignment vertical="center"/>
    </xf>
    <xf borderId="0" fillId="7" fontId="4" numFmtId="0" xfId="0" applyAlignment="1" applyFont="1">
      <alignment shrinkToFit="0" vertical="center" wrapText="1"/>
    </xf>
    <xf borderId="0" fillId="8" fontId="4" numFmtId="0" xfId="0" applyAlignment="1" applyFont="1">
      <alignment readingOrder="0" shrinkToFit="0" vertical="center" wrapText="1"/>
    </xf>
    <xf borderId="0" fillId="8" fontId="4" numFmtId="0" xfId="0" applyAlignment="1" applyFont="1">
      <alignment readingOrder="0" vertical="center"/>
    </xf>
    <xf borderId="0" fillId="9" fontId="4" numFmtId="0" xfId="0" applyAlignment="1" applyFill="1" applyFont="1">
      <alignment readingOrder="0" vertical="center"/>
    </xf>
    <xf borderId="0" fillId="9" fontId="4" numFmtId="0" xfId="0" applyAlignment="1" applyFont="1">
      <alignment readingOrder="0" shrinkToFit="0" vertical="center" wrapText="1"/>
    </xf>
    <xf borderId="0" fillId="10" fontId="4" numFmtId="0" xfId="0" applyAlignment="1" applyFill="1" applyFont="1">
      <alignment readingOrder="0" vertical="center"/>
    </xf>
    <xf borderId="0" fillId="10" fontId="4" numFmtId="0" xfId="0" applyAlignment="1" applyFont="1">
      <alignment readingOrder="0" shrinkToFit="0" vertical="center" wrapText="1"/>
    </xf>
    <xf borderId="0" fillId="11" fontId="10" numFmtId="0" xfId="0" applyAlignment="1" applyFill="1" applyFont="1">
      <alignment horizontal="left" readingOrder="0"/>
    </xf>
    <xf borderId="0" fillId="0" fontId="11" numFmtId="0" xfId="0" applyAlignment="1" applyFont="1">
      <alignment shrinkToFit="0" vertical="center" wrapText="1"/>
    </xf>
    <xf borderId="0" fillId="11" fontId="12" numFmtId="0" xfId="0" applyAlignment="1" applyFont="1">
      <alignment horizontal="left" readingOrder="0"/>
    </xf>
    <xf borderId="0" fillId="12" fontId="13" numFmtId="0" xfId="0" applyAlignment="1" applyFill="1" applyFont="1">
      <alignment horizontal="left" readingOrder="0" vertical="top"/>
    </xf>
    <xf borderId="0" fillId="12" fontId="14" numFmtId="0" xfId="0" applyAlignment="1" applyFont="1">
      <alignment horizontal="left" readingOrder="0" vertical="top"/>
    </xf>
    <xf borderId="0" fillId="0" fontId="11" numFmtId="0" xfId="0" applyAlignment="1" applyFont="1">
      <alignment readingOrder="0" shrinkToFit="0" vertical="center" wrapText="1"/>
    </xf>
    <xf borderId="0" fillId="12" fontId="15" numFmtId="0" xfId="0" applyAlignment="1" applyFont="1">
      <alignment horizontal="left" readingOrder="0" vertical="top"/>
    </xf>
    <xf borderId="0" fillId="12" fontId="16" numFmtId="0" xfId="0" applyAlignment="1" applyFont="1">
      <alignment horizontal="left" readingOrder="0" vertical="top"/>
    </xf>
    <xf borderId="0" fillId="11" fontId="17" numFmtId="0" xfId="0" applyAlignment="1" applyFont="1">
      <alignment horizontal="left" readingOrder="0" vertical="center"/>
    </xf>
    <xf borderId="0" fillId="12" fontId="16" numFmtId="0" xfId="0" applyAlignment="1" applyFont="1">
      <alignment horizontal="left" readingOrder="0" vertical="center"/>
    </xf>
    <xf borderId="0" fillId="12" fontId="15" numFmtId="0" xfId="0" applyAlignment="1" applyFont="1">
      <alignment horizontal="left" readingOrder="0" vertical="center"/>
    </xf>
    <xf borderId="0" fillId="12" fontId="18" numFmtId="0" xfId="0" applyAlignment="1" applyFont="1">
      <alignment horizontal="left" readingOrder="0" vertical="center"/>
    </xf>
    <xf borderId="0" fillId="12" fontId="19" numFmtId="0" xfId="0" applyAlignment="1" applyFont="1">
      <alignment horizontal="left" readingOrder="0" vertical="center"/>
    </xf>
    <xf borderId="0" fillId="11" fontId="10" numFmtId="0" xfId="0" applyAlignment="1" applyFont="1">
      <alignment horizontal="left" readingOrder="0" vertical="center"/>
    </xf>
    <xf borderId="0" fillId="11" fontId="20" numFmtId="0" xfId="0" applyAlignment="1" applyFont="1">
      <alignment horizontal="left" readingOrder="0" vertical="center"/>
    </xf>
  </cellXfs>
  <cellStyles count="1">
    <cellStyle xfId="0" name="Normal" builtinId="0"/>
  </cellStyles>
  <dxfs count="7">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schema.org/accessibilitySummary" TargetMode="External"/><Relationship Id="rId190" Type="http://schemas.openxmlformats.org/officeDocument/2006/relationships/hyperlink" Target="https://schema.org/url" TargetMode="External"/><Relationship Id="rId42" Type="http://schemas.openxmlformats.org/officeDocument/2006/relationships/hyperlink" Target="https://schema.org/accountablePerson" TargetMode="External"/><Relationship Id="rId41" Type="http://schemas.openxmlformats.org/officeDocument/2006/relationships/hyperlink" Target="https://schema.org/Text" TargetMode="External"/><Relationship Id="rId44" Type="http://schemas.openxmlformats.org/officeDocument/2006/relationships/hyperlink" Target="https://schema.org/aggregateRating" TargetMode="External"/><Relationship Id="rId43" Type="http://schemas.openxmlformats.org/officeDocument/2006/relationships/hyperlink" Target="https://schema.org/Person" TargetMode="External"/><Relationship Id="rId46" Type="http://schemas.openxmlformats.org/officeDocument/2006/relationships/hyperlink" Target="https://schema.org/alternativeHeadline" TargetMode="External"/><Relationship Id="rId192" Type="http://schemas.openxmlformats.org/officeDocument/2006/relationships/drawing" Target="../drawings/drawing1.xml"/><Relationship Id="rId45" Type="http://schemas.openxmlformats.org/officeDocument/2006/relationships/hyperlink" Target="https://schema.org/AggregateRating" TargetMode="External"/><Relationship Id="rId191" Type="http://schemas.openxmlformats.org/officeDocument/2006/relationships/hyperlink" Target="https://schema.org/URL" TargetMode="External"/><Relationship Id="rId107" Type="http://schemas.openxmlformats.org/officeDocument/2006/relationships/hyperlink" Target="https://schema.org/Text" TargetMode="External"/><Relationship Id="rId106" Type="http://schemas.openxmlformats.org/officeDocument/2006/relationships/hyperlink" Target="https://schema.org/interactivityType" TargetMode="External"/><Relationship Id="rId105" Type="http://schemas.openxmlformats.org/officeDocument/2006/relationships/hyperlink" Target="https://schema.org/interactionCount" TargetMode="External"/><Relationship Id="rId104" Type="http://schemas.openxmlformats.org/officeDocument/2006/relationships/hyperlink" Target="https://schema.org/InteractionCounter" TargetMode="External"/><Relationship Id="rId109" Type="http://schemas.openxmlformats.org/officeDocument/2006/relationships/hyperlink" Target="https://schema.org/Boolean" TargetMode="External"/><Relationship Id="rId108" Type="http://schemas.openxmlformats.org/officeDocument/2006/relationships/hyperlink" Target="https://schema.org/isAccessibleForFree" TargetMode="External"/><Relationship Id="rId48" Type="http://schemas.openxmlformats.org/officeDocument/2006/relationships/hyperlink" Target="https://schema.org/associatedMedia" TargetMode="External"/><Relationship Id="rId187" Type="http://schemas.openxmlformats.org/officeDocument/2006/relationships/hyperlink" Target="https://schema.org/Action" TargetMode="External"/><Relationship Id="rId47" Type="http://schemas.openxmlformats.org/officeDocument/2006/relationships/hyperlink" Target="https://schema.org/Text" TargetMode="External"/><Relationship Id="rId186" Type="http://schemas.openxmlformats.org/officeDocument/2006/relationships/hyperlink" Target="https://schema.org/potentialAction" TargetMode="External"/><Relationship Id="rId185" Type="http://schemas.openxmlformats.org/officeDocument/2006/relationships/hyperlink" Target="https://schema.org/Text" TargetMode="External"/><Relationship Id="rId49" Type="http://schemas.openxmlformats.org/officeDocument/2006/relationships/hyperlink" Target="https://schema.org/MediaObject" TargetMode="External"/><Relationship Id="rId184" Type="http://schemas.openxmlformats.org/officeDocument/2006/relationships/hyperlink" Target="https://schema.org/name" TargetMode="External"/><Relationship Id="rId103" Type="http://schemas.openxmlformats.org/officeDocument/2006/relationships/hyperlink" Target="https://schema.org/interactionStatistic" TargetMode="External"/><Relationship Id="rId102" Type="http://schemas.openxmlformats.org/officeDocument/2006/relationships/hyperlink" Target="https://schema.org/inLanguage" TargetMode="External"/><Relationship Id="rId101" Type="http://schemas.openxmlformats.org/officeDocument/2006/relationships/hyperlink" Target="https://schema.org/Text" TargetMode="External"/><Relationship Id="rId189" Type="http://schemas.openxmlformats.org/officeDocument/2006/relationships/hyperlink" Target="https://schema.org/URL" TargetMode="External"/><Relationship Id="rId100" Type="http://schemas.openxmlformats.org/officeDocument/2006/relationships/hyperlink" Target="https://schema.org/headline" TargetMode="External"/><Relationship Id="rId188" Type="http://schemas.openxmlformats.org/officeDocument/2006/relationships/hyperlink" Target="https://schema.org/sameAs" TargetMode="External"/><Relationship Id="rId31" Type="http://schemas.openxmlformats.org/officeDocument/2006/relationships/hyperlink" Target="https://schema.org/accessibilityControl" TargetMode="External"/><Relationship Id="rId30" Type="http://schemas.openxmlformats.org/officeDocument/2006/relationships/hyperlink" Target="http://www.w3.org/wiki/WebSchemas/Accessibility" TargetMode="External"/><Relationship Id="rId33" Type="http://schemas.openxmlformats.org/officeDocument/2006/relationships/hyperlink" Target="http://www.w3.org/wiki/WebSchemas/Accessibility" TargetMode="External"/><Relationship Id="rId183" Type="http://schemas.openxmlformats.org/officeDocument/2006/relationships/hyperlink" Target="https://schema.org/mainEntityOfPage" TargetMode="External"/><Relationship Id="rId32" Type="http://schemas.openxmlformats.org/officeDocument/2006/relationships/hyperlink" Target="https://schema.org/Text" TargetMode="External"/><Relationship Id="rId182" Type="http://schemas.openxmlformats.org/officeDocument/2006/relationships/hyperlink" Target="https://schema.org/image" TargetMode="External"/><Relationship Id="rId35" Type="http://schemas.openxmlformats.org/officeDocument/2006/relationships/hyperlink" Target="https://schema.org/Text" TargetMode="External"/><Relationship Id="rId181" Type="http://schemas.openxmlformats.org/officeDocument/2006/relationships/hyperlink" Target="https://schema.org/identifier" TargetMode="External"/><Relationship Id="rId34" Type="http://schemas.openxmlformats.org/officeDocument/2006/relationships/hyperlink" Target="https://schema.org/accessibilityFeature" TargetMode="External"/><Relationship Id="rId180" Type="http://schemas.openxmlformats.org/officeDocument/2006/relationships/hyperlink" Target="https://schema.org/Text" TargetMode="External"/><Relationship Id="rId37" Type="http://schemas.openxmlformats.org/officeDocument/2006/relationships/hyperlink" Target="https://schema.org/accessibilityHazard" TargetMode="External"/><Relationship Id="rId176" Type="http://schemas.openxmlformats.org/officeDocument/2006/relationships/hyperlink" Target="https://schema.org/Text" TargetMode="External"/><Relationship Id="rId36" Type="http://schemas.openxmlformats.org/officeDocument/2006/relationships/hyperlink" Target="http://www.w3.org/wiki/WebSchemas/Accessibility" TargetMode="External"/><Relationship Id="rId175" Type="http://schemas.openxmlformats.org/officeDocument/2006/relationships/hyperlink" Target="https://schema.org/alternateName" TargetMode="External"/><Relationship Id="rId39" Type="http://schemas.openxmlformats.org/officeDocument/2006/relationships/hyperlink" Target="http://www.w3.org/wiki/WebSchemas/Accessibility" TargetMode="External"/><Relationship Id="rId174" Type="http://schemas.openxmlformats.org/officeDocument/2006/relationships/hyperlink" Target="https://schema.org/URL" TargetMode="External"/><Relationship Id="rId38" Type="http://schemas.openxmlformats.org/officeDocument/2006/relationships/hyperlink" Target="https://schema.org/Text" TargetMode="External"/><Relationship Id="rId173" Type="http://schemas.openxmlformats.org/officeDocument/2006/relationships/hyperlink" Target="https://schema.org/additionalType" TargetMode="External"/><Relationship Id="rId179" Type="http://schemas.openxmlformats.org/officeDocument/2006/relationships/hyperlink" Target="https://schema.org/disambiguatingDescription" TargetMode="External"/><Relationship Id="rId178" Type="http://schemas.openxmlformats.org/officeDocument/2006/relationships/hyperlink" Target="https://schema.org/Text" TargetMode="External"/><Relationship Id="rId177" Type="http://schemas.openxmlformats.org/officeDocument/2006/relationships/hyperlink" Target="https://schema.org/description" TargetMode="External"/><Relationship Id="rId20" Type="http://schemas.openxmlformats.org/officeDocument/2006/relationships/hyperlink" Target="https://schema.org/Dataset" TargetMode="External"/><Relationship Id="rId22" Type="http://schemas.openxmlformats.org/officeDocument/2006/relationships/hyperlink" Target="https://schema.org/about" TargetMode="External"/><Relationship Id="rId21" Type="http://schemas.openxmlformats.org/officeDocument/2006/relationships/hyperlink" Target="https://schema.org/includedInDataCatalog" TargetMode="External"/><Relationship Id="rId24" Type="http://schemas.openxmlformats.org/officeDocument/2006/relationships/hyperlink" Target="https://schema.org/accessMode" TargetMode="External"/><Relationship Id="rId23" Type="http://schemas.openxmlformats.org/officeDocument/2006/relationships/hyperlink" Target="https://schema.org/Thing" TargetMode="External"/><Relationship Id="rId129" Type="http://schemas.openxmlformats.org/officeDocument/2006/relationships/hyperlink" Target="https://schema.org/mentions" TargetMode="External"/><Relationship Id="rId128" Type="http://schemas.openxmlformats.org/officeDocument/2006/relationships/hyperlink" Target="https://schema.org/material" TargetMode="External"/><Relationship Id="rId127" Type="http://schemas.openxmlformats.org/officeDocument/2006/relationships/hyperlink" Target="https://schema.org/mainEntityOfPage" TargetMode="External"/><Relationship Id="rId126" Type="http://schemas.openxmlformats.org/officeDocument/2006/relationships/hyperlink" Target="https://schema.org/Thing" TargetMode="External"/><Relationship Id="rId26" Type="http://schemas.openxmlformats.org/officeDocument/2006/relationships/hyperlink" Target="https://schema.org/accessModeSufficient" TargetMode="External"/><Relationship Id="rId121" Type="http://schemas.openxmlformats.org/officeDocument/2006/relationships/hyperlink" Target="https://schema.org/Text" TargetMode="External"/><Relationship Id="rId25" Type="http://schemas.openxmlformats.org/officeDocument/2006/relationships/hyperlink" Target="https://schema.org/Text" TargetMode="External"/><Relationship Id="rId120" Type="http://schemas.openxmlformats.org/officeDocument/2006/relationships/hyperlink" Target="https://schema.org/learningResourceType" TargetMode="External"/><Relationship Id="rId28" Type="http://schemas.openxmlformats.org/officeDocument/2006/relationships/hyperlink" Target="https://schema.org/accessibilityAPI" TargetMode="External"/><Relationship Id="rId27" Type="http://schemas.openxmlformats.org/officeDocument/2006/relationships/hyperlink" Target="https://schema.org/Text" TargetMode="External"/><Relationship Id="rId125" Type="http://schemas.openxmlformats.org/officeDocument/2006/relationships/hyperlink" Target="https://schema.org/mainEntity" TargetMode="External"/><Relationship Id="rId29" Type="http://schemas.openxmlformats.org/officeDocument/2006/relationships/hyperlink" Target="https://schema.org/Text" TargetMode="External"/><Relationship Id="rId124" Type="http://schemas.openxmlformats.org/officeDocument/2006/relationships/hyperlink" Target="https://schema.org/Place" TargetMode="External"/><Relationship Id="rId123" Type="http://schemas.openxmlformats.org/officeDocument/2006/relationships/hyperlink" Target="https://schema.org/locationCreated" TargetMode="External"/><Relationship Id="rId122" Type="http://schemas.openxmlformats.org/officeDocument/2006/relationships/hyperlink" Target="https://schema.org/license" TargetMode="External"/><Relationship Id="rId95" Type="http://schemas.openxmlformats.org/officeDocument/2006/relationships/hyperlink" Target="https://schema.org/funder" TargetMode="External"/><Relationship Id="rId94" Type="http://schemas.openxmlformats.org/officeDocument/2006/relationships/hyperlink" Target="http://www.iana.org/assignments/media-types/media-types.xhtml" TargetMode="External"/><Relationship Id="rId97" Type="http://schemas.openxmlformats.org/officeDocument/2006/relationships/hyperlink" Target="https://schema.org/hasPart" TargetMode="External"/><Relationship Id="rId96" Type="http://schemas.openxmlformats.org/officeDocument/2006/relationships/hyperlink" Target="https://schema.org/genre" TargetMode="External"/><Relationship Id="rId11" Type="http://schemas.openxmlformats.org/officeDocument/2006/relationships/hyperlink" Target="https://www.bioconductor.org/packages/release/BiocViews.html" TargetMode="External"/><Relationship Id="rId99" Type="http://schemas.openxmlformats.org/officeDocument/2006/relationships/hyperlink" Target="https://schema.org/isPartOf" TargetMode="External"/><Relationship Id="rId10" Type="http://schemas.openxmlformats.org/officeDocument/2006/relationships/hyperlink" Target="http://www.taverna.org.uk/" TargetMode="External"/><Relationship Id="rId98" Type="http://schemas.openxmlformats.org/officeDocument/2006/relationships/hyperlink" Target="https://schema.org/CreativeWork" TargetMode="External"/><Relationship Id="rId13" Type="http://schemas.openxmlformats.org/officeDocument/2006/relationships/hyperlink" Target="http://bioinformatics.hsanmartino.it/clima2/" TargetMode="External"/><Relationship Id="rId12" Type="http://schemas.openxmlformats.org/officeDocument/2006/relationships/hyperlink" Target="http://www.bridgedb.org/" TargetMode="External"/><Relationship Id="rId91" Type="http://schemas.openxmlformats.org/officeDocument/2006/relationships/hyperlink" Target="https://schema.org/CreativeWork" TargetMode="External"/><Relationship Id="rId90" Type="http://schemas.openxmlformats.org/officeDocument/2006/relationships/hyperlink" Target="https://schema.org/exampleOfWork" TargetMode="External"/><Relationship Id="rId93" Type="http://schemas.openxmlformats.org/officeDocument/2006/relationships/hyperlink" Target="https://schema.org/fileFormat" TargetMode="External"/><Relationship Id="rId92" Type="http://schemas.openxmlformats.org/officeDocument/2006/relationships/hyperlink" Target="https://schema.org/workExample" TargetMode="External"/><Relationship Id="rId118" Type="http://schemas.openxmlformats.org/officeDocument/2006/relationships/hyperlink" Target="https://schema.org/keywords" TargetMode="External"/><Relationship Id="rId117" Type="http://schemas.openxmlformats.org/officeDocument/2006/relationships/hyperlink" Target="https://schema.org/hasPart" TargetMode="External"/><Relationship Id="rId116" Type="http://schemas.openxmlformats.org/officeDocument/2006/relationships/hyperlink" Target="https://schema.org/CreativeWork" TargetMode="External"/><Relationship Id="rId115" Type="http://schemas.openxmlformats.org/officeDocument/2006/relationships/hyperlink" Target="https://schema.org/isPartOf" TargetMode="External"/><Relationship Id="rId119" Type="http://schemas.openxmlformats.org/officeDocument/2006/relationships/hyperlink" Target="https://schema.org/Text" TargetMode="External"/><Relationship Id="rId15" Type="http://schemas.openxmlformats.org/officeDocument/2006/relationships/hyperlink" Target="https://www.france-bioinformatique.fr/en/services/tools" TargetMode="External"/><Relationship Id="rId110" Type="http://schemas.openxmlformats.org/officeDocument/2006/relationships/hyperlink" Target="https://schema.org/free" TargetMode="External"/><Relationship Id="rId14" Type="http://schemas.openxmlformats.org/officeDocument/2006/relationships/hyperlink" Target="http://mobidb.bio.unipd.it/" TargetMode="External"/><Relationship Id="rId17" Type="http://schemas.openxmlformats.org/officeDocument/2006/relationships/hyperlink" Target="http://protein.bio.unipd.it/services" TargetMode="External"/><Relationship Id="rId16" Type="http://schemas.openxmlformats.org/officeDocument/2006/relationships/hyperlink" Target="http://rainbio.france-bioinformatique.fr/rainbio/" TargetMode="External"/><Relationship Id="rId19" Type="http://schemas.openxmlformats.org/officeDocument/2006/relationships/hyperlink" Target="https://schema.org/dataset" TargetMode="External"/><Relationship Id="rId114" Type="http://schemas.openxmlformats.org/officeDocument/2006/relationships/hyperlink" Target="https://schema.org/Boolean" TargetMode="External"/><Relationship Id="rId18" Type="http://schemas.openxmlformats.org/officeDocument/2006/relationships/hyperlink" Target="http://schema.org" TargetMode="External"/><Relationship Id="rId113" Type="http://schemas.openxmlformats.org/officeDocument/2006/relationships/hyperlink" Target="https://schema.org/isFamilyFriendly" TargetMode="External"/><Relationship Id="rId112" Type="http://schemas.openxmlformats.org/officeDocument/2006/relationships/hyperlink" Target="https://schema.org/isBasedOnUrl" TargetMode="External"/><Relationship Id="rId111" Type="http://schemas.openxmlformats.org/officeDocument/2006/relationships/hyperlink" Target="https://schema.org/isBasedOn" TargetMode="External"/><Relationship Id="rId84" Type="http://schemas.openxmlformats.org/officeDocument/2006/relationships/hyperlink" Target="https://schema.org/AlignmentObject" TargetMode="External"/><Relationship Id="rId83" Type="http://schemas.openxmlformats.org/officeDocument/2006/relationships/hyperlink" Target="https://schema.org/educationalAlignment" TargetMode="External"/><Relationship Id="rId86" Type="http://schemas.openxmlformats.org/officeDocument/2006/relationships/hyperlink" Target="https://schema.org/Text" TargetMode="External"/><Relationship Id="rId85" Type="http://schemas.openxmlformats.org/officeDocument/2006/relationships/hyperlink" Target="https://schema.org/educationalUse" TargetMode="External"/><Relationship Id="rId88" Type="http://schemas.openxmlformats.org/officeDocument/2006/relationships/hyperlink" Target="https://schema.org/MediaObject" TargetMode="External"/><Relationship Id="rId150" Type="http://schemas.openxmlformats.org/officeDocument/2006/relationships/hyperlink" Target="https://schema.org/schemaVersion" TargetMode="External"/><Relationship Id="rId87" Type="http://schemas.openxmlformats.org/officeDocument/2006/relationships/hyperlink" Target="https://schema.org/encoding" TargetMode="External"/><Relationship Id="rId89" Type="http://schemas.openxmlformats.org/officeDocument/2006/relationships/hyperlink" Target="https://schema.org/encodings" TargetMode="External"/><Relationship Id="rId80" Type="http://schemas.openxmlformats.org/officeDocument/2006/relationships/hyperlink" Target="https://schema.org/URL" TargetMode="External"/><Relationship Id="rId82" Type="http://schemas.openxmlformats.org/officeDocument/2006/relationships/hyperlink" Target="https://schema.org/Person" TargetMode="External"/><Relationship Id="rId81" Type="http://schemas.openxmlformats.org/officeDocument/2006/relationships/hyperlink" Target="https://schema.org/editor" TargetMode="External"/><Relationship Id="rId1" Type="http://schemas.openxmlformats.org/officeDocument/2006/relationships/hyperlink" Target="https://beacon-network.org/" TargetMode="External"/><Relationship Id="rId2" Type="http://schemas.openxmlformats.org/officeDocument/2006/relationships/hyperlink" Target="http://www.biojs.io/d/cttv.genome" TargetMode="External"/><Relationship Id="rId3" Type="http://schemas.openxmlformats.org/officeDocument/2006/relationships/hyperlink" Target="https://www.biocatalogue.org/" TargetMode="External"/><Relationship Id="rId149" Type="http://schemas.openxmlformats.org/officeDocument/2006/relationships/hyperlink" Target="https://schema.org/reviews" TargetMode="External"/><Relationship Id="rId4" Type="http://schemas.openxmlformats.org/officeDocument/2006/relationships/hyperlink" Target="https://toolshed.g2.bx.psu.edu/" TargetMode="External"/><Relationship Id="rId148" Type="http://schemas.openxmlformats.org/officeDocument/2006/relationships/hyperlink" Target="https://schema.org/Review" TargetMode="External"/><Relationship Id="rId9" Type="http://schemas.openxmlformats.org/officeDocument/2006/relationships/hyperlink" Target="http://www.rightfield.org.uk/" TargetMode="External"/><Relationship Id="rId143" Type="http://schemas.openxmlformats.org/officeDocument/2006/relationships/hyperlink" Target="https://schema.org/Event" TargetMode="External"/><Relationship Id="rId142" Type="http://schemas.openxmlformats.org/officeDocument/2006/relationships/hyperlink" Target="https://schema.org/recordedAt" TargetMode="External"/><Relationship Id="rId141" Type="http://schemas.openxmlformats.org/officeDocument/2006/relationships/hyperlink" Target="https://schema.org/URL" TargetMode="External"/><Relationship Id="rId140" Type="http://schemas.openxmlformats.org/officeDocument/2006/relationships/hyperlink" Target="https://schema.org/publishingPrinciples" TargetMode="External"/><Relationship Id="rId5" Type="http://schemas.openxmlformats.org/officeDocument/2006/relationships/hyperlink" Target="https://galaxyproject.org/" TargetMode="External"/><Relationship Id="rId147" Type="http://schemas.openxmlformats.org/officeDocument/2006/relationships/hyperlink" Target="https://schema.org/review" TargetMode="External"/><Relationship Id="rId6" Type="http://schemas.openxmlformats.org/officeDocument/2006/relationships/hyperlink" Target="http://www.bridgedb.org/" TargetMode="External"/><Relationship Id="rId146" Type="http://schemas.openxmlformats.org/officeDocument/2006/relationships/hyperlink" Target="https://schema.org/PublicationEvent" TargetMode="External"/><Relationship Id="rId7" Type="http://schemas.openxmlformats.org/officeDocument/2006/relationships/hyperlink" Target="https://github.com/ISA-tools/OntoMaton" TargetMode="External"/><Relationship Id="rId145" Type="http://schemas.openxmlformats.org/officeDocument/2006/relationships/hyperlink" Target="https://schema.org/releasedEvent" TargetMode="External"/><Relationship Id="rId8" Type="http://schemas.openxmlformats.org/officeDocument/2006/relationships/hyperlink" Target="http://www.ebi.ac.uk/spot/zooma/about.html" TargetMode="External"/><Relationship Id="rId144" Type="http://schemas.openxmlformats.org/officeDocument/2006/relationships/hyperlink" Target="https://schema.org/recordedIn" TargetMode="External"/><Relationship Id="rId73" Type="http://schemas.openxmlformats.org/officeDocument/2006/relationships/hyperlink" Target="https://schema.org/Number" TargetMode="External"/><Relationship Id="rId72" Type="http://schemas.openxmlformats.org/officeDocument/2006/relationships/hyperlink" Target="https://schema.org/copyrightYear" TargetMode="External"/><Relationship Id="rId75" Type="http://schemas.openxmlformats.org/officeDocument/2006/relationships/hyperlink" Target="https://schema.org/dateCreated" TargetMode="External"/><Relationship Id="rId74" Type="http://schemas.openxmlformats.org/officeDocument/2006/relationships/hyperlink" Target="https://schema.org/creator" TargetMode="External"/><Relationship Id="rId77" Type="http://schemas.openxmlformats.org/officeDocument/2006/relationships/hyperlink" Target="https://schema.org/datePublished" TargetMode="External"/><Relationship Id="rId76" Type="http://schemas.openxmlformats.org/officeDocument/2006/relationships/hyperlink" Target="https://schema.org/dateModified" TargetMode="External"/><Relationship Id="rId79" Type="http://schemas.openxmlformats.org/officeDocument/2006/relationships/hyperlink" Target="https://schema.org/discussionUrl" TargetMode="External"/><Relationship Id="rId78" Type="http://schemas.openxmlformats.org/officeDocument/2006/relationships/hyperlink" Target="https://schema.org/Date" TargetMode="External"/><Relationship Id="rId71" Type="http://schemas.openxmlformats.org/officeDocument/2006/relationships/hyperlink" Target="https://schema.org/copyrightHolder" TargetMode="External"/><Relationship Id="rId70" Type="http://schemas.openxmlformats.org/officeDocument/2006/relationships/hyperlink" Target="https://schema.org/contributor" TargetMode="External"/><Relationship Id="rId139" Type="http://schemas.openxmlformats.org/officeDocument/2006/relationships/hyperlink" Target="https://schema.org/publisher" TargetMode="External"/><Relationship Id="rId138" Type="http://schemas.openxmlformats.org/officeDocument/2006/relationships/hyperlink" Target="https://schema.org/PublicationEvent" TargetMode="External"/><Relationship Id="rId137" Type="http://schemas.openxmlformats.org/officeDocument/2006/relationships/hyperlink" Target="https://schema.org/publication" TargetMode="External"/><Relationship Id="rId132" Type="http://schemas.openxmlformats.org/officeDocument/2006/relationships/hyperlink" Target="https://schema.org/Offer" TargetMode="External"/><Relationship Id="rId131" Type="http://schemas.openxmlformats.org/officeDocument/2006/relationships/hyperlink" Target="https://schema.org/offers" TargetMode="External"/><Relationship Id="rId130" Type="http://schemas.openxmlformats.org/officeDocument/2006/relationships/hyperlink" Target="https://schema.org/Thing" TargetMode="External"/><Relationship Id="rId136" Type="http://schemas.openxmlformats.org/officeDocument/2006/relationships/hyperlink" Target="https://schema.org/carrier" TargetMode="External"/><Relationship Id="rId135" Type="http://schemas.openxmlformats.org/officeDocument/2006/relationships/hyperlink" Target="https://schema.org/provider" TargetMode="External"/><Relationship Id="rId134" Type="http://schemas.openxmlformats.org/officeDocument/2006/relationships/hyperlink" Target="https://schema.org/producer" TargetMode="External"/><Relationship Id="rId133" Type="http://schemas.openxmlformats.org/officeDocument/2006/relationships/hyperlink" Target="https://schema.org/position" TargetMode="External"/><Relationship Id="rId62" Type="http://schemas.openxmlformats.org/officeDocument/2006/relationships/hyperlink" Target="https://schema.org/comment" TargetMode="External"/><Relationship Id="rId61" Type="http://schemas.openxmlformats.org/officeDocument/2006/relationships/hyperlink" Target="https://schema.org/citation" TargetMode="External"/><Relationship Id="rId64" Type="http://schemas.openxmlformats.org/officeDocument/2006/relationships/hyperlink" Target="https://schema.org/commentCount" TargetMode="External"/><Relationship Id="rId63" Type="http://schemas.openxmlformats.org/officeDocument/2006/relationships/hyperlink" Target="https://schema.org/Comment" TargetMode="External"/><Relationship Id="rId66" Type="http://schemas.openxmlformats.org/officeDocument/2006/relationships/hyperlink" Target="https://schema.org/contentLocation" TargetMode="External"/><Relationship Id="rId172" Type="http://schemas.openxmlformats.org/officeDocument/2006/relationships/hyperlink" Target="https://schema.org/exampleOfWork" TargetMode="External"/><Relationship Id="rId65" Type="http://schemas.openxmlformats.org/officeDocument/2006/relationships/hyperlink" Target="https://schema.org/Integer" TargetMode="External"/><Relationship Id="rId171" Type="http://schemas.openxmlformats.org/officeDocument/2006/relationships/hyperlink" Target="https://schema.org/CreativeWork" TargetMode="External"/><Relationship Id="rId68" Type="http://schemas.openxmlformats.org/officeDocument/2006/relationships/hyperlink" Target="https://schema.org/contentRating" TargetMode="External"/><Relationship Id="rId170" Type="http://schemas.openxmlformats.org/officeDocument/2006/relationships/hyperlink" Target="https://schema.org/workExample" TargetMode="External"/><Relationship Id="rId67" Type="http://schemas.openxmlformats.org/officeDocument/2006/relationships/hyperlink" Target="https://schema.org/Place" TargetMode="External"/><Relationship Id="rId60" Type="http://schemas.openxmlformats.org/officeDocument/2006/relationships/hyperlink" Target="https://schema.org/Person" TargetMode="External"/><Relationship Id="rId165" Type="http://schemas.openxmlformats.org/officeDocument/2006/relationships/hyperlink" Target="https://schema.org/typicalAgeRange" TargetMode="External"/><Relationship Id="rId69" Type="http://schemas.openxmlformats.org/officeDocument/2006/relationships/hyperlink" Target="https://schema.org/Text" TargetMode="External"/><Relationship Id="rId164" Type="http://schemas.openxmlformats.org/officeDocument/2006/relationships/hyperlink" Target="https://schema.org/translator" TargetMode="External"/><Relationship Id="rId163" Type="http://schemas.openxmlformats.org/officeDocument/2006/relationships/hyperlink" Target="https://schema.org/Duration" TargetMode="External"/><Relationship Id="rId162" Type="http://schemas.openxmlformats.org/officeDocument/2006/relationships/hyperlink" Target="https://schema.org/timeRequired" TargetMode="External"/><Relationship Id="rId169" Type="http://schemas.openxmlformats.org/officeDocument/2006/relationships/hyperlink" Target="https://schema.org/VideoObject" TargetMode="External"/><Relationship Id="rId168" Type="http://schemas.openxmlformats.org/officeDocument/2006/relationships/hyperlink" Target="https://schema.org/video" TargetMode="External"/><Relationship Id="rId167" Type="http://schemas.openxmlformats.org/officeDocument/2006/relationships/hyperlink" Target="https://schema.org/version" TargetMode="External"/><Relationship Id="rId166" Type="http://schemas.openxmlformats.org/officeDocument/2006/relationships/hyperlink" Target="https://schema.org/Text" TargetMode="External"/><Relationship Id="rId51" Type="http://schemas.openxmlformats.org/officeDocument/2006/relationships/hyperlink" Target="https://schema.org/Audience" TargetMode="External"/><Relationship Id="rId50" Type="http://schemas.openxmlformats.org/officeDocument/2006/relationships/hyperlink" Target="https://schema.org/audience" TargetMode="External"/><Relationship Id="rId53" Type="http://schemas.openxmlformats.org/officeDocument/2006/relationships/hyperlink" Target="https://schema.org/audio" TargetMode="External"/><Relationship Id="rId52" Type="http://schemas.openxmlformats.org/officeDocument/2006/relationships/hyperlink" Target="https://schema.org/serviceAudience" TargetMode="External"/><Relationship Id="rId55" Type="http://schemas.openxmlformats.org/officeDocument/2006/relationships/hyperlink" Target="https://schema.org/author" TargetMode="External"/><Relationship Id="rId161" Type="http://schemas.openxmlformats.org/officeDocument/2006/relationships/hyperlink" Target="https://schema.org/URL" TargetMode="External"/><Relationship Id="rId54" Type="http://schemas.openxmlformats.org/officeDocument/2006/relationships/hyperlink" Target="https://schema.org/AudioObject" TargetMode="External"/><Relationship Id="rId160" Type="http://schemas.openxmlformats.org/officeDocument/2006/relationships/hyperlink" Target="https://schema.org/thumbnailUrl" TargetMode="External"/><Relationship Id="rId57" Type="http://schemas.openxmlformats.org/officeDocument/2006/relationships/hyperlink" Target="https://schema.org/Text" TargetMode="External"/><Relationship Id="rId56" Type="http://schemas.openxmlformats.org/officeDocument/2006/relationships/hyperlink" Target="https://schema.org/award" TargetMode="External"/><Relationship Id="rId159" Type="http://schemas.openxmlformats.org/officeDocument/2006/relationships/hyperlink" Target="https://schema.org/Text" TargetMode="External"/><Relationship Id="rId59" Type="http://schemas.openxmlformats.org/officeDocument/2006/relationships/hyperlink" Target="https://schema.org/character" TargetMode="External"/><Relationship Id="rId154" Type="http://schemas.openxmlformats.org/officeDocument/2006/relationships/hyperlink" Target="https://schema.org/Place" TargetMode="External"/><Relationship Id="rId58" Type="http://schemas.openxmlformats.org/officeDocument/2006/relationships/hyperlink" Target="https://schema.org/awards" TargetMode="External"/><Relationship Id="rId153" Type="http://schemas.openxmlformats.org/officeDocument/2006/relationships/hyperlink" Target="https://schema.org/spatialCoverage" TargetMode="External"/><Relationship Id="rId152" Type="http://schemas.openxmlformats.org/officeDocument/2006/relationships/hyperlink" Target="https://schema.org/Organization" TargetMode="External"/><Relationship Id="rId151" Type="http://schemas.openxmlformats.org/officeDocument/2006/relationships/hyperlink" Target="https://schema.org/sourceOrganization" TargetMode="External"/><Relationship Id="rId158" Type="http://schemas.openxmlformats.org/officeDocument/2006/relationships/hyperlink" Target="https://schema.org/text" TargetMode="External"/><Relationship Id="rId157" Type="http://schemas.openxmlformats.org/officeDocument/2006/relationships/hyperlink" Target="https://schema.org/temporalCoverage" TargetMode="External"/><Relationship Id="rId156" Type="http://schemas.openxmlformats.org/officeDocument/2006/relationships/hyperlink" Target="https://schema.org/sponsor" TargetMode="External"/><Relationship Id="rId155" Type="http://schemas.openxmlformats.org/officeDocument/2006/relationships/hyperlink" Target="https://schema.org/spatia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20.14"/>
    <col customWidth="1" min="2" max="2" width="19.14"/>
    <col customWidth="1" min="3" max="3" width="45.71"/>
    <col customWidth="1" min="4" max="4" width="16.86"/>
    <col customWidth="1" min="5" max="5" width="19.29"/>
    <col customWidth="1" min="6" max="6" width="12.71"/>
    <col customWidth="1" min="7" max="7" width="23.29"/>
    <col customWidth="1" min="8" max="8" width="26.0"/>
    <col customWidth="1" min="9" max="9" width="16.57"/>
    <col customWidth="1" min="10" max="10" width="20.71"/>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2"/>
      <c r="B1" s="2"/>
      <c r="C1" s="4"/>
      <c r="D1" s="2"/>
      <c r="E1" s="2"/>
      <c r="F1" s="2"/>
      <c r="G1" s="2"/>
      <c r="H1" s="5" t="s">
        <v>2</v>
      </c>
      <c r="K1" s="6" t="s">
        <v>3</v>
      </c>
      <c r="N1" s="5" t="s">
        <v>3</v>
      </c>
      <c r="Q1" s="6" t="s">
        <v>3</v>
      </c>
      <c r="T1" s="5" t="s">
        <v>3</v>
      </c>
      <c r="W1" s="6" t="s">
        <v>3</v>
      </c>
      <c r="Z1" s="5" t="s">
        <v>3</v>
      </c>
      <c r="AC1" s="6" t="s">
        <v>3</v>
      </c>
      <c r="AF1" s="5" t="s">
        <v>3</v>
      </c>
      <c r="AI1" s="6" t="s">
        <v>4</v>
      </c>
      <c r="AL1" s="5" t="s">
        <v>3</v>
      </c>
      <c r="AO1" s="6" t="s">
        <v>3</v>
      </c>
      <c r="AR1" s="5" t="s">
        <v>3</v>
      </c>
      <c r="AU1" s="6" t="s">
        <v>3</v>
      </c>
      <c r="AX1" s="5" t="s">
        <v>3</v>
      </c>
      <c r="BA1" s="6" t="s">
        <v>3</v>
      </c>
      <c r="BD1" s="5" t="s">
        <v>3</v>
      </c>
    </row>
    <row r="2">
      <c r="A2" s="2"/>
      <c r="B2" s="2"/>
      <c r="C2" s="4"/>
      <c r="D2" s="2"/>
      <c r="E2" s="2"/>
      <c r="F2" s="2"/>
      <c r="G2" s="2"/>
      <c r="H2" s="8" t="s">
        <v>5</v>
      </c>
      <c r="K2" s="9" t="s">
        <v>6</v>
      </c>
      <c r="N2" s="8" t="s">
        <v>6</v>
      </c>
      <c r="Q2" s="9" t="s">
        <v>6</v>
      </c>
      <c r="T2" s="8" t="s">
        <v>6</v>
      </c>
      <c r="W2" s="9" t="s">
        <v>6</v>
      </c>
      <c r="Z2" s="8" t="s">
        <v>6</v>
      </c>
      <c r="AC2" s="9" t="s">
        <v>6</v>
      </c>
      <c r="AF2" s="8" t="s">
        <v>6</v>
      </c>
      <c r="AI2" s="9" t="s">
        <v>7</v>
      </c>
      <c r="AL2" s="8" t="s">
        <v>6</v>
      </c>
      <c r="AO2" s="9" t="s">
        <v>6</v>
      </c>
      <c r="AR2" s="8" t="s">
        <v>6</v>
      </c>
      <c r="AU2" s="9" t="s">
        <v>6</v>
      </c>
      <c r="AX2" s="8" t="s">
        <v>6</v>
      </c>
      <c r="BA2" s="9" t="s">
        <v>6</v>
      </c>
      <c r="BD2" s="8" t="s">
        <v>6</v>
      </c>
    </row>
    <row r="3">
      <c r="A3" s="2"/>
      <c r="B3" s="2"/>
      <c r="C3" s="4"/>
      <c r="D3" s="2"/>
      <c r="E3" s="2"/>
      <c r="F3" s="2"/>
      <c r="G3" s="2"/>
      <c r="H3" s="5" t="s">
        <v>8</v>
      </c>
      <c r="K3" s="6" t="s">
        <v>9</v>
      </c>
      <c r="N3" s="5" t="s">
        <v>9</v>
      </c>
      <c r="Q3" s="6" t="s">
        <v>9</v>
      </c>
      <c r="T3" s="5" t="s">
        <v>9</v>
      </c>
      <c r="W3" s="6" t="s">
        <v>9</v>
      </c>
      <c r="Z3" s="5" t="s">
        <v>9</v>
      </c>
      <c r="AC3" s="12" t="s">
        <v>9</v>
      </c>
      <c r="AF3" s="5" t="s">
        <v>9</v>
      </c>
      <c r="AI3" s="12"/>
      <c r="AL3" s="5" t="s">
        <v>9</v>
      </c>
      <c r="AO3" s="12" t="s">
        <v>9</v>
      </c>
      <c r="AR3" s="5" t="s">
        <v>9</v>
      </c>
      <c r="AU3" s="12" t="s">
        <v>9</v>
      </c>
      <c r="AX3" s="5" t="s">
        <v>9</v>
      </c>
      <c r="BA3" s="12" t="s">
        <v>9</v>
      </c>
      <c r="BD3" s="5" t="s">
        <v>9</v>
      </c>
    </row>
    <row r="4">
      <c r="A4" s="14" t="s">
        <v>0</v>
      </c>
      <c r="D4" s="15" t="s">
        <v>1</v>
      </c>
      <c r="K4" s="17"/>
      <c r="L4" s="17"/>
      <c r="M4" s="18"/>
      <c r="Q4" s="17"/>
      <c r="R4" s="17"/>
      <c r="S4" s="18"/>
      <c r="W4" s="17"/>
      <c r="X4" s="17"/>
      <c r="Y4" s="18"/>
    </row>
    <row r="5">
      <c r="A5" s="20" t="s">
        <v>10</v>
      </c>
      <c r="B5" s="20" t="s">
        <v>11</v>
      </c>
      <c r="C5" s="21" t="s">
        <v>12</v>
      </c>
      <c r="D5" s="22" t="s">
        <v>13</v>
      </c>
      <c r="E5" s="22" t="s">
        <v>14</v>
      </c>
      <c r="F5" s="23" t="s">
        <v>15</v>
      </c>
      <c r="G5" s="23" t="s">
        <v>16</v>
      </c>
      <c r="H5" s="24" t="s">
        <v>17</v>
      </c>
      <c r="I5" s="24" t="s">
        <v>18</v>
      </c>
      <c r="J5" s="25" t="s">
        <v>19</v>
      </c>
      <c r="K5" s="26" t="s">
        <v>17</v>
      </c>
      <c r="L5" s="26" t="s">
        <v>18</v>
      </c>
      <c r="M5" s="27" t="s">
        <v>19</v>
      </c>
      <c r="N5" s="24" t="s">
        <v>17</v>
      </c>
      <c r="O5" s="24" t="s">
        <v>18</v>
      </c>
      <c r="P5" s="25" t="s">
        <v>19</v>
      </c>
      <c r="Q5" s="26" t="s">
        <v>17</v>
      </c>
      <c r="R5" s="26" t="s">
        <v>18</v>
      </c>
      <c r="S5" s="27" t="s">
        <v>19</v>
      </c>
      <c r="T5" s="24" t="s">
        <v>17</v>
      </c>
      <c r="U5" s="24" t="s">
        <v>18</v>
      </c>
      <c r="V5" s="25" t="s">
        <v>19</v>
      </c>
      <c r="W5" s="26" t="s">
        <v>17</v>
      </c>
      <c r="X5" s="26" t="s">
        <v>18</v>
      </c>
      <c r="Y5" s="27" t="s">
        <v>19</v>
      </c>
      <c r="Z5" s="24" t="s">
        <v>17</v>
      </c>
      <c r="AA5" s="24" t="s">
        <v>18</v>
      </c>
      <c r="AB5" s="25" t="s">
        <v>19</v>
      </c>
      <c r="AC5" s="26" t="s">
        <v>17</v>
      </c>
      <c r="AD5" s="26" t="s">
        <v>18</v>
      </c>
      <c r="AE5" s="27" t="s">
        <v>19</v>
      </c>
      <c r="AF5" s="24" t="s">
        <v>17</v>
      </c>
      <c r="AG5" s="24" t="s">
        <v>18</v>
      </c>
      <c r="AH5" s="25" t="s">
        <v>19</v>
      </c>
      <c r="AI5" s="26" t="s">
        <v>17</v>
      </c>
      <c r="AJ5" s="26" t="s">
        <v>18</v>
      </c>
      <c r="AK5" s="27" t="s">
        <v>19</v>
      </c>
      <c r="AL5" s="24" t="s">
        <v>17</v>
      </c>
      <c r="AM5" s="24" t="s">
        <v>18</v>
      </c>
      <c r="AN5" s="25" t="s">
        <v>19</v>
      </c>
      <c r="AO5" s="26" t="s">
        <v>17</v>
      </c>
      <c r="AP5" s="26" t="s">
        <v>18</v>
      </c>
      <c r="AQ5" s="27" t="s">
        <v>19</v>
      </c>
      <c r="AR5" s="24" t="s">
        <v>17</v>
      </c>
      <c r="AS5" s="24" t="s">
        <v>18</v>
      </c>
      <c r="AT5" s="25" t="s">
        <v>19</v>
      </c>
      <c r="AU5" s="26" t="s">
        <v>17</v>
      </c>
      <c r="AV5" s="26" t="s">
        <v>18</v>
      </c>
      <c r="AW5" s="27" t="s">
        <v>19</v>
      </c>
      <c r="AX5" s="24" t="s">
        <v>17</v>
      </c>
      <c r="AY5" s="24" t="s">
        <v>18</v>
      </c>
      <c r="AZ5" s="25" t="s">
        <v>19</v>
      </c>
      <c r="BA5" s="26" t="s">
        <v>17</v>
      </c>
      <c r="BB5" s="26" t="s">
        <v>18</v>
      </c>
      <c r="BC5" s="27" t="s">
        <v>19</v>
      </c>
      <c r="BD5" s="24" t="s">
        <v>17</v>
      </c>
      <c r="BE5" s="24" t="s">
        <v>18</v>
      </c>
      <c r="BF5" s="25" t="s">
        <v>19</v>
      </c>
    </row>
    <row r="6">
      <c r="A6" s="28" t="s">
        <v>20</v>
      </c>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row>
    <row r="7">
      <c r="A7" s="30" t="s">
        <v>21</v>
      </c>
      <c r="B7" s="31" t="s">
        <v>22</v>
      </c>
      <c r="C7" s="32" t="s">
        <v>23</v>
      </c>
      <c r="D7" s="33" t="s">
        <v>21</v>
      </c>
      <c r="E7" s="33" t="s">
        <v>24</v>
      </c>
      <c r="F7" s="33" t="s">
        <v>25</v>
      </c>
      <c r="G7" s="33" t="s">
        <v>26</v>
      </c>
      <c r="H7" s="29"/>
      <c r="I7" s="29"/>
      <c r="J7" s="33" t="s">
        <v>27</v>
      </c>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row>
    <row r="8">
      <c r="A8" s="28" t="s">
        <v>28</v>
      </c>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row>
    <row r="9">
      <c r="A9" s="30" t="s">
        <v>29</v>
      </c>
      <c r="B9" s="31" t="s">
        <v>30</v>
      </c>
      <c r="C9" s="34" t="s">
        <v>31</v>
      </c>
      <c r="D9" s="29"/>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row>
    <row r="10">
      <c r="A10" s="30" t="s">
        <v>32</v>
      </c>
      <c r="B10" s="31" t="s">
        <v>33</v>
      </c>
      <c r="C10" s="34" t="s">
        <v>34</v>
      </c>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row>
    <row r="11">
      <c r="A11" s="30" t="s">
        <v>35</v>
      </c>
      <c r="B11" s="31" t="s">
        <v>33</v>
      </c>
      <c r="C11" s="34" t="s">
        <v>36</v>
      </c>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row>
    <row r="12">
      <c r="A12" s="30" t="s">
        <v>37</v>
      </c>
      <c r="B12" s="31" t="s">
        <v>33</v>
      </c>
      <c r="C12" s="32" t="s">
        <v>38</v>
      </c>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row>
    <row r="13">
      <c r="A13" s="30" t="s">
        <v>39</v>
      </c>
      <c r="B13" s="31" t="s">
        <v>33</v>
      </c>
      <c r="C13" s="32" t="s">
        <v>40</v>
      </c>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row>
    <row r="14">
      <c r="A14" s="30" t="s">
        <v>41</v>
      </c>
      <c r="B14" s="31" t="s">
        <v>33</v>
      </c>
      <c r="C14" s="32" t="s">
        <v>42</v>
      </c>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row>
    <row r="15">
      <c r="A15" s="30" t="s">
        <v>43</v>
      </c>
      <c r="B15" s="31" t="s">
        <v>33</v>
      </c>
      <c r="C15" s="32" t="s">
        <v>44</v>
      </c>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row>
    <row r="16">
      <c r="A16" s="30" t="s">
        <v>45</v>
      </c>
      <c r="B16" s="31" t="s">
        <v>33</v>
      </c>
      <c r="C16" s="34" t="s">
        <v>46</v>
      </c>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row>
    <row r="17">
      <c r="A17" s="30" t="s">
        <v>47</v>
      </c>
      <c r="B17" s="31" t="s">
        <v>48</v>
      </c>
      <c r="C17" s="34" t="s">
        <v>49</v>
      </c>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row>
    <row r="18">
      <c r="A18" s="30" t="s">
        <v>50</v>
      </c>
      <c r="B18" s="31" t="s">
        <v>51</v>
      </c>
      <c r="C18" s="34" t="s">
        <v>52</v>
      </c>
      <c r="D18" s="29"/>
      <c r="E18" s="29"/>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row>
    <row r="19">
      <c r="A19" s="30" t="s">
        <v>53</v>
      </c>
      <c r="B19" s="31" t="s">
        <v>33</v>
      </c>
      <c r="C19" s="34" t="s">
        <v>54</v>
      </c>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row>
    <row r="20">
      <c r="A20" s="30" t="s">
        <v>55</v>
      </c>
      <c r="B20" s="31" t="s">
        <v>56</v>
      </c>
      <c r="C20" s="34" t="s">
        <v>57</v>
      </c>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row>
    <row r="21">
      <c r="A21" s="30" t="s">
        <v>58</v>
      </c>
      <c r="B21" s="31" t="s">
        <v>59</v>
      </c>
      <c r="C21" s="32" t="s">
        <v>60</v>
      </c>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row>
    <row r="22">
      <c r="A22" s="30" t="s">
        <v>61</v>
      </c>
      <c r="B22" s="31" t="s">
        <v>62</v>
      </c>
      <c r="C22" s="34" t="s">
        <v>63</v>
      </c>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row>
    <row r="23">
      <c r="A23" s="30" t="s">
        <v>64</v>
      </c>
      <c r="B23" s="35" t="s">
        <v>65</v>
      </c>
      <c r="C23" s="34" t="s">
        <v>66</v>
      </c>
      <c r="D23" s="29"/>
      <c r="E23" s="29"/>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row>
    <row r="24">
      <c r="A24" s="30" t="s">
        <v>67</v>
      </c>
      <c r="B24" s="31" t="s">
        <v>33</v>
      </c>
      <c r="C24" s="32" t="s">
        <v>68</v>
      </c>
      <c r="D24" s="29"/>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row>
    <row r="25">
      <c r="A25" s="30" t="s">
        <v>69</v>
      </c>
      <c r="B25" s="31" t="s">
        <v>48</v>
      </c>
      <c r="C25" s="34" t="s">
        <v>70</v>
      </c>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row>
    <row r="26">
      <c r="A26" s="30" t="s">
        <v>71</v>
      </c>
      <c r="B26" s="35" t="s">
        <v>72</v>
      </c>
      <c r="C26" s="34" t="s">
        <v>73</v>
      </c>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row>
    <row r="27">
      <c r="A27" s="30" t="s">
        <v>74</v>
      </c>
      <c r="B27" s="31" t="s">
        <v>75</v>
      </c>
      <c r="C27" s="34" t="s">
        <v>76</v>
      </c>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row>
    <row r="28">
      <c r="A28" s="30" t="s">
        <v>77</v>
      </c>
      <c r="B28" s="31" t="s">
        <v>78</v>
      </c>
      <c r="C28" s="34" t="s">
        <v>79</v>
      </c>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row>
    <row r="29">
      <c r="A29" s="30" t="s">
        <v>80</v>
      </c>
      <c r="B29" s="31" t="s">
        <v>81</v>
      </c>
      <c r="C29" s="34" t="s">
        <v>82</v>
      </c>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row>
    <row r="30">
      <c r="A30" s="30" t="s">
        <v>83</v>
      </c>
      <c r="B30" s="31" t="s">
        <v>33</v>
      </c>
      <c r="C30" s="34" t="s">
        <v>84</v>
      </c>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row>
    <row r="31">
      <c r="A31" s="30" t="s">
        <v>85</v>
      </c>
      <c r="B31" s="35" t="s">
        <v>65</v>
      </c>
      <c r="C31" s="34" t="s">
        <v>86</v>
      </c>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row>
    <row r="32">
      <c r="A32" s="30" t="s">
        <v>87</v>
      </c>
      <c r="B32" s="35" t="s">
        <v>65</v>
      </c>
      <c r="C32" s="34" t="s">
        <v>88</v>
      </c>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row>
    <row r="33">
      <c r="A33" s="30" t="s">
        <v>89</v>
      </c>
      <c r="B33" s="31" t="s">
        <v>90</v>
      </c>
      <c r="C33" s="34" t="s">
        <v>91</v>
      </c>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row>
    <row r="34">
      <c r="A34" s="30" t="s">
        <v>92</v>
      </c>
      <c r="B34" s="35" t="s">
        <v>65</v>
      </c>
      <c r="C34" s="34" t="s">
        <v>93</v>
      </c>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row>
    <row r="35">
      <c r="A35" s="30" t="s">
        <v>94</v>
      </c>
      <c r="B35" s="35" t="s">
        <v>95</v>
      </c>
      <c r="C35" s="34" t="s">
        <v>96</v>
      </c>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row>
    <row r="36">
      <c r="A36" s="30" t="s">
        <v>97</v>
      </c>
      <c r="B36" s="35" t="s">
        <v>95</v>
      </c>
      <c r="C36" s="34" t="s">
        <v>98</v>
      </c>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row>
    <row r="37">
      <c r="A37" s="30" t="s">
        <v>99</v>
      </c>
      <c r="B37" s="31" t="s">
        <v>100</v>
      </c>
      <c r="C37" s="34" t="s">
        <v>101</v>
      </c>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row>
    <row r="38">
      <c r="A38" s="30" t="s">
        <v>102</v>
      </c>
      <c r="B38" s="31" t="s">
        <v>103</v>
      </c>
      <c r="C38" s="34" t="s">
        <v>104</v>
      </c>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row>
    <row r="39">
      <c r="A39" s="30" t="s">
        <v>105</v>
      </c>
      <c r="B39" s="31" t="s">
        <v>48</v>
      </c>
      <c r="C39" s="34" t="s">
        <v>106</v>
      </c>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row>
    <row r="40">
      <c r="A40" s="30" t="s">
        <v>107</v>
      </c>
      <c r="B40" s="31" t="s">
        <v>108</v>
      </c>
      <c r="C40" s="34" t="s">
        <v>109</v>
      </c>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row>
    <row r="41">
      <c r="A41" s="30" t="s">
        <v>110</v>
      </c>
      <c r="B41" s="31" t="s">
        <v>33</v>
      </c>
      <c r="C41" s="34" t="s">
        <v>111</v>
      </c>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row>
    <row r="42">
      <c r="A42" s="30" t="s">
        <v>112</v>
      </c>
      <c r="B42" s="31" t="s">
        <v>56</v>
      </c>
      <c r="C42" s="32" t="s">
        <v>113</v>
      </c>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row>
    <row r="43">
      <c r="A43" s="30" t="s">
        <v>114</v>
      </c>
      <c r="B43" s="31" t="s">
        <v>115</v>
      </c>
      <c r="C43" s="32" t="s">
        <v>116</v>
      </c>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row>
    <row r="44">
      <c r="A44" s="30" t="s">
        <v>117</v>
      </c>
      <c r="B44" s="35" t="s">
        <v>118</v>
      </c>
      <c r="C44" s="32" t="s">
        <v>119</v>
      </c>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row>
    <row r="45">
      <c r="A45" s="30" t="s">
        <v>120</v>
      </c>
      <c r="B45" s="35" t="s">
        <v>65</v>
      </c>
      <c r="C45" s="34" t="s">
        <v>121</v>
      </c>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row>
    <row r="46">
      <c r="A46" s="30" t="s">
        <v>122</v>
      </c>
      <c r="B46" s="35" t="s">
        <v>118</v>
      </c>
      <c r="C46" s="34" t="s">
        <v>123</v>
      </c>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row>
    <row r="47">
      <c r="A47" s="30" t="s">
        <v>124</v>
      </c>
      <c r="B47" s="31" t="s">
        <v>115</v>
      </c>
      <c r="C47" s="32" t="s">
        <v>125</v>
      </c>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row>
    <row r="48">
      <c r="A48" s="30" t="s">
        <v>126</v>
      </c>
      <c r="B48" s="31" t="s">
        <v>33</v>
      </c>
      <c r="C48" s="34" t="s">
        <v>127</v>
      </c>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row>
    <row r="49">
      <c r="A49" s="30" t="s">
        <v>128</v>
      </c>
      <c r="B49" s="35" t="s">
        <v>129</v>
      </c>
      <c r="C49" s="34" t="s">
        <v>130</v>
      </c>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row>
    <row r="50">
      <c r="A50" s="30" t="s">
        <v>131</v>
      </c>
      <c r="B50" s="31" t="s">
        <v>132</v>
      </c>
      <c r="C50" s="32" t="s">
        <v>133</v>
      </c>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row>
    <row r="51">
      <c r="A51" s="30" t="s">
        <v>134</v>
      </c>
      <c r="B51" s="31" t="s">
        <v>33</v>
      </c>
      <c r="C51" s="34" t="s">
        <v>135</v>
      </c>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row>
    <row r="52">
      <c r="A52" s="30" t="s">
        <v>136</v>
      </c>
      <c r="B52" s="31" t="s">
        <v>137</v>
      </c>
      <c r="C52" s="32" t="s">
        <v>138</v>
      </c>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row>
    <row r="53">
      <c r="A53" s="30" t="s">
        <v>139</v>
      </c>
      <c r="B53" s="35" t="s">
        <v>140</v>
      </c>
      <c r="C53" s="32" t="s">
        <v>141</v>
      </c>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row>
    <row r="54">
      <c r="A54" s="30" t="s">
        <v>142</v>
      </c>
      <c r="B54" s="31" t="s">
        <v>137</v>
      </c>
      <c r="C54" s="34" t="s">
        <v>143</v>
      </c>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row>
    <row r="55">
      <c r="A55" s="30" t="s">
        <v>144</v>
      </c>
      <c r="B55" s="31" t="s">
        <v>115</v>
      </c>
      <c r="C55" s="32" t="s">
        <v>145</v>
      </c>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row>
    <row r="56">
      <c r="A56" s="30" t="s">
        <v>146</v>
      </c>
      <c r="B56" s="31" t="s">
        <v>33</v>
      </c>
      <c r="C56" s="34" t="s">
        <v>147</v>
      </c>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row>
    <row r="57">
      <c r="A57" s="30" t="s">
        <v>148</v>
      </c>
      <c r="B57" s="31" t="s">
        <v>33</v>
      </c>
      <c r="C57" s="34" t="s">
        <v>149</v>
      </c>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row>
    <row r="58">
      <c r="A58" s="30" t="s">
        <v>150</v>
      </c>
      <c r="B58" s="35" t="s">
        <v>151</v>
      </c>
      <c r="C58" s="34" t="s">
        <v>152</v>
      </c>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row>
    <row r="59">
      <c r="A59" s="30" t="s">
        <v>153</v>
      </c>
      <c r="B59" s="31" t="s">
        <v>81</v>
      </c>
      <c r="C59" s="34" t="s">
        <v>154</v>
      </c>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row>
    <row r="60">
      <c r="A60" s="30" t="s">
        <v>155</v>
      </c>
      <c r="B60" s="31" t="s">
        <v>30</v>
      </c>
      <c r="C60" s="32" t="s">
        <v>156</v>
      </c>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row>
    <row r="61">
      <c r="A61" s="30" t="s">
        <v>157</v>
      </c>
      <c r="B61" s="35" t="s">
        <v>158</v>
      </c>
      <c r="C61" s="34" t="s">
        <v>159</v>
      </c>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row>
    <row r="62">
      <c r="A62" s="30" t="s">
        <v>160</v>
      </c>
      <c r="B62" s="31" t="s">
        <v>30</v>
      </c>
      <c r="C62" s="34" t="s">
        <v>161</v>
      </c>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row>
    <row r="63">
      <c r="A63" s="30" t="s">
        <v>162</v>
      </c>
      <c r="B63" s="31" t="s">
        <v>163</v>
      </c>
      <c r="C63" s="34" t="s">
        <v>164</v>
      </c>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row>
    <row r="64">
      <c r="A64" s="30" t="s">
        <v>165</v>
      </c>
      <c r="B64" s="35" t="s">
        <v>166</v>
      </c>
      <c r="C64" s="34" t="s">
        <v>167</v>
      </c>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row>
    <row r="65">
      <c r="A65" s="30" t="s">
        <v>168</v>
      </c>
      <c r="B65" s="35" t="s">
        <v>65</v>
      </c>
      <c r="C65" s="34" t="s">
        <v>169</v>
      </c>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row>
    <row r="66">
      <c r="A66" s="30" t="s">
        <v>170</v>
      </c>
      <c r="B66" s="35" t="s">
        <v>65</v>
      </c>
      <c r="C66" s="32" t="s">
        <v>171</v>
      </c>
      <c r="D66" s="33" t="s">
        <v>170</v>
      </c>
      <c r="E66" s="33" t="s">
        <v>24</v>
      </c>
      <c r="F66" s="33" t="s">
        <v>25</v>
      </c>
      <c r="G66" s="33" t="s">
        <v>26</v>
      </c>
      <c r="H66" s="33" t="s">
        <v>172</v>
      </c>
      <c r="I66" s="29"/>
      <c r="J66" s="33" t="s">
        <v>27</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row>
    <row r="67">
      <c r="A67" s="30" t="s">
        <v>173</v>
      </c>
      <c r="B67" s="31" t="s">
        <v>174</v>
      </c>
      <c r="C67" s="34" t="s">
        <v>175</v>
      </c>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row>
    <row r="68">
      <c r="A68" s="30" t="s">
        <v>176</v>
      </c>
      <c r="B68" s="35" t="s">
        <v>65</v>
      </c>
      <c r="C68" s="34" t="s">
        <v>177</v>
      </c>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row>
    <row r="69">
      <c r="A69" s="30" t="s">
        <v>178</v>
      </c>
      <c r="B69" s="31" t="s">
        <v>103</v>
      </c>
      <c r="C69" s="34" t="s">
        <v>179</v>
      </c>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row>
    <row r="70">
      <c r="A70" s="30" t="s">
        <v>180</v>
      </c>
      <c r="B70" s="31" t="s">
        <v>181</v>
      </c>
      <c r="C70" s="32" t="s">
        <v>182</v>
      </c>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row>
    <row r="71">
      <c r="A71" s="30" t="s">
        <v>183</v>
      </c>
      <c r="B71" s="31" t="s">
        <v>174</v>
      </c>
      <c r="C71" s="34" t="s">
        <v>184</v>
      </c>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row>
    <row r="72">
      <c r="A72" s="30" t="s">
        <v>185</v>
      </c>
      <c r="B72" s="31" t="s">
        <v>186</v>
      </c>
      <c r="C72" s="32" t="s">
        <v>187</v>
      </c>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row>
    <row r="73">
      <c r="A73" s="30" t="s">
        <v>188</v>
      </c>
      <c r="B73" s="35" t="s">
        <v>118</v>
      </c>
      <c r="C73" s="34" t="s">
        <v>189</v>
      </c>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row>
    <row r="74">
      <c r="A74" s="30" t="s">
        <v>190</v>
      </c>
      <c r="B74" s="31" t="s">
        <v>191</v>
      </c>
      <c r="C74" s="34" t="s">
        <v>192</v>
      </c>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row>
    <row r="75">
      <c r="A75" s="30" t="s">
        <v>193</v>
      </c>
      <c r="B75" s="31" t="s">
        <v>81</v>
      </c>
      <c r="C75" s="32" t="s">
        <v>194</v>
      </c>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row>
    <row r="76">
      <c r="A76" s="30" t="s">
        <v>195</v>
      </c>
      <c r="B76" s="35" t="s">
        <v>65</v>
      </c>
      <c r="C76" s="34" t="s">
        <v>196</v>
      </c>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row>
    <row r="77">
      <c r="A77" s="30" t="s">
        <v>197</v>
      </c>
      <c r="B77" s="35" t="s">
        <v>198</v>
      </c>
      <c r="C77" s="34" t="s">
        <v>199</v>
      </c>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row>
    <row r="78">
      <c r="A78" s="30" t="s">
        <v>200</v>
      </c>
      <c r="B78" s="31" t="s">
        <v>33</v>
      </c>
      <c r="C78" s="34" t="s">
        <v>201</v>
      </c>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row>
    <row r="79">
      <c r="A79" s="30" t="s">
        <v>202</v>
      </c>
      <c r="B79" s="31" t="s">
        <v>103</v>
      </c>
      <c r="C79" s="34" t="s">
        <v>203</v>
      </c>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row>
    <row r="80">
      <c r="A80" s="30" t="s">
        <v>204</v>
      </c>
      <c r="B80" s="31" t="s">
        <v>205</v>
      </c>
      <c r="C80" s="34" t="s">
        <v>206</v>
      </c>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row>
    <row r="81">
      <c r="A81" s="30" t="s">
        <v>207</v>
      </c>
      <c r="B81" s="35" t="s">
        <v>65</v>
      </c>
      <c r="C81" s="34" t="s">
        <v>208</v>
      </c>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row>
    <row r="82">
      <c r="A82" s="30" t="s">
        <v>209</v>
      </c>
      <c r="B82" s="31" t="s">
        <v>33</v>
      </c>
      <c r="C82" s="34" t="s">
        <v>210</v>
      </c>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row>
    <row r="83">
      <c r="A83" s="36" t="s">
        <v>211</v>
      </c>
      <c r="B83" s="37" t="s">
        <v>212</v>
      </c>
      <c r="C83" s="38" t="s">
        <v>213</v>
      </c>
      <c r="D83" s="33" t="s">
        <v>211</v>
      </c>
      <c r="E83" s="33" t="s">
        <v>24</v>
      </c>
      <c r="F83" s="33" t="s">
        <v>214</v>
      </c>
      <c r="G83" s="33" t="s">
        <v>26</v>
      </c>
      <c r="H83" s="33"/>
      <c r="I83" s="29"/>
      <c r="J83" s="33" t="s">
        <v>215</v>
      </c>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row>
    <row r="84">
      <c r="A84" s="36" t="s">
        <v>216</v>
      </c>
      <c r="B84" s="39" t="s">
        <v>217</v>
      </c>
      <c r="C84" s="38" t="s">
        <v>218</v>
      </c>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row>
    <row r="85">
      <c r="A85" s="36" t="s">
        <v>219</v>
      </c>
      <c r="B85" s="39" t="s">
        <v>115</v>
      </c>
      <c r="C85" s="40" t="s">
        <v>220</v>
      </c>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row>
    <row r="86">
      <c r="A86" s="41" t="s">
        <v>221</v>
      </c>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row>
    <row r="87">
      <c r="A87" s="36" t="s">
        <v>222</v>
      </c>
      <c r="B87" s="39" t="s">
        <v>103</v>
      </c>
      <c r="C87" s="38" t="s">
        <v>223</v>
      </c>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row>
    <row r="88">
      <c r="A88" s="36" t="s">
        <v>224</v>
      </c>
      <c r="B88" s="39" t="s">
        <v>33</v>
      </c>
      <c r="C88" s="38" t="s">
        <v>225</v>
      </c>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row>
    <row r="89">
      <c r="A89" s="36" t="s">
        <v>226</v>
      </c>
      <c r="B89" s="39" t="s">
        <v>33</v>
      </c>
      <c r="C89" s="38" t="s">
        <v>227</v>
      </c>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row>
    <row r="90">
      <c r="A90" s="36" t="s">
        <v>228</v>
      </c>
      <c r="B90" s="39" t="s">
        <v>33</v>
      </c>
      <c r="C90" s="38" t="s">
        <v>229</v>
      </c>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row>
    <row r="91">
      <c r="A91" s="36" t="s">
        <v>230</v>
      </c>
      <c r="B91" s="37" t="s">
        <v>231</v>
      </c>
      <c r="C91" s="38" t="s">
        <v>232</v>
      </c>
      <c r="D91" s="33" t="s">
        <v>230</v>
      </c>
      <c r="E91" s="33" t="s">
        <v>233</v>
      </c>
      <c r="F91" s="33" t="s">
        <v>25</v>
      </c>
      <c r="G91" s="33" t="s">
        <v>26</v>
      </c>
      <c r="H91" s="33" t="s">
        <v>234</v>
      </c>
      <c r="I91" s="29"/>
      <c r="J91" s="33" t="s">
        <v>235</v>
      </c>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row>
    <row r="92">
      <c r="A92" s="36" t="s">
        <v>236</v>
      </c>
      <c r="B92" s="37" t="s">
        <v>237</v>
      </c>
      <c r="C92" s="38" t="s">
        <v>238</v>
      </c>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row>
    <row r="93">
      <c r="A93" s="36" t="s">
        <v>239</v>
      </c>
      <c r="B93" s="37" t="s">
        <v>151</v>
      </c>
      <c r="C93" s="38" t="s">
        <v>240</v>
      </c>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row>
    <row r="94">
      <c r="A94" s="36" t="s">
        <v>241</v>
      </c>
      <c r="B94" s="39" t="s">
        <v>33</v>
      </c>
      <c r="C94" s="38" t="s">
        <v>242</v>
      </c>
      <c r="D94" s="33" t="s">
        <v>241</v>
      </c>
      <c r="E94" s="33" t="s">
        <v>233</v>
      </c>
      <c r="F94" s="33" t="s">
        <v>25</v>
      </c>
      <c r="G94" s="33" t="s">
        <v>26</v>
      </c>
      <c r="H94" s="33" t="s">
        <v>241</v>
      </c>
      <c r="I94" s="29"/>
      <c r="J94" s="33" t="s">
        <v>235</v>
      </c>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row>
    <row r="95">
      <c r="A95" s="36" t="s">
        <v>243</v>
      </c>
      <c r="B95" s="39" t="s">
        <v>244</v>
      </c>
      <c r="C95" s="38" t="s">
        <v>245</v>
      </c>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row>
    <row r="96">
      <c r="A96" s="36" t="s">
        <v>246</v>
      </c>
      <c r="B96" s="39" t="s">
        <v>103</v>
      </c>
      <c r="C96" s="38" t="s">
        <v>247</v>
      </c>
      <c r="D96" s="33" t="s">
        <v>246</v>
      </c>
      <c r="E96" s="33" t="s">
        <v>248</v>
      </c>
      <c r="F96" s="33" t="s">
        <v>214</v>
      </c>
      <c r="G96" s="33" t="s">
        <v>26</v>
      </c>
      <c r="H96" s="29"/>
      <c r="I96" s="29"/>
      <c r="J96" s="33" t="s">
        <v>215</v>
      </c>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row>
    <row r="97">
      <c r="A97" s="36" t="s">
        <v>249</v>
      </c>
      <c r="B97" s="39" t="s">
        <v>103</v>
      </c>
      <c r="C97" s="38" t="s">
        <v>250</v>
      </c>
      <c r="D97" s="33" t="s">
        <v>249</v>
      </c>
      <c r="E97" s="33" t="s">
        <v>24</v>
      </c>
      <c r="F97" s="33" t="s">
        <v>214</v>
      </c>
      <c r="G97" s="33" t="s">
        <v>26</v>
      </c>
      <c r="H97" s="33"/>
      <c r="I97" s="29"/>
      <c r="J97" s="33" t="s">
        <v>215</v>
      </c>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row>
    <row r="98">
      <c r="A98" s="29"/>
      <c r="B98" s="29"/>
      <c r="C98" s="29"/>
      <c r="D98" s="33" t="s">
        <v>251</v>
      </c>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row>
    <row r="99">
      <c r="A99" s="41" t="s">
        <v>252</v>
      </c>
      <c r="D99" s="33"/>
      <c r="E99" s="33"/>
      <c r="F99" s="33"/>
      <c r="G99" s="33"/>
      <c r="H99" s="33"/>
      <c r="I99" s="29"/>
      <c r="J99" s="33"/>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row>
    <row r="100">
      <c r="A100" s="42" t="s">
        <v>253</v>
      </c>
      <c r="B100" s="33" t="s">
        <v>71</v>
      </c>
      <c r="C100" s="33" t="s">
        <v>73</v>
      </c>
      <c r="D100" s="33" t="s">
        <v>254</v>
      </c>
      <c r="E100" s="33" t="s">
        <v>233</v>
      </c>
      <c r="F100" s="33" t="s">
        <v>25</v>
      </c>
      <c r="G100" s="33" t="s">
        <v>255</v>
      </c>
      <c r="H100" s="33" t="s">
        <v>254</v>
      </c>
      <c r="I100" s="29"/>
      <c r="J100" s="33" t="s">
        <v>215</v>
      </c>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c r="BC196" s="29"/>
      <c r="BD196" s="29"/>
      <c r="BE196" s="29"/>
      <c r="BF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c r="BC197" s="29"/>
      <c r="BD197" s="29"/>
      <c r="BE197" s="29"/>
      <c r="BF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c r="AX385" s="29"/>
      <c r="AY385" s="29"/>
      <c r="AZ385" s="29"/>
      <c r="BA385" s="29"/>
      <c r="BB385" s="29"/>
      <c r="BC385" s="29"/>
      <c r="BD385" s="29"/>
      <c r="BE385" s="29"/>
      <c r="BF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c r="AX386" s="29"/>
      <c r="AY386" s="29"/>
      <c r="AZ386" s="29"/>
      <c r="BA386" s="29"/>
      <c r="BB386" s="29"/>
      <c r="BC386" s="29"/>
      <c r="BD386" s="29"/>
      <c r="BE386" s="29"/>
      <c r="BF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c r="AX387" s="29"/>
      <c r="AY387" s="29"/>
      <c r="AZ387" s="29"/>
      <c r="BA387" s="29"/>
      <c r="BB387" s="29"/>
      <c r="BC387" s="29"/>
      <c r="BD387" s="29"/>
      <c r="BE387" s="29"/>
      <c r="BF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29"/>
      <c r="AW388" s="29"/>
      <c r="AX388" s="29"/>
      <c r="AY388" s="29"/>
      <c r="AZ388" s="29"/>
      <c r="BA388" s="29"/>
      <c r="BB388" s="29"/>
      <c r="BC388" s="29"/>
      <c r="BD388" s="29"/>
      <c r="BE388" s="29"/>
      <c r="BF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c r="AX391" s="29"/>
      <c r="AY391" s="29"/>
      <c r="AZ391" s="29"/>
      <c r="BA391" s="29"/>
      <c r="BB391" s="29"/>
      <c r="BC391" s="29"/>
      <c r="BD391" s="29"/>
      <c r="BE391" s="29"/>
      <c r="BF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c r="AX392" s="29"/>
      <c r="AY392" s="29"/>
      <c r="AZ392" s="29"/>
      <c r="BA392" s="29"/>
      <c r="BB392" s="29"/>
      <c r="BC392" s="29"/>
      <c r="BD392" s="29"/>
      <c r="BE392" s="29"/>
      <c r="BF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c r="AX393" s="29"/>
      <c r="AY393" s="29"/>
      <c r="AZ393" s="29"/>
      <c r="BA393" s="29"/>
      <c r="BB393" s="29"/>
      <c r="BC393" s="29"/>
      <c r="BD393" s="29"/>
      <c r="BE393" s="29"/>
      <c r="BF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c r="AX394" s="29"/>
      <c r="AY394" s="29"/>
      <c r="AZ394" s="29"/>
      <c r="BA394" s="29"/>
      <c r="BB394" s="29"/>
      <c r="BC394" s="29"/>
      <c r="BD394" s="29"/>
      <c r="BE394" s="29"/>
      <c r="BF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c r="AX395" s="29"/>
      <c r="AY395" s="29"/>
      <c r="AZ395" s="29"/>
      <c r="BA395" s="29"/>
      <c r="BB395" s="29"/>
      <c r="BC395" s="29"/>
      <c r="BD395" s="29"/>
      <c r="BE395" s="29"/>
      <c r="BF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c r="AX396" s="29"/>
      <c r="AY396" s="29"/>
      <c r="AZ396" s="29"/>
      <c r="BA396" s="29"/>
      <c r="BB396" s="29"/>
      <c r="BC396" s="29"/>
      <c r="BD396" s="29"/>
      <c r="BE396" s="29"/>
      <c r="BF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c r="AX397" s="29"/>
      <c r="AY397" s="29"/>
      <c r="AZ397" s="29"/>
      <c r="BA397" s="29"/>
      <c r="BB397" s="29"/>
      <c r="BC397" s="29"/>
      <c r="BD397" s="29"/>
      <c r="BE397" s="29"/>
      <c r="BF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c r="AX398" s="29"/>
      <c r="AY398" s="29"/>
      <c r="AZ398" s="29"/>
      <c r="BA398" s="29"/>
      <c r="BB398" s="29"/>
      <c r="BC398" s="29"/>
      <c r="BD398" s="29"/>
      <c r="BE398" s="29"/>
      <c r="BF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c r="AX400" s="29"/>
      <c r="AY400" s="29"/>
      <c r="AZ400" s="29"/>
      <c r="BA400" s="29"/>
      <c r="BB400" s="29"/>
      <c r="BC400" s="29"/>
      <c r="BD400" s="29"/>
      <c r="BE400" s="29"/>
      <c r="BF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c r="AU403" s="29"/>
      <c r="AV403" s="29"/>
      <c r="AW403" s="29"/>
      <c r="AX403" s="29"/>
      <c r="AY403" s="29"/>
      <c r="AZ403" s="29"/>
      <c r="BA403" s="29"/>
      <c r="BB403" s="29"/>
      <c r="BC403" s="29"/>
      <c r="BD403" s="29"/>
      <c r="BE403" s="29"/>
      <c r="BF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29"/>
      <c r="AW406" s="29"/>
      <c r="AX406" s="29"/>
      <c r="AY406" s="29"/>
      <c r="AZ406" s="29"/>
      <c r="BA406" s="29"/>
      <c r="BB406" s="29"/>
      <c r="BC406" s="29"/>
      <c r="BD406" s="29"/>
      <c r="BE406" s="29"/>
      <c r="BF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c r="AX407" s="29"/>
      <c r="AY407" s="29"/>
      <c r="AZ407" s="29"/>
      <c r="BA407" s="29"/>
      <c r="BB407" s="29"/>
      <c r="BC407" s="29"/>
      <c r="BD407" s="29"/>
      <c r="BE407" s="29"/>
      <c r="BF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c r="BA408" s="29"/>
      <c r="BB408" s="29"/>
      <c r="BC408" s="29"/>
      <c r="BD408" s="29"/>
      <c r="BE408" s="29"/>
      <c r="BF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c r="AU409" s="29"/>
      <c r="AV409" s="29"/>
      <c r="AW409" s="29"/>
      <c r="AX409" s="29"/>
      <c r="AY409" s="29"/>
      <c r="AZ409" s="29"/>
      <c r="BA409" s="29"/>
      <c r="BB409" s="29"/>
      <c r="BC409" s="29"/>
      <c r="BD409" s="29"/>
      <c r="BE409" s="29"/>
      <c r="BF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c r="AU410" s="29"/>
      <c r="AV410" s="29"/>
      <c r="AW410" s="29"/>
      <c r="AX410" s="29"/>
      <c r="AY410" s="29"/>
      <c r="AZ410" s="29"/>
      <c r="BA410" s="29"/>
      <c r="BB410" s="29"/>
      <c r="BC410" s="29"/>
      <c r="BD410" s="29"/>
      <c r="BE410" s="29"/>
      <c r="BF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c r="AX411" s="29"/>
      <c r="AY411" s="29"/>
      <c r="AZ411" s="29"/>
      <c r="BA411" s="29"/>
      <c r="BB411" s="29"/>
      <c r="BC411" s="29"/>
      <c r="BD411" s="29"/>
      <c r="BE411" s="29"/>
      <c r="BF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c r="AT412" s="29"/>
      <c r="AU412" s="29"/>
      <c r="AV412" s="29"/>
      <c r="AW412" s="29"/>
      <c r="AX412" s="29"/>
      <c r="AY412" s="29"/>
      <c r="AZ412" s="29"/>
      <c r="BA412" s="29"/>
      <c r="BB412" s="29"/>
      <c r="BC412" s="29"/>
      <c r="BD412" s="29"/>
      <c r="BE412" s="29"/>
      <c r="BF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c r="AT415" s="29"/>
      <c r="AU415" s="29"/>
      <c r="AV415" s="29"/>
      <c r="AW415" s="29"/>
      <c r="AX415" s="29"/>
      <c r="AY415" s="29"/>
      <c r="AZ415" s="29"/>
      <c r="BA415" s="29"/>
      <c r="BB415" s="29"/>
      <c r="BC415" s="29"/>
      <c r="BD415" s="29"/>
      <c r="BE415" s="29"/>
      <c r="BF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c r="AU418" s="29"/>
      <c r="AV418" s="29"/>
      <c r="AW418" s="29"/>
      <c r="AX418" s="29"/>
      <c r="AY418" s="29"/>
      <c r="AZ418" s="29"/>
      <c r="BA418" s="29"/>
      <c r="BB418" s="29"/>
      <c r="BC418" s="29"/>
      <c r="BD418" s="29"/>
      <c r="BE418" s="29"/>
      <c r="BF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c r="AT419" s="29"/>
      <c r="AU419" s="29"/>
      <c r="AV419" s="29"/>
      <c r="AW419" s="29"/>
      <c r="AX419" s="29"/>
      <c r="AY419" s="29"/>
      <c r="AZ419" s="29"/>
      <c r="BA419" s="29"/>
      <c r="BB419" s="29"/>
      <c r="BC419" s="29"/>
      <c r="BD419" s="29"/>
      <c r="BE419" s="29"/>
      <c r="BF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c r="AT420" s="29"/>
      <c r="AU420" s="29"/>
      <c r="AV420" s="29"/>
      <c r="AW420" s="29"/>
      <c r="AX420" s="29"/>
      <c r="AY420" s="29"/>
      <c r="AZ420" s="29"/>
      <c r="BA420" s="29"/>
      <c r="BB420" s="29"/>
      <c r="BC420" s="29"/>
      <c r="BD420" s="29"/>
      <c r="BE420" s="29"/>
      <c r="BF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c r="AT421" s="29"/>
      <c r="AU421" s="29"/>
      <c r="AV421" s="29"/>
      <c r="AW421" s="29"/>
      <c r="AX421" s="29"/>
      <c r="AY421" s="29"/>
      <c r="AZ421" s="29"/>
      <c r="BA421" s="29"/>
      <c r="BB421" s="29"/>
      <c r="BC421" s="29"/>
      <c r="BD421" s="29"/>
      <c r="BE421" s="29"/>
      <c r="BF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c r="AT422" s="29"/>
      <c r="AU422" s="29"/>
      <c r="AV422" s="29"/>
      <c r="AW422" s="29"/>
      <c r="AX422" s="29"/>
      <c r="AY422" s="29"/>
      <c r="AZ422" s="29"/>
      <c r="BA422" s="29"/>
      <c r="BB422" s="29"/>
      <c r="BC422" s="29"/>
      <c r="BD422" s="29"/>
      <c r="BE422" s="29"/>
      <c r="BF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c r="AU423" s="29"/>
      <c r="AV423" s="29"/>
      <c r="AW423" s="29"/>
      <c r="AX423" s="29"/>
      <c r="AY423" s="29"/>
      <c r="AZ423" s="29"/>
      <c r="BA423" s="29"/>
      <c r="BB423" s="29"/>
      <c r="BC423" s="29"/>
      <c r="BD423" s="29"/>
      <c r="BE423" s="29"/>
      <c r="BF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c r="AU424" s="29"/>
      <c r="AV424" s="29"/>
      <c r="AW424" s="29"/>
      <c r="AX424" s="29"/>
      <c r="AY424" s="29"/>
      <c r="AZ424" s="29"/>
      <c r="BA424" s="29"/>
      <c r="BB424" s="29"/>
      <c r="BC424" s="29"/>
      <c r="BD424" s="29"/>
      <c r="BE424" s="29"/>
      <c r="BF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c r="AT427" s="29"/>
      <c r="AU427" s="29"/>
      <c r="AV427" s="29"/>
      <c r="AW427" s="29"/>
      <c r="AX427" s="29"/>
      <c r="AY427" s="29"/>
      <c r="AZ427" s="29"/>
      <c r="BA427" s="29"/>
      <c r="BB427" s="29"/>
      <c r="BC427" s="29"/>
      <c r="BD427" s="29"/>
      <c r="BE427" s="29"/>
      <c r="BF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c r="BA429" s="29"/>
      <c r="BB429" s="29"/>
      <c r="BC429" s="29"/>
      <c r="BD429" s="29"/>
      <c r="BE429" s="29"/>
      <c r="BF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c r="AT430" s="29"/>
      <c r="AU430" s="29"/>
      <c r="AV430" s="29"/>
      <c r="AW430" s="29"/>
      <c r="AX430" s="29"/>
      <c r="AY430" s="29"/>
      <c r="AZ430" s="29"/>
      <c r="BA430" s="29"/>
      <c r="BB430" s="29"/>
      <c r="BC430" s="29"/>
      <c r="BD430" s="29"/>
      <c r="BE430" s="29"/>
      <c r="BF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c r="AT431" s="29"/>
      <c r="AU431" s="29"/>
      <c r="AV431" s="29"/>
      <c r="AW431" s="29"/>
      <c r="AX431" s="29"/>
      <c r="AY431" s="29"/>
      <c r="AZ431" s="29"/>
      <c r="BA431" s="29"/>
      <c r="BB431" s="29"/>
      <c r="BC431" s="29"/>
      <c r="BD431" s="29"/>
      <c r="BE431" s="29"/>
      <c r="BF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c r="AT432" s="29"/>
      <c r="AU432" s="29"/>
      <c r="AV432" s="29"/>
      <c r="AW432" s="29"/>
      <c r="AX432" s="29"/>
      <c r="AY432" s="29"/>
      <c r="AZ432" s="29"/>
      <c r="BA432" s="29"/>
      <c r="BB432" s="29"/>
      <c r="BC432" s="29"/>
      <c r="BD432" s="29"/>
      <c r="BE432" s="29"/>
      <c r="BF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c r="AT433" s="29"/>
      <c r="AU433" s="29"/>
      <c r="AV433" s="29"/>
      <c r="AW433" s="29"/>
      <c r="AX433" s="29"/>
      <c r="AY433" s="29"/>
      <c r="AZ433" s="29"/>
      <c r="BA433" s="29"/>
      <c r="BB433" s="29"/>
      <c r="BC433" s="29"/>
      <c r="BD433" s="29"/>
      <c r="BE433" s="29"/>
      <c r="BF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c r="AT434" s="29"/>
      <c r="AU434" s="29"/>
      <c r="AV434" s="29"/>
      <c r="AW434" s="29"/>
      <c r="AX434" s="29"/>
      <c r="AY434" s="29"/>
      <c r="AZ434" s="29"/>
      <c r="BA434" s="29"/>
      <c r="BB434" s="29"/>
      <c r="BC434" s="29"/>
      <c r="BD434" s="29"/>
      <c r="BE434" s="29"/>
      <c r="BF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c r="AT436" s="29"/>
      <c r="AU436" s="29"/>
      <c r="AV436" s="29"/>
      <c r="AW436" s="29"/>
      <c r="AX436" s="29"/>
      <c r="AY436" s="29"/>
      <c r="AZ436" s="29"/>
      <c r="BA436" s="29"/>
      <c r="BB436" s="29"/>
      <c r="BC436" s="29"/>
      <c r="BD436" s="29"/>
      <c r="BE436" s="29"/>
      <c r="BF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c r="AT439" s="29"/>
      <c r="AU439" s="29"/>
      <c r="AV439" s="29"/>
      <c r="AW439" s="29"/>
      <c r="AX439" s="29"/>
      <c r="AY439" s="29"/>
      <c r="AZ439" s="29"/>
      <c r="BA439" s="29"/>
      <c r="BB439" s="29"/>
      <c r="BC439" s="29"/>
      <c r="BD439" s="29"/>
      <c r="BE439" s="29"/>
      <c r="BF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29"/>
      <c r="BE440" s="29"/>
      <c r="BF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29"/>
      <c r="BE441" s="29"/>
      <c r="BF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c r="AT442" s="29"/>
      <c r="AU442" s="29"/>
      <c r="AV442" s="29"/>
      <c r="AW442" s="29"/>
      <c r="AX442" s="29"/>
      <c r="AY442" s="29"/>
      <c r="AZ442" s="29"/>
      <c r="BA442" s="29"/>
      <c r="BB442" s="29"/>
      <c r="BC442" s="29"/>
      <c r="BD442" s="29"/>
      <c r="BE442" s="29"/>
      <c r="BF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c r="AT443" s="29"/>
      <c r="AU443" s="29"/>
      <c r="AV443" s="29"/>
      <c r="AW443" s="29"/>
      <c r="AX443" s="29"/>
      <c r="AY443" s="29"/>
      <c r="AZ443" s="29"/>
      <c r="BA443" s="29"/>
      <c r="BB443" s="29"/>
      <c r="BC443" s="29"/>
      <c r="BD443" s="29"/>
      <c r="BE443" s="29"/>
      <c r="BF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c r="AT444" s="29"/>
      <c r="AU444" s="29"/>
      <c r="AV444" s="29"/>
      <c r="AW444" s="29"/>
      <c r="AX444" s="29"/>
      <c r="AY444" s="29"/>
      <c r="AZ444" s="29"/>
      <c r="BA444" s="29"/>
      <c r="BB444" s="29"/>
      <c r="BC444" s="29"/>
      <c r="BD444" s="29"/>
      <c r="BE444" s="29"/>
      <c r="BF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c r="AX445" s="29"/>
      <c r="AY445" s="29"/>
      <c r="AZ445" s="29"/>
      <c r="BA445" s="29"/>
      <c r="BB445" s="29"/>
      <c r="BC445" s="29"/>
      <c r="BD445" s="29"/>
      <c r="BE445" s="29"/>
      <c r="BF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c r="AT446" s="29"/>
      <c r="AU446" s="29"/>
      <c r="AV446" s="29"/>
      <c r="AW446" s="29"/>
      <c r="AX446" s="29"/>
      <c r="AY446" s="29"/>
      <c r="AZ446" s="29"/>
      <c r="BA446" s="29"/>
      <c r="BB446" s="29"/>
      <c r="BC446" s="29"/>
      <c r="BD446" s="29"/>
      <c r="BE446" s="29"/>
      <c r="BF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c r="AT447" s="29"/>
      <c r="AU447" s="29"/>
      <c r="AV447" s="29"/>
      <c r="AW447" s="29"/>
      <c r="AX447" s="29"/>
      <c r="AY447" s="29"/>
      <c r="AZ447" s="29"/>
      <c r="BA447" s="29"/>
      <c r="BB447" s="29"/>
      <c r="BC447" s="29"/>
      <c r="BD447" s="29"/>
      <c r="BE447" s="29"/>
      <c r="BF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c r="AX448" s="29"/>
      <c r="AY448" s="29"/>
      <c r="AZ448" s="29"/>
      <c r="BA448" s="29"/>
      <c r="BB448" s="29"/>
      <c r="BC448" s="29"/>
      <c r="BD448" s="29"/>
      <c r="BE448" s="29"/>
      <c r="BF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c r="AT451" s="29"/>
      <c r="AU451" s="29"/>
      <c r="AV451" s="29"/>
      <c r="AW451" s="29"/>
      <c r="AX451" s="29"/>
      <c r="AY451" s="29"/>
      <c r="AZ451" s="29"/>
      <c r="BA451" s="29"/>
      <c r="BB451" s="29"/>
      <c r="BC451" s="29"/>
      <c r="BD451" s="29"/>
      <c r="BE451" s="29"/>
      <c r="BF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c r="AX452" s="29"/>
      <c r="AY452" s="29"/>
      <c r="AZ452" s="29"/>
      <c r="BA452" s="29"/>
      <c r="BB452" s="29"/>
      <c r="BC452" s="29"/>
      <c r="BD452" s="29"/>
      <c r="BE452" s="29"/>
      <c r="BF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c r="AX453" s="29"/>
      <c r="AY453" s="29"/>
      <c r="AZ453" s="29"/>
      <c r="BA453" s="29"/>
      <c r="BB453" s="29"/>
      <c r="BC453" s="29"/>
      <c r="BD453" s="29"/>
      <c r="BE453" s="29"/>
      <c r="BF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c r="AT454" s="29"/>
      <c r="AU454" s="29"/>
      <c r="AV454" s="29"/>
      <c r="AW454" s="29"/>
      <c r="AX454" s="29"/>
      <c r="AY454" s="29"/>
      <c r="AZ454" s="29"/>
      <c r="BA454" s="29"/>
      <c r="BB454" s="29"/>
      <c r="BC454" s="29"/>
      <c r="BD454" s="29"/>
      <c r="BE454" s="29"/>
      <c r="BF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c r="AT455" s="29"/>
      <c r="AU455" s="29"/>
      <c r="AV455" s="29"/>
      <c r="AW455" s="29"/>
      <c r="AX455" s="29"/>
      <c r="AY455" s="29"/>
      <c r="AZ455" s="29"/>
      <c r="BA455" s="29"/>
      <c r="BB455" s="29"/>
      <c r="BC455" s="29"/>
      <c r="BD455" s="29"/>
      <c r="BE455" s="29"/>
      <c r="BF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c r="AT456" s="29"/>
      <c r="AU456" s="29"/>
      <c r="AV456" s="29"/>
      <c r="AW456" s="29"/>
      <c r="AX456" s="29"/>
      <c r="AY456" s="29"/>
      <c r="AZ456" s="29"/>
      <c r="BA456" s="29"/>
      <c r="BB456" s="29"/>
      <c r="BC456" s="29"/>
      <c r="BD456" s="29"/>
      <c r="BE456" s="29"/>
      <c r="BF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c r="AU457" s="29"/>
      <c r="AV457" s="29"/>
      <c r="AW457" s="29"/>
      <c r="AX457" s="29"/>
      <c r="AY457" s="29"/>
      <c r="AZ457" s="29"/>
      <c r="BA457" s="29"/>
      <c r="BB457" s="29"/>
      <c r="BC457" s="29"/>
      <c r="BD457" s="29"/>
      <c r="BE457" s="29"/>
      <c r="BF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c r="AT458" s="29"/>
      <c r="AU458" s="29"/>
      <c r="AV458" s="29"/>
      <c r="AW458" s="29"/>
      <c r="AX458" s="29"/>
      <c r="AY458" s="29"/>
      <c r="AZ458" s="29"/>
      <c r="BA458" s="29"/>
      <c r="BB458" s="29"/>
      <c r="BC458" s="29"/>
      <c r="BD458" s="29"/>
      <c r="BE458" s="29"/>
      <c r="BF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29"/>
      <c r="AW459" s="29"/>
      <c r="AX459" s="29"/>
      <c r="AY459" s="29"/>
      <c r="AZ459" s="29"/>
      <c r="BA459" s="29"/>
      <c r="BB459" s="29"/>
      <c r="BC459" s="29"/>
      <c r="BD459" s="29"/>
      <c r="BE459" s="29"/>
      <c r="BF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c r="AU460" s="29"/>
      <c r="AV460" s="29"/>
      <c r="AW460" s="29"/>
      <c r="AX460" s="29"/>
      <c r="AY460" s="29"/>
      <c r="AZ460" s="29"/>
      <c r="BA460" s="29"/>
      <c r="BB460" s="29"/>
      <c r="BC460" s="29"/>
      <c r="BD460" s="29"/>
      <c r="BE460" s="29"/>
      <c r="BF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c r="AT461" s="29"/>
      <c r="AU461" s="29"/>
      <c r="AV461" s="29"/>
      <c r="AW461" s="29"/>
      <c r="AX461" s="29"/>
      <c r="AY461" s="29"/>
      <c r="AZ461" s="29"/>
      <c r="BA461" s="29"/>
      <c r="BB461" s="29"/>
      <c r="BC461" s="29"/>
      <c r="BD461" s="29"/>
      <c r="BE461" s="29"/>
      <c r="BF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c r="AT462" s="29"/>
      <c r="AU462" s="29"/>
      <c r="AV462" s="29"/>
      <c r="AW462" s="29"/>
      <c r="AX462" s="29"/>
      <c r="AY462" s="29"/>
      <c r="AZ462" s="29"/>
      <c r="BA462" s="29"/>
      <c r="BB462" s="29"/>
      <c r="BC462" s="29"/>
      <c r="BD462" s="29"/>
      <c r="BE462" s="29"/>
      <c r="BF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29"/>
      <c r="AW463" s="29"/>
      <c r="AX463" s="29"/>
      <c r="AY463" s="29"/>
      <c r="AZ463" s="29"/>
      <c r="BA463" s="29"/>
      <c r="BB463" s="29"/>
      <c r="BC463" s="29"/>
      <c r="BD463" s="29"/>
      <c r="BE463" s="29"/>
      <c r="BF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c r="AU466" s="29"/>
      <c r="AV466" s="29"/>
      <c r="AW466" s="29"/>
      <c r="AX466" s="29"/>
      <c r="AY466" s="29"/>
      <c r="AZ466" s="29"/>
      <c r="BA466" s="29"/>
      <c r="BB466" s="29"/>
      <c r="BC466" s="29"/>
      <c r="BD466" s="29"/>
      <c r="BE466" s="29"/>
      <c r="BF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c r="AT467" s="29"/>
      <c r="AU467" s="29"/>
      <c r="AV467" s="29"/>
      <c r="AW467" s="29"/>
      <c r="AX467" s="29"/>
      <c r="AY467" s="29"/>
      <c r="AZ467" s="29"/>
      <c r="BA467" s="29"/>
      <c r="BB467" s="29"/>
      <c r="BC467" s="29"/>
      <c r="BD467" s="29"/>
      <c r="BE467" s="29"/>
      <c r="BF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c r="AT468" s="29"/>
      <c r="AU468" s="29"/>
      <c r="AV468" s="29"/>
      <c r="AW468" s="29"/>
      <c r="AX468" s="29"/>
      <c r="AY468" s="29"/>
      <c r="AZ468" s="29"/>
      <c r="BA468" s="29"/>
      <c r="BB468" s="29"/>
      <c r="BC468" s="29"/>
      <c r="BD468" s="29"/>
      <c r="BE468" s="29"/>
      <c r="BF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c r="AU469" s="29"/>
      <c r="AV469" s="29"/>
      <c r="AW469" s="29"/>
      <c r="AX469" s="29"/>
      <c r="AY469" s="29"/>
      <c r="AZ469" s="29"/>
      <c r="BA469" s="29"/>
      <c r="BB469" s="29"/>
      <c r="BC469" s="29"/>
      <c r="BD469" s="29"/>
      <c r="BE469" s="29"/>
      <c r="BF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c r="AT470" s="29"/>
      <c r="AU470" s="29"/>
      <c r="AV470" s="29"/>
      <c r="AW470" s="29"/>
      <c r="AX470" s="29"/>
      <c r="AY470" s="29"/>
      <c r="AZ470" s="29"/>
      <c r="BA470" s="29"/>
      <c r="BB470" s="29"/>
      <c r="BC470" s="29"/>
      <c r="BD470" s="29"/>
      <c r="BE470" s="29"/>
      <c r="BF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c r="AT471" s="29"/>
      <c r="AU471" s="29"/>
      <c r="AV471" s="29"/>
      <c r="AW471" s="29"/>
      <c r="AX471" s="29"/>
      <c r="AY471" s="29"/>
      <c r="AZ471" s="29"/>
      <c r="BA471" s="29"/>
      <c r="BB471" s="29"/>
      <c r="BC471" s="29"/>
      <c r="BD471" s="29"/>
      <c r="BE471" s="29"/>
      <c r="BF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c r="AT472" s="29"/>
      <c r="AU472" s="29"/>
      <c r="AV472" s="29"/>
      <c r="AW472" s="29"/>
      <c r="AX472" s="29"/>
      <c r="AY472" s="29"/>
      <c r="AZ472" s="29"/>
      <c r="BA472" s="29"/>
      <c r="BB472" s="29"/>
      <c r="BC472" s="29"/>
      <c r="BD472" s="29"/>
      <c r="BE472" s="29"/>
      <c r="BF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c r="AT473" s="29"/>
      <c r="AU473" s="29"/>
      <c r="AV473" s="29"/>
      <c r="AW473" s="29"/>
      <c r="AX473" s="29"/>
      <c r="AY473" s="29"/>
      <c r="AZ473" s="29"/>
      <c r="BA473" s="29"/>
      <c r="BB473" s="29"/>
      <c r="BC473" s="29"/>
      <c r="BD473" s="29"/>
      <c r="BE473" s="29"/>
      <c r="BF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c r="AT474" s="29"/>
      <c r="AU474" s="29"/>
      <c r="AV474" s="29"/>
      <c r="AW474" s="29"/>
      <c r="AX474" s="29"/>
      <c r="AY474" s="29"/>
      <c r="AZ474" s="29"/>
      <c r="BA474" s="29"/>
      <c r="BB474" s="29"/>
      <c r="BC474" s="29"/>
      <c r="BD474" s="29"/>
      <c r="BE474" s="29"/>
      <c r="BF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c r="AT475" s="29"/>
      <c r="AU475" s="29"/>
      <c r="AV475" s="29"/>
      <c r="AW475" s="29"/>
      <c r="AX475" s="29"/>
      <c r="AY475" s="29"/>
      <c r="AZ475" s="29"/>
      <c r="BA475" s="29"/>
      <c r="BB475" s="29"/>
      <c r="BC475" s="29"/>
      <c r="BD475" s="29"/>
      <c r="BE475" s="29"/>
      <c r="BF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c r="AT478" s="29"/>
      <c r="AU478" s="29"/>
      <c r="AV478" s="29"/>
      <c r="AW478" s="29"/>
      <c r="AX478" s="29"/>
      <c r="AY478" s="29"/>
      <c r="AZ478" s="29"/>
      <c r="BA478" s="29"/>
      <c r="BB478" s="29"/>
      <c r="BC478" s="29"/>
      <c r="BD478" s="29"/>
      <c r="BE478" s="29"/>
      <c r="BF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c r="AT479" s="29"/>
      <c r="AU479" s="29"/>
      <c r="AV479" s="29"/>
      <c r="AW479" s="29"/>
      <c r="AX479" s="29"/>
      <c r="AY479" s="29"/>
      <c r="AZ479" s="29"/>
      <c r="BA479" s="29"/>
      <c r="BB479" s="29"/>
      <c r="BC479" s="29"/>
      <c r="BD479" s="29"/>
      <c r="BE479" s="29"/>
      <c r="BF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c r="AT480" s="29"/>
      <c r="AU480" s="29"/>
      <c r="AV480" s="29"/>
      <c r="AW480" s="29"/>
      <c r="AX480" s="29"/>
      <c r="AY480" s="29"/>
      <c r="AZ480" s="29"/>
      <c r="BA480" s="29"/>
      <c r="BB480" s="29"/>
      <c r="BC480" s="29"/>
      <c r="BD480" s="29"/>
      <c r="BE480" s="29"/>
      <c r="BF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c r="AT481" s="29"/>
      <c r="AU481" s="29"/>
      <c r="AV481" s="29"/>
      <c r="AW481" s="29"/>
      <c r="AX481" s="29"/>
      <c r="AY481" s="29"/>
      <c r="AZ481" s="29"/>
      <c r="BA481" s="29"/>
      <c r="BB481" s="29"/>
      <c r="BC481" s="29"/>
      <c r="BD481" s="29"/>
      <c r="BE481" s="29"/>
      <c r="BF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c r="AT482" s="29"/>
      <c r="AU482" s="29"/>
      <c r="AV482" s="29"/>
      <c r="AW482" s="29"/>
      <c r="AX482" s="29"/>
      <c r="AY482" s="29"/>
      <c r="AZ482" s="29"/>
      <c r="BA482" s="29"/>
      <c r="BB482" s="29"/>
      <c r="BC482" s="29"/>
      <c r="BD482" s="29"/>
      <c r="BE482" s="29"/>
      <c r="BF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c r="AT483" s="29"/>
      <c r="AU483" s="29"/>
      <c r="AV483" s="29"/>
      <c r="AW483" s="29"/>
      <c r="AX483" s="29"/>
      <c r="AY483" s="29"/>
      <c r="AZ483" s="29"/>
      <c r="BA483" s="29"/>
      <c r="BB483" s="29"/>
      <c r="BC483" s="29"/>
      <c r="BD483" s="29"/>
      <c r="BE483" s="29"/>
      <c r="BF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c r="AT484" s="29"/>
      <c r="AU484" s="29"/>
      <c r="AV484" s="29"/>
      <c r="AW484" s="29"/>
      <c r="AX484" s="29"/>
      <c r="AY484" s="29"/>
      <c r="AZ484" s="29"/>
      <c r="BA484" s="29"/>
      <c r="BB484" s="29"/>
      <c r="BC484" s="29"/>
      <c r="BD484" s="29"/>
      <c r="BE484" s="29"/>
      <c r="BF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c r="AT485" s="29"/>
      <c r="AU485" s="29"/>
      <c r="AV485" s="29"/>
      <c r="AW485" s="29"/>
      <c r="AX485" s="29"/>
      <c r="AY485" s="29"/>
      <c r="AZ485" s="29"/>
      <c r="BA485" s="29"/>
      <c r="BB485" s="29"/>
      <c r="BC485" s="29"/>
      <c r="BD485" s="29"/>
      <c r="BE485" s="29"/>
      <c r="BF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c r="AT486" s="29"/>
      <c r="AU486" s="29"/>
      <c r="AV486" s="29"/>
      <c r="AW486" s="29"/>
      <c r="AX486" s="29"/>
      <c r="AY486" s="29"/>
      <c r="AZ486" s="29"/>
      <c r="BA486" s="29"/>
      <c r="BB486" s="29"/>
      <c r="BC486" s="29"/>
      <c r="BD486" s="29"/>
      <c r="BE486" s="29"/>
      <c r="BF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c r="AT487" s="29"/>
      <c r="AU487" s="29"/>
      <c r="AV487" s="29"/>
      <c r="AW487" s="29"/>
      <c r="AX487" s="29"/>
      <c r="AY487" s="29"/>
      <c r="AZ487" s="29"/>
      <c r="BA487" s="29"/>
      <c r="BB487" s="29"/>
      <c r="BC487" s="29"/>
      <c r="BD487" s="29"/>
      <c r="BE487" s="29"/>
      <c r="BF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c r="AT490" s="29"/>
      <c r="AU490" s="29"/>
      <c r="AV490" s="29"/>
      <c r="AW490" s="29"/>
      <c r="AX490" s="29"/>
      <c r="AY490" s="29"/>
      <c r="AZ490" s="29"/>
      <c r="BA490" s="29"/>
      <c r="BB490" s="29"/>
      <c r="BC490" s="29"/>
      <c r="BD490" s="29"/>
      <c r="BE490" s="29"/>
      <c r="BF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c r="AT491" s="29"/>
      <c r="AU491" s="29"/>
      <c r="AV491" s="29"/>
      <c r="AW491" s="29"/>
      <c r="AX491" s="29"/>
      <c r="AY491" s="29"/>
      <c r="AZ491" s="29"/>
      <c r="BA491" s="29"/>
      <c r="BB491" s="29"/>
      <c r="BC491" s="29"/>
      <c r="BD491" s="29"/>
      <c r="BE491" s="29"/>
      <c r="BF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c r="AT492" s="29"/>
      <c r="AU492" s="29"/>
      <c r="AV492" s="29"/>
      <c r="AW492" s="29"/>
      <c r="AX492" s="29"/>
      <c r="AY492" s="29"/>
      <c r="AZ492" s="29"/>
      <c r="BA492" s="29"/>
      <c r="BB492" s="29"/>
      <c r="BC492" s="29"/>
      <c r="BD492" s="29"/>
      <c r="BE492" s="29"/>
      <c r="BF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c r="AT493" s="29"/>
      <c r="AU493" s="29"/>
      <c r="AV493" s="29"/>
      <c r="AW493" s="29"/>
      <c r="AX493" s="29"/>
      <c r="AY493" s="29"/>
      <c r="AZ493" s="29"/>
      <c r="BA493" s="29"/>
      <c r="BB493" s="29"/>
      <c r="BC493" s="29"/>
      <c r="BD493" s="29"/>
      <c r="BE493" s="29"/>
      <c r="BF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c r="AT494" s="29"/>
      <c r="AU494" s="29"/>
      <c r="AV494" s="29"/>
      <c r="AW494" s="29"/>
      <c r="AX494" s="29"/>
      <c r="AY494" s="29"/>
      <c r="AZ494" s="29"/>
      <c r="BA494" s="29"/>
      <c r="BB494" s="29"/>
      <c r="BC494" s="29"/>
      <c r="BD494" s="29"/>
      <c r="BE494" s="29"/>
      <c r="BF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c r="AT495" s="29"/>
      <c r="AU495" s="29"/>
      <c r="AV495" s="29"/>
      <c r="AW495" s="29"/>
      <c r="AX495" s="29"/>
      <c r="AY495" s="29"/>
      <c r="AZ495" s="29"/>
      <c r="BA495" s="29"/>
      <c r="BB495" s="29"/>
      <c r="BC495" s="29"/>
      <c r="BD495" s="29"/>
      <c r="BE495" s="29"/>
      <c r="BF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c r="AT496" s="29"/>
      <c r="AU496" s="29"/>
      <c r="AV496" s="29"/>
      <c r="AW496" s="29"/>
      <c r="AX496" s="29"/>
      <c r="AY496" s="29"/>
      <c r="AZ496" s="29"/>
      <c r="BA496" s="29"/>
      <c r="BB496" s="29"/>
      <c r="BC496" s="29"/>
      <c r="BD496" s="29"/>
      <c r="BE496" s="29"/>
      <c r="BF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c r="AT497" s="29"/>
      <c r="AU497" s="29"/>
      <c r="AV497" s="29"/>
      <c r="AW497" s="29"/>
      <c r="AX497" s="29"/>
      <c r="AY497" s="29"/>
      <c r="AZ497" s="29"/>
      <c r="BA497" s="29"/>
      <c r="BB497" s="29"/>
      <c r="BC497" s="29"/>
      <c r="BD497" s="29"/>
      <c r="BE497" s="29"/>
      <c r="BF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c r="AT498" s="29"/>
      <c r="AU498" s="29"/>
      <c r="AV498" s="29"/>
      <c r="AW498" s="29"/>
      <c r="AX498" s="29"/>
      <c r="AY498" s="29"/>
      <c r="AZ498" s="29"/>
      <c r="BA498" s="29"/>
      <c r="BB498" s="29"/>
      <c r="BC498" s="29"/>
      <c r="BD498" s="29"/>
      <c r="BE498" s="29"/>
      <c r="BF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c r="AT499" s="29"/>
      <c r="AU499" s="29"/>
      <c r="AV499" s="29"/>
      <c r="AW499" s="29"/>
      <c r="AX499" s="29"/>
      <c r="AY499" s="29"/>
      <c r="AZ499" s="29"/>
      <c r="BA499" s="29"/>
      <c r="BB499" s="29"/>
      <c r="BC499" s="29"/>
      <c r="BD499" s="29"/>
      <c r="BE499" s="29"/>
      <c r="BF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c r="AT502" s="29"/>
      <c r="AU502" s="29"/>
      <c r="AV502" s="29"/>
      <c r="AW502" s="29"/>
      <c r="AX502" s="29"/>
      <c r="AY502" s="29"/>
      <c r="AZ502" s="29"/>
      <c r="BA502" s="29"/>
      <c r="BB502" s="29"/>
      <c r="BC502" s="29"/>
      <c r="BD502" s="29"/>
      <c r="BE502" s="29"/>
      <c r="BF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c r="AT503" s="29"/>
      <c r="AU503" s="29"/>
      <c r="AV503" s="29"/>
      <c r="AW503" s="29"/>
      <c r="AX503" s="29"/>
      <c r="AY503" s="29"/>
      <c r="AZ503" s="29"/>
      <c r="BA503" s="29"/>
      <c r="BB503" s="29"/>
      <c r="BC503" s="29"/>
      <c r="BD503" s="29"/>
      <c r="BE503" s="29"/>
      <c r="BF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c r="AT504" s="29"/>
      <c r="AU504" s="29"/>
      <c r="AV504" s="29"/>
      <c r="AW504" s="29"/>
      <c r="AX504" s="29"/>
      <c r="AY504" s="29"/>
      <c r="AZ504" s="29"/>
      <c r="BA504" s="29"/>
      <c r="BB504" s="29"/>
      <c r="BC504" s="29"/>
      <c r="BD504" s="29"/>
      <c r="BE504" s="29"/>
      <c r="BF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c r="AT505" s="29"/>
      <c r="AU505" s="29"/>
      <c r="AV505" s="29"/>
      <c r="AW505" s="29"/>
      <c r="AX505" s="29"/>
      <c r="AY505" s="29"/>
      <c r="AZ505" s="29"/>
      <c r="BA505" s="29"/>
      <c r="BB505" s="29"/>
      <c r="BC505" s="29"/>
      <c r="BD505" s="29"/>
      <c r="BE505" s="29"/>
      <c r="BF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c r="AT506" s="29"/>
      <c r="AU506" s="29"/>
      <c r="AV506" s="29"/>
      <c r="AW506" s="29"/>
      <c r="AX506" s="29"/>
      <c r="AY506" s="29"/>
      <c r="AZ506" s="29"/>
      <c r="BA506" s="29"/>
      <c r="BB506" s="29"/>
      <c r="BC506" s="29"/>
      <c r="BD506" s="29"/>
      <c r="BE506" s="29"/>
      <c r="BF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c r="AT507" s="29"/>
      <c r="AU507" s="29"/>
      <c r="AV507" s="29"/>
      <c r="AW507" s="29"/>
      <c r="AX507" s="29"/>
      <c r="AY507" s="29"/>
      <c r="AZ507" s="29"/>
      <c r="BA507" s="29"/>
      <c r="BB507" s="29"/>
      <c r="BC507" s="29"/>
      <c r="BD507" s="29"/>
      <c r="BE507" s="29"/>
      <c r="BF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c r="AT508" s="29"/>
      <c r="AU508" s="29"/>
      <c r="AV508" s="29"/>
      <c r="AW508" s="29"/>
      <c r="AX508" s="29"/>
      <c r="AY508" s="29"/>
      <c r="AZ508" s="29"/>
      <c r="BA508" s="29"/>
      <c r="BB508" s="29"/>
      <c r="BC508" s="29"/>
      <c r="BD508" s="29"/>
      <c r="BE508" s="29"/>
      <c r="BF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c r="AT509" s="29"/>
      <c r="AU509" s="29"/>
      <c r="AV509" s="29"/>
      <c r="AW509" s="29"/>
      <c r="AX509" s="29"/>
      <c r="AY509" s="29"/>
      <c r="AZ509" s="29"/>
      <c r="BA509" s="29"/>
      <c r="BB509" s="29"/>
      <c r="BC509" s="29"/>
      <c r="BD509" s="29"/>
      <c r="BE509" s="29"/>
      <c r="BF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c r="AT510" s="29"/>
      <c r="AU510" s="29"/>
      <c r="AV510" s="29"/>
      <c r="AW510" s="29"/>
      <c r="AX510" s="29"/>
      <c r="AY510" s="29"/>
      <c r="AZ510" s="29"/>
      <c r="BA510" s="29"/>
      <c r="BB510" s="29"/>
      <c r="BC510" s="29"/>
      <c r="BD510" s="29"/>
      <c r="BE510" s="29"/>
      <c r="BF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c r="AT511" s="29"/>
      <c r="AU511" s="29"/>
      <c r="AV511" s="29"/>
      <c r="AW511" s="29"/>
      <c r="AX511" s="29"/>
      <c r="AY511" s="29"/>
      <c r="AZ511" s="29"/>
      <c r="BA511" s="29"/>
      <c r="BB511" s="29"/>
      <c r="BC511" s="29"/>
      <c r="BD511" s="29"/>
      <c r="BE511" s="29"/>
      <c r="BF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c r="AT514" s="29"/>
      <c r="AU514" s="29"/>
      <c r="AV514" s="29"/>
      <c r="AW514" s="29"/>
      <c r="AX514" s="29"/>
      <c r="AY514" s="29"/>
      <c r="AZ514" s="29"/>
      <c r="BA514" s="29"/>
      <c r="BB514" s="29"/>
      <c r="BC514" s="29"/>
      <c r="BD514" s="29"/>
      <c r="BE514" s="29"/>
      <c r="BF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c r="BA515" s="29"/>
      <c r="BB515" s="29"/>
      <c r="BC515" s="29"/>
      <c r="BD515" s="29"/>
      <c r="BE515" s="29"/>
      <c r="BF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c r="AX516" s="29"/>
      <c r="AY516" s="29"/>
      <c r="AZ516" s="29"/>
      <c r="BA516" s="29"/>
      <c r="BB516" s="29"/>
      <c r="BC516" s="29"/>
      <c r="BD516" s="29"/>
      <c r="BE516" s="29"/>
      <c r="BF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c r="AT517" s="29"/>
      <c r="AU517" s="29"/>
      <c r="AV517" s="29"/>
      <c r="AW517" s="29"/>
      <c r="AX517" s="29"/>
      <c r="AY517" s="29"/>
      <c r="AZ517" s="29"/>
      <c r="BA517" s="29"/>
      <c r="BB517" s="29"/>
      <c r="BC517" s="29"/>
      <c r="BD517" s="29"/>
      <c r="BE517" s="29"/>
      <c r="BF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c r="AU518" s="29"/>
      <c r="AV518" s="29"/>
      <c r="AW518" s="29"/>
      <c r="AX518" s="29"/>
      <c r="AY518" s="29"/>
      <c r="AZ518" s="29"/>
      <c r="BA518" s="29"/>
      <c r="BB518" s="29"/>
      <c r="BC518" s="29"/>
      <c r="BD518" s="29"/>
      <c r="BE518" s="29"/>
      <c r="BF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c r="AT519" s="29"/>
      <c r="AU519" s="29"/>
      <c r="AV519" s="29"/>
      <c r="AW519" s="29"/>
      <c r="AX519" s="29"/>
      <c r="AY519" s="29"/>
      <c r="AZ519" s="29"/>
      <c r="BA519" s="29"/>
      <c r="BB519" s="29"/>
      <c r="BC519" s="29"/>
      <c r="BD519" s="29"/>
      <c r="BE519" s="29"/>
      <c r="BF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c r="AT520" s="29"/>
      <c r="AU520" s="29"/>
      <c r="AV520" s="29"/>
      <c r="AW520" s="29"/>
      <c r="AX520" s="29"/>
      <c r="AY520" s="29"/>
      <c r="AZ520" s="29"/>
      <c r="BA520" s="29"/>
      <c r="BB520" s="29"/>
      <c r="BC520" s="29"/>
      <c r="BD520" s="29"/>
      <c r="BE520" s="29"/>
      <c r="BF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c r="AT521" s="29"/>
      <c r="AU521" s="29"/>
      <c r="AV521" s="29"/>
      <c r="AW521" s="29"/>
      <c r="AX521" s="29"/>
      <c r="AY521" s="29"/>
      <c r="AZ521" s="29"/>
      <c r="BA521" s="29"/>
      <c r="BB521" s="29"/>
      <c r="BC521" s="29"/>
      <c r="BD521" s="29"/>
      <c r="BE521" s="29"/>
      <c r="BF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c r="AT522" s="29"/>
      <c r="AU522" s="29"/>
      <c r="AV522" s="29"/>
      <c r="AW522" s="29"/>
      <c r="AX522" s="29"/>
      <c r="AY522" s="29"/>
      <c r="AZ522" s="29"/>
      <c r="BA522" s="29"/>
      <c r="BB522" s="29"/>
      <c r="BC522" s="29"/>
      <c r="BD522" s="29"/>
      <c r="BE522" s="29"/>
      <c r="BF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c r="AT523" s="29"/>
      <c r="AU523" s="29"/>
      <c r="AV523" s="29"/>
      <c r="AW523" s="29"/>
      <c r="AX523" s="29"/>
      <c r="AY523" s="29"/>
      <c r="AZ523" s="29"/>
      <c r="BA523" s="29"/>
      <c r="BB523" s="29"/>
      <c r="BC523" s="29"/>
      <c r="BD523" s="29"/>
      <c r="BE523" s="29"/>
      <c r="BF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c r="BA525" s="29"/>
      <c r="BB525" s="29"/>
      <c r="BC525" s="29"/>
      <c r="BD525" s="29"/>
      <c r="BE525" s="29"/>
      <c r="BF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c r="AT526" s="29"/>
      <c r="AU526" s="29"/>
      <c r="AV526" s="29"/>
      <c r="AW526" s="29"/>
      <c r="AX526" s="29"/>
      <c r="AY526" s="29"/>
      <c r="AZ526" s="29"/>
      <c r="BA526" s="29"/>
      <c r="BB526" s="29"/>
      <c r="BC526" s="29"/>
      <c r="BD526" s="29"/>
      <c r="BE526" s="29"/>
      <c r="BF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c r="BA527" s="29"/>
      <c r="BB527" s="29"/>
      <c r="BC527" s="29"/>
      <c r="BD527" s="29"/>
      <c r="BE527" s="29"/>
      <c r="BF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29"/>
      <c r="AY528" s="29"/>
      <c r="AZ528" s="29"/>
      <c r="BA528" s="29"/>
      <c r="BB528" s="29"/>
      <c r="BC528" s="29"/>
      <c r="BD528" s="29"/>
      <c r="BE528" s="29"/>
      <c r="BF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c r="AT529" s="29"/>
      <c r="AU529" s="29"/>
      <c r="AV529" s="29"/>
      <c r="AW529" s="29"/>
      <c r="AX529" s="29"/>
      <c r="AY529" s="29"/>
      <c r="AZ529" s="29"/>
      <c r="BA529" s="29"/>
      <c r="BB529" s="29"/>
      <c r="BC529" s="29"/>
      <c r="BD529" s="29"/>
      <c r="BE529" s="29"/>
      <c r="BF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c r="AT530" s="29"/>
      <c r="AU530" s="29"/>
      <c r="AV530" s="29"/>
      <c r="AW530" s="29"/>
      <c r="AX530" s="29"/>
      <c r="AY530" s="29"/>
      <c r="AZ530" s="29"/>
      <c r="BA530" s="29"/>
      <c r="BB530" s="29"/>
      <c r="BC530" s="29"/>
      <c r="BD530" s="29"/>
      <c r="BE530" s="29"/>
      <c r="BF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c r="AT531" s="29"/>
      <c r="AU531" s="29"/>
      <c r="AV531" s="29"/>
      <c r="AW531" s="29"/>
      <c r="AX531" s="29"/>
      <c r="AY531" s="29"/>
      <c r="AZ531" s="29"/>
      <c r="BA531" s="29"/>
      <c r="BB531" s="29"/>
      <c r="BC531" s="29"/>
      <c r="BD531" s="29"/>
      <c r="BE531" s="29"/>
      <c r="BF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c r="AT532" s="29"/>
      <c r="AU532" s="29"/>
      <c r="AV532" s="29"/>
      <c r="AW532" s="29"/>
      <c r="AX532" s="29"/>
      <c r="AY532" s="29"/>
      <c r="AZ532" s="29"/>
      <c r="BA532" s="29"/>
      <c r="BB532" s="29"/>
      <c r="BC532" s="29"/>
      <c r="BD532" s="29"/>
      <c r="BE532" s="29"/>
      <c r="BF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c r="AT533" s="29"/>
      <c r="AU533" s="29"/>
      <c r="AV533" s="29"/>
      <c r="AW533" s="29"/>
      <c r="AX533" s="29"/>
      <c r="AY533" s="29"/>
      <c r="AZ533" s="29"/>
      <c r="BA533" s="29"/>
      <c r="BB533" s="29"/>
      <c r="BC533" s="29"/>
      <c r="BD533" s="29"/>
      <c r="BE533" s="29"/>
      <c r="BF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c r="AT534" s="29"/>
      <c r="AU534" s="29"/>
      <c r="AV534" s="29"/>
      <c r="AW534" s="29"/>
      <c r="AX534" s="29"/>
      <c r="AY534" s="29"/>
      <c r="AZ534" s="29"/>
      <c r="BA534" s="29"/>
      <c r="BB534" s="29"/>
      <c r="BC534" s="29"/>
      <c r="BD534" s="29"/>
      <c r="BE534" s="29"/>
      <c r="BF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c r="AT535" s="29"/>
      <c r="AU535" s="29"/>
      <c r="AV535" s="29"/>
      <c r="AW535" s="29"/>
      <c r="AX535" s="29"/>
      <c r="AY535" s="29"/>
      <c r="AZ535" s="29"/>
      <c r="BA535" s="29"/>
      <c r="BB535" s="29"/>
      <c r="BC535" s="29"/>
      <c r="BD535" s="29"/>
      <c r="BE535" s="29"/>
      <c r="BF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c r="BF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c r="AT538" s="29"/>
      <c r="AU538" s="29"/>
      <c r="AV538" s="29"/>
      <c r="AW538" s="29"/>
      <c r="AX538" s="29"/>
      <c r="AY538" s="29"/>
      <c r="AZ538" s="29"/>
      <c r="BA538" s="29"/>
      <c r="BB538" s="29"/>
      <c r="BC538" s="29"/>
      <c r="BD538" s="29"/>
      <c r="BE538" s="29"/>
      <c r="BF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c r="AX539" s="29"/>
      <c r="AY539" s="29"/>
      <c r="AZ539" s="29"/>
      <c r="BA539" s="29"/>
      <c r="BB539" s="29"/>
      <c r="BC539" s="29"/>
      <c r="BD539" s="29"/>
      <c r="BE539" s="29"/>
      <c r="BF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c r="AX540" s="29"/>
      <c r="AY540" s="29"/>
      <c r="AZ540" s="29"/>
      <c r="BA540" s="29"/>
      <c r="BB540" s="29"/>
      <c r="BC540" s="29"/>
      <c r="BD540" s="29"/>
      <c r="BE540" s="29"/>
      <c r="BF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c r="AT541" s="29"/>
      <c r="AU541" s="29"/>
      <c r="AV541" s="29"/>
      <c r="AW541" s="29"/>
      <c r="AX541" s="29"/>
      <c r="AY541" s="29"/>
      <c r="AZ541" s="29"/>
      <c r="BA541" s="29"/>
      <c r="BB541" s="29"/>
      <c r="BC541" s="29"/>
      <c r="BD541" s="29"/>
      <c r="BE541" s="29"/>
      <c r="BF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c r="AT542" s="29"/>
      <c r="AU542" s="29"/>
      <c r="AV542" s="29"/>
      <c r="AW542" s="29"/>
      <c r="AX542" s="29"/>
      <c r="AY542" s="29"/>
      <c r="AZ542" s="29"/>
      <c r="BA542" s="29"/>
      <c r="BB542" s="29"/>
      <c r="BC542" s="29"/>
      <c r="BD542" s="29"/>
      <c r="BE542" s="29"/>
      <c r="BF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c r="AT543" s="29"/>
      <c r="AU543" s="29"/>
      <c r="AV543" s="29"/>
      <c r="AW543" s="29"/>
      <c r="AX543" s="29"/>
      <c r="AY543" s="29"/>
      <c r="AZ543" s="29"/>
      <c r="BA543" s="29"/>
      <c r="BB543" s="29"/>
      <c r="BC543" s="29"/>
      <c r="BD543" s="29"/>
      <c r="BE543" s="29"/>
      <c r="BF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c r="AT544" s="29"/>
      <c r="AU544" s="29"/>
      <c r="AV544" s="29"/>
      <c r="AW544" s="29"/>
      <c r="AX544" s="29"/>
      <c r="AY544" s="29"/>
      <c r="AZ544" s="29"/>
      <c r="BA544" s="29"/>
      <c r="BB544" s="29"/>
      <c r="BC544" s="29"/>
      <c r="BD544" s="29"/>
      <c r="BE544" s="29"/>
      <c r="BF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c r="AT545" s="29"/>
      <c r="AU545" s="29"/>
      <c r="AV545" s="29"/>
      <c r="AW545" s="29"/>
      <c r="AX545" s="29"/>
      <c r="AY545" s="29"/>
      <c r="AZ545" s="29"/>
      <c r="BA545" s="29"/>
      <c r="BB545" s="29"/>
      <c r="BC545" s="29"/>
      <c r="BD545" s="29"/>
      <c r="BE545" s="29"/>
      <c r="BF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c r="AT546" s="29"/>
      <c r="AU546" s="29"/>
      <c r="AV546" s="29"/>
      <c r="AW546" s="29"/>
      <c r="AX546" s="29"/>
      <c r="AY546" s="29"/>
      <c r="AZ546" s="29"/>
      <c r="BA546" s="29"/>
      <c r="BB546" s="29"/>
      <c r="BC546" s="29"/>
      <c r="BD546" s="29"/>
      <c r="BE546" s="29"/>
      <c r="BF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c r="AT547" s="29"/>
      <c r="AU547" s="29"/>
      <c r="AV547" s="29"/>
      <c r="AW547" s="29"/>
      <c r="AX547" s="29"/>
      <c r="AY547" s="29"/>
      <c r="AZ547" s="29"/>
      <c r="BA547" s="29"/>
      <c r="BB547" s="29"/>
      <c r="BC547" s="29"/>
      <c r="BD547" s="29"/>
      <c r="BE547" s="29"/>
      <c r="BF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c r="BA548" s="29"/>
      <c r="BB548" s="29"/>
      <c r="BC548" s="29"/>
      <c r="BD548" s="29"/>
      <c r="BE548" s="29"/>
      <c r="BF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c r="AT550" s="29"/>
      <c r="AU550" s="29"/>
      <c r="AV550" s="29"/>
      <c r="AW550" s="29"/>
      <c r="AX550" s="29"/>
      <c r="AY550" s="29"/>
      <c r="AZ550" s="29"/>
      <c r="BA550" s="29"/>
      <c r="BB550" s="29"/>
      <c r="BC550" s="29"/>
      <c r="BD550" s="29"/>
      <c r="BE550" s="29"/>
      <c r="BF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c r="AX551" s="29"/>
      <c r="AY551" s="29"/>
      <c r="AZ551" s="29"/>
      <c r="BA551" s="29"/>
      <c r="BB551" s="29"/>
      <c r="BC551" s="29"/>
      <c r="BD551" s="29"/>
      <c r="BE551" s="29"/>
      <c r="BF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c r="AX552" s="29"/>
      <c r="AY552" s="29"/>
      <c r="AZ552" s="29"/>
      <c r="BA552" s="29"/>
      <c r="BB552" s="29"/>
      <c r="BC552" s="29"/>
      <c r="BD552" s="29"/>
      <c r="BE552" s="29"/>
      <c r="BF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c r="AT553" s="29"/>
      <c r="AU553" s="29"/>
      <c r="AV553" s="29"/>
      <c r="AW553" s="29"/>
      <c r="AX553" s="29"/>
      <c r="AY553" s="29"/>
      <c r="AZ553" s="29"/>
      <c r="BA553" s="29"/>
      <c r="BB553" s="29"/>
      <c r="BC553" s="29"/>
      <c r="BD553" s="29"/>
      <c r="BE553" s="29"/>
      <c r="BF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c r="AT554" s="29"/>
      <c r="AU554" s="29"/>
      <c r="AV554" s="29"/>
      <c r="AW554" s="29"/>
      <c r="AX554" s="29"/>
      <c r="AY554" s="29"/>
      <c r="AZ554" s="29"/>
      <c r="BA554" s="29"/>
      <c r="BB554" s="29"/>
      <c r="BC554" s="29"/>
      <c r="BD554" s="29"/>
      <c r="BE554" s="29"/>
      <c r="BF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c r="AT555" s="29"/>
      <c r="AU555" s="29"/>
      <c r="AV555" s="29"/>
      <c r="AW555" s="29"/>
      <c r="AX555" s="29"/>
      <c r="AY555" s="29"/>
      <c r="AZ555" s="29"/>
      <c r="BA555" s="29"/>
      <c r="BB555" s="29"/>
      <c r="BC555" s="29"/>
      <c r="BD555" s="29"/>
      <c r="BE555" s="29"/>
      <c r="BF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c r="AT556" s="29"/>
      <c r="AU556" s="29"/>
      <c r="AV556" s="29"/>
      <c r="AW556" s="29"/>
      <c r="AX556" s="29"/>
      <c r="AY556" s="29"/>
      <c r="AZ556" s="29"/>
      <c r="BA556" s="29"/>
      <c r="BB556" s="29"/>
      <c r="BC556" s="29"/>
      <c r="BD556" s="29"/>
      <c r="BE556" s="29"/>
      <c r="BF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c r="AT557" s="29"/>
      <c r="AU557" s="29"/>
      <c r="AV557" s="29"/>
      <c r="AW557" s="29"/>
      <c r="AX557" s="29"/>
      <c r="AY557" s="29"/>
      <c r="AZ557" s="29"/>
      <c r="BA557" s="29"/>
      <c r="BB557" s="29"/>
      <c r="BC557" s="29"/>
      <c r="BD557" s="29"/>
      <c r="BE557" s="29"/>
      <c r="BF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c r="AT558" s="29"/>
      <c r="AU558" s="29"/>
      <c r="AV558" s="29"/>
      <c r="AW558" s="29"/>
      <c r="AX558" s="29"/>
      <c r="AY558" s="29"/>
      <c r="AZ558" s="29"/>
      <c r="BA558" s="29"/>
      <c r="BB558" s="29"/>
      <c r="BC558" s="29"/>
      <c r="BD558" s="29"/>
      <c r="BE558" s="29"/>
      <c r="BF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c r="AT559" s="29"/>
      <c r="AU559" s="29"/>
      <c r="AV559" s="29"/>
      <c r="AW559" s="29"/>
      <c r="AX559" s="29"/>
      <c r="AY559" s="29"/>
      <c r="AZ559" s="29"/>
      <c r="BA559" s="29"/>
      <c r="BB559" s="29"/>
      <c r="BC559" s="29"/>
      <c r="BD559" s="29"/>
      <c r="BE559" s="29"/>
      <c r="BF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c r="AT560" s="29"/>
      <c r="AU560" s="29"/>
      <c r="AV560" s="29"/>
      <c r="AW560" s="29"/>
      <c r="AX560" s="29"/>
      <c r="AY560" s="29"/>
      <c r="AZ560" s="29"/>
      <c r="BA560" s="29"/>
      <c r="BB560" s="29"/>
      <c r="BC560" s="29"/>
      <c r="BD560" s="29"/>
      <c r="BE560" s="29"/>
      <c r="BF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c r="AT561" s="29"/>
      <c r="AU561" s="29"/>
      <c r="AV561" s="29"/>
      <c r="AW561" s="29"/>
      <c r="AX561" s="29"/>
      <c r="AY561" s="29"/>
      <c r="AZ561" s="29"/>
      <c r="BA561" s="29"/>
      <c r="BB561" s="29"/>
      <c r="BC561" s="29"/>
      <c r="BD561" s="29"/>
      <c r="BE561" s="29"/>
      <c r="BF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c r="AT562" s="29"/>
      <c r="AU562" s="29"/>
      <c r="AV562" s="29"/>
      <c r="AW562" s="29"/>
      <c r="AX562" s="29"/>
      <c r="AY562" s="29"/>
      <c r="AZ562" s="29"/>
      <c r="BA562" s="29"/>
      <c r="BB562" s="29"/>
      <c r="BC562" s="29"/>
      <c r="BD562" s="29"/>
      <c r="BE562" s="29"/>
      <c r="BF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c r="AT565" s="29"/>
      <c r="AU565" s="29"/>
      <c r="AV565" s="29"/>
      <c r="AW565" s="29"/>
      <c r="AX565" s="29"/>
      <c r="AY565" s="29"/>
      <c r="AZ565" s="29"/>
      <c r="BA565" s="29"/>
      <c r="BB565" s="29"/>
      <c r="BC565" s="29"/>
      <c r="BD565" s="29"/>
      <c r="BE565" s="29"/>
      <c r="BF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c r="AT566" s="29"/>
      <c r="AU566" s="29"/>
      <c r="AV566" s="29"/>
      <c r="AW566" s="29"/>
      <c r="AX566" s="29"/>
      <c r="AY566" s="29"/>
      <c r="AZ566" s="29"/>
      <c r="BA566" s="29"/>
      <c r="BB566" s="29"/>
      <c r="BC566" s="29"/>
      <c r="BD566" s="29"/>
      <c r="BE566" s="29"/>
      <c r="BF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c r="AU567" s="29"/>
      <c r="AV567" s="29"/>
      <c r="AW567" s="29"/>
      <c r="AX567" s="29"/>
      <c r="AY567" s="29"/>
      <c r="AZ567" s="29"/>
      <c r="BA567" s="29"/>
      <c r="BB567" s="29"/>
      <c r="BC567" s="29"/>
      <c r="BD567" s="29"/>
      <c r="BE567" s="29"/>
      <c r="BF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c r="AT568" s="29"/>
      <c r="AU568" s="29"/>
      <c r="AV568" s="29"/>
      <c r="AW568" s="29"/>
      <c r="AX568" s="29"/>
      <c r="AY568" s="29"/>
      <c r="AZ568" s="29"/>
      <c r="BA568" s="29"/>
      <c r="BB568" s="29"/>
      <c r="BC568" s="29"/>
      <c r="BD568" s="29"/>
      <c r="BE568" s="29"/>
      <c r="BF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c r="AT569" s="29"/>
      <c r="AU569" s="29"/>
      <c r="AV569" s="29"/>
      <c r="AW569" s="29"/>
      <c r="AX569" s="29"/>
      <c r="AY569" s="29"/>
      <c r="AZ569" s="29"/>
      <c r="BA569" s="29"/>
      <c r="BB569" s="29"/>
      <c r="BC569" s="29"/>
      <c r="BD569" s="29"/>
      <c r="BE569" s="29"/>
      <c r="BF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29"/>
      <c r="AW570" s="29"/>
      <c r="AX570" s="29"/>
      <c r="AY570" s="29"/>
      <c r="AZ570" s="29"/>
      <c r="BA570" s="29"/>
      <c r="BB570" s="29"/>
      <c r="BC570" s="29"/>
      <c r="BD570" s="29"/>
      <c r="BE570" s="29"/>
      <c r="BF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c r="AT571" s="29"/>
      <c r="AU571" s="29"/>
      <c r="AV571" s="29"/>
      <c r="AW571" s="29"/>
      <c r="AX571" s="29"/>
      <c r="AY571" s="29"/>
      <c r="AZ571" s="29"/>
      <c r="BA571" s="29"/>
      <c r="BB571" s="29"/>
      <c r="BC571" s="29"/>
      <c r="BD571" s="29"/>
      <c r="BE571" s="29"/>
      <c r="BF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c r="AT572" s="29"/>
      <c r="AU572" s="29"/>
      <c r="AV572" s="29"/>
      <c r="AW572" s="29"/>
      <c r="AX572" s="29"/>
      <c r="AY572" s="29"/>
      <c r="AZ572" s="29"/>
      <c r="BA572" s="29"/>
      <c r="BB572" s="29"/>
      <c r="BC572" s="29"/>
      <c r="BD572" s="29"/>
      <c r="BE572" s="29"/>
      <c r="BF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c r="AU573" s="29"/>
      <c r="AV573" s="29"/>
      <c r="AW573" s="29"/>
      <c r="AX573" s="29"/>
      <c r="AY573" s="29"/>
      <c r="AZ573" s="29"/>
      <c r="BA573" s="29"/>
      <c r="BB573" s="29"/>
      <c r="BC573" s="29"/>
      <c r="BD573" s="29"/>
      <c r="BE573" s="29"/>
      <c r="BF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c r="AT574" s="29"/>
      <c r="AU574" s="29"/>
      <c r="AV574" s="29"/>
      <c r="AW574" s="29"/>
      <c r="AX574" s="29"/>
      <c r="AY574" s="29"/>
      <c r="AZ574" s="29"/>
      <c r="BA574" s="29"/>
      <c r="BB574" s="29"/>
      <c r="BC574" s="29"/>
      <c r="BD574" s="29"/>
      <c r="BE574" s="29"/>
      <c r="BF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c r="AT577" s="29"/>
      <c r="AU577" s="29"/>
      <c r="AV577" s="29"/>
      <c r="AW577" s="29"/>
      <c r="AX577" s="29"/>
      <c r="AY577" s="29"/>
      <c r="AZ577" s="29"/>
      <c r="BA577" s="29"/>
      <c r="BB577" s="29"/>
      <c r="BC577" s="29"/>
      <c r="BD577" s="29"/>
      <c r="BE577" s="29"/>
      <c r="BF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c r="AT578" s="29"/>
      <c r="AU578" s="29"/>
      <c r="AV578" s="29"/>
      <c r="AW578" s="29"/>
      <c r="AX578" s="29"/>
      <c r="AY578" s="29"/>
      <c r="AZ578" s="29"/>
      <c r="BA578" s="29"/>
      <c r="BB578" s="29"/>
      <c r="BC578" s="29"/>
      <c r="BD578" s="29"/>
      <c r="BE578" s="29"/>
      <c r="BF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c r="AT579" s="29"/>
      <c r="AU579" s="29"/>
      <c r="AV579" s="29"/>
      <c r="AW579" s="29"/>
      <c r="AX579" s="29"/>
      <c r="AY579" s="29"/>
      <c r="AZ579" s="29"/>
      <c r="BA579" s="29"/>
      <c r="BB579" s="29"/>
      <c r="BC579" s="29"/>
      <c r="BD579" s="29"/>
      <c r="BE579" s="29"/>
      <c r="BF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c r="AT580" s="29"/>
      <c r="AU580" s="29"/>
      <c r="AV580" s="29"/>
      <c r="AW580" s="29"/>
      <c r="AX580" s="29"/>
      <c r="AY580" s="29"/>
      <c r="AZ580" s="29"/>
      <c r="BA580" s="29"/>
      <c r="BB580" s="29"/>
      <c r="BC580" s="29"/>
      <c r="BD580" s="29"/>
      <c r="BE580" s="29"/>
      <c r="BF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c r="AT581" s="29"/>
      <c r="AU581" s="29"/>
      <c r="AV581" s="29"/>
      <c r="AW581" s="29"/>
      <c r="AX581" s="29"/>
      <c r="AY581" s="29"/>
      <c r="AZ581" s="29"/>
      <c r="BA581" s="29"/>
      <c r="BB581" s="29"/>
      <c r="BC581" s="29"/>
      <c r="BD581" s="29"/>
      <c r="BE581" s="29"/>
      <c r="BF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c r="AU582" s="29"/>
      <c r="AV582" s="29"/>
      <c r="AW582" s="29"/>
      <c r="AX582" s="29"/>
      <c r="AY582" s="29"/>
      <c r="AZ582" s="29"/>
      <c r="BA582" s="29"/>
      <c r="BB582" s="29"/>
      <c r="BC582" s="29"/>
      <c r="BD582" s="29"/>
      <c r="BE582" s="29"/>
      <c r="BF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c r="AT583" s="29"/>
      <c r="AU583" s="29"/>
      <c r="AV583" s="29"/>
      <c r="AW583" s="29"/>
      <c r="AX583" s="29"/>
      <c r="AY583" s="29"/>
      <c r="AZ583" s="29"/>
      <c r="BA583" s="29"/>
      <c r="BB583" s="29"/>
      <c r="BC583" s="29"/>
      <c r="BD583" s="29"/>
      <c r="BE583" s="29"/>
      <c r="BF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c r="AT584" s="29"/>
      <c r="AU584" s="29"/>
      <c r="AV584" s="29"/>
      <c r="AW584" s="29"/>
      <c r="AX584" s="29"/>
      <c r="AY584" s="29"/>
      <c r="AZ584" s="29"/>
      <c r="BA584" s="29"/>
      <c r="BB584" s="29"/>
      <c r="BC584" s="29"/>
      <c r="BD584" s="29"/>
      <c r="BE584" s="29"/>
      <c r="BF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c r="AU585" s="29"/>
      <c r="AV585" s="29"/>
      <c r="AW585" s="29"/>
      <c r="AX585" s="29"/>
      <c r="AY585" s="29"/>
      <c r="AZ585" s="29"/>
      <c r="BA585" s="29"/>
      <c r="BB585" s="29"/>
      <c r="BC585" s="29"/>
      <c r="BD585" s="29"/>
      <c r="BE585" s="29"/>
      <c r="BF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c r="AT586" s="29"/>
      <c r="AU586" s="29"/>
      <c r="AV586" s="29"/>
      <c r="AW586" s="29"/>
      <c r="AX586" s="29"/>
      <c r="AY586" s="29"/>
      <c r="AZ586" s="29"/>
      <c r="BA586" s="29"/>
      <c r="BB586" s="29"/>
      <c r="BC586" s="29"/>
      <c r="BD586" s="29"/>
      <c r="BE586" s="29"/>
      <c r="BF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c r="AT589" s="29"/>
      <c r="AU589" s="29"/>
      <c r="AV589" s="29"/>
      <c r="AW589" s="29"/>
      <c r="AX589" s="29"/>
      <c r="AY589" s="29"/>
      <c r="AZ589" s="29"/>
      <c r="BA589" s="29"/>
      <c r="BB589" s="29"/>
      <c r="BC589" s="29"/>
      <c r="BD589" s="29"/>
      <c r="BE589" s="29"/>
      <c r="BF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c r="AT590" s="29"/>
      <c r="AU590" s="29"/>
      <c r="AV590" s="29"/>
      <c r="AW590" s="29"/>
      <c r="AX590" s="29"/>
      <c r="AY590" s="29"/>
      <c r="AZ590" s="29"/>
      <c r="BA590" s="29"/>
      <c r="BB590" s="29"/>
      <c r="BC590" s="29"/>
      <c r="BD590" s="29"/>
      <c r="BE590" s="29"/>
      <c r="BF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c r="AT591" s="29"/>
      <c r="AU591" s="29"/>
      <c r="AV591" s="29"/>
      <c r="AW591" s="29"/>
      <c r="AX591" s="29"/>
      <c r="AY591" s="29"/>
      <c r="AZ591" s="29"/>
      <c r="BA591" s="29"/>
      <c r="BB591" s="29"/>
      <c r="BC591" s="29"/>
      <c r="BD591" s="29"/>
      <c r="BE591" s="29"/>
      <c r="BF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29"/>
      <c r="AW592" s="29"/>
      <c r="AX592" s="29"/>
      <c r="AY592" s="29"/>
      <c r="AZ592" s="29"/>
      <c r="BA592" s="29"/>
      <c r="BB592" s="29"/>
      <c r="BC592" s="29"/>
      <c r="BD592" s="29"/>
      <c r="BE592" s="29"/>
      <c r="BF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c r="AT593" s="29"/>
      <c r="AU593" s="29"/>
      <c r="AV593" s="29"/>
      <c r="AW593" s="29"/>
      <c r="AX593" s="29"/>
      <c r="AY593" s="29"/>
      <c r="AZ593" s="29"/>
      <c r="BA593" s="29"/>
      <c r="BB593" s="29"/>
      <c r="BC593" s="29"/>
      <c r="BD593" s="29"/>
      <c r="BE593" s="29"/>
      <c r="BF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c r="AT594" s="29"/>
      <c r="AU594" s="29"/>
      <c r="AV594" s="29"/>
      <c r="AW594" s="29"/>
      <c r="AX594" s="29"/>
      <c r="AY594" s="29"/>
      <c r="AZ594" s="29"/>
      <c r="BA594" s="29"/>
      <c r="BB594" s="29"/>
      <c r="BC594" s="29"/>
      <c r="BD594" s="29"/>
      <c r="BE594" s="29"/>
      <c r="BF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c r="AT595" s="29"/>
      <c r="AU595" s="29"/>
      <c r="AV595" s="29"/>
      <c r="AW595" s="29"/>
      <c r="AX595" s="29"/>
      <c r="AY595" s="29"/>
      <c r="AZ595" s="29"/>
      <c r="BA595" s="29"/>
      <c r="BB595" s="29"/>
      <c r="BC595" s="29"/>
      <c r="BD595" s="29"/>
      <c r="BE595" s="29"/>
      <c r="BF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c r="AT596" s="29"/>
      <c r="AU596" s="29"/>
      <c r="AV596" s="29"/>
      <c r="AW596" s="29"/>
      <c r="AX596" s="29"/>
      <c r="AY596" s="29"/>
      <c r="AZ596" s="29"/>
      <c r="BA596" s="29"/>
      <c r="BB596" s="29"/>
      <c r="BC596" s="29"/>
      <c r="BD596" s="29"/>
      <c r="BE596" s="29"/>
      <c r="BF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c r="AT597" s="29"/>
      <c r="AU597" s="29"/>
      <c r="AV597" s="29"/>
      <c r="AW597" s="29"/>
      <c r="AX597" s="29"/>
      <c r="AY597" s="29"/>
      <c r="AZ597" s="29"/>
      <c r="BA597" s="29"/>
      <c r="BB597" s="29"/>
      <c r="BC597" s="29"/>
      <c r="BD597" s="29"/>
      <c r="BE597" s="29"/>
      <c r="BF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c r="AT598" s="29"/>
      <c r="AU598" s="29"/>
      <c r="AV598" s="29"/>
      <c r="AW598" s="29"/>
      <c r="AX598" s="29"/>
      <c r="AY598" s="29"/>
      <c r="AZ598" s="29"/>
      <c r="BA598" s="29"/>
      <c r="BB598" s="29"/>
      <c r="BC598" s="29"/>
      <c r="BD598" s="29"/>
      <c r="BE598" s="29"/>
      <c r="BF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c r="AT601" s="29"/>
      <c r="AU601" s="29"/>
      <c r="AV601" s="29"/>
      <c r="AW601" s="29"/>
      <c r="AX601" s="29"/>
      <c r="AY601" s="29"/>
      <c r="AZ601" s="29"/>
      <c r="BA601" s="29"/>
      <c r="BB601" s="29"/>
      <c r="BC601" s="29"/>
      <c r="BD601" s="29"/>
      <c r="BE601" s="29"/>
      <c r="BF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c r="AT602" s="29"/>
      <c r="AU602" s="29"/>
      <c r="AV602" s="29"/>
      <c r="AW602" s="29"/>
      <c r="AX602" s="29"/>
      <c r="AY602" s="29"/>
      <c r="AZ602" s="29"/>
      <c r="BA602" s="29"/>
      <c r="BB602" s="29"/>
      <c r="BC602" s="29"/>
      <c r="BD602" s="29"/>
      <c r="BE602" s="29"/>
      <c r="BF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c r="AT603" s="29"/>
      <c r="AU603" s="29"/>
      <c r="AV603" s="29"/>
      <c r="AW603" s="29"/>
      <c r="AX603" s="29"/>
      <c r="AY603" s="29"/>
      <c r="AZ603" s="29"/>
      <c r="BA603" s="29"/>
      <c r="BB603" s="29"/>
      <c r="BC603" s="29"/>
      <c r="BD603" s="29"/>
      <c r="BE603" s="29"/>
      <c r="BF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29"/>
      <c r="AW604" s="29"/>
      <c r="AX604" s="29"/>
      <c r="AY604" s="29"/>
      <c r="AZ604" s="29"/>
      <c r="BA604" s="29"/>
      <c r="BB604" s="29"/>
      <c r="BC604" s="29"/>
      <c r="BD604" s="29"/>
      <c r="BE604" s="29"/>
      <c r="BF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c r="AT605" s="29"/>
      <c r="AU605" s="29"/>
      <c r="AV605" s="29"/>
      <c r="AW605" s="29"/>
      <c r="AX605" s="29"/>
      <c r="AY605" s="29"/>
      <c r="AZ605" s="29"/>
      <c r="BA605" s="29"/>
      <c r="BB605" s="29"/>
      <c r="BC605" s="29"/>
      <c r="BD605" s="29"/>
      <c r="BE605" s="29"/>
      <c r="BF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c r="AT606" s="29"/>
      <c r="AU606" s="29"/>
      <c r="AV606" s="29"/>
      <c r="AW606" s="29"/>
      <c r="AX606" s="29"/>
      <c r="AY606" s="29"/>
      <c r="AZ606" s="29"/>
      <c r="BA606" s="29"/>
      <c r="BB606" s="29"/>
      <c r="BC606" s="29"/>
      <c r="BD606" s="29"/>
      <c r="BE606" s="29"/>
      <c r="BF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c r="AT607" s="29"/>
      <c r="AU607" s="29"/>
      <c r="AV607" s="29"/>
      <c r="AW607" s="29"/>
      <c r="AX607" s="29"/>
      <c r="AY607" s="29"/>
      <c r="AZ607" s="29"/>
      <c r="BA607" s="29"/>
      <c r="BB607" s="29"/>
      <c r="BC607" s="29"/>
      <c r="BD607" s="29"/>
      <c r="BE607" s="29"/>
      <c r="BF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c r="AT608" s="29"/>
      <c r="AU608" s="29"/>
      <c r="AV608" s="29"/>
      <c r="AW608" s="29"/>
      <c r="AX608" s="29"/>
      <c r="AY608" s="29"/>
      <c r="AZ608" s="29"/>
      <c r="BA608" s="29"/>
      <c r="BB608" s="29"/>
      <c r="BC608" s="29"/>
      <c r="BD608" s="29"/>
      <c r="BE608" s="29"/>
      <c r="BF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c r="AX609" s="29"/>
      <c r="AY609" s="29"/>
      <c r="AZ609" s="29"/>
      <c r="BA609" s="29"/>
      <c r="BB609" s="29"/>
      <c r="BC609" s="29"/>
      <c r="BD609" s="29"/>
      <c r="BE609" s="29"/>
      <c r="BF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c r="AT610" s="29"/>
      <c r="AU610" s="29"/>
      <c r="AV610" s="29"/>
      <c r="AW610" s="29"/>
      <c r="AX610" s="29"/>
      <c r="AY610" s="29"/>
      <c r="AZ610" s="29"/>
      <c r="BA610" s="29"/>
      <c r="BB610" s="29"/>
      <c r="BC610" s="29"/>
      <c r="BD610" s="29"/>
      <c r="BE610" s="29"/>
      <c r="BF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c r="AT613" s="29"/>
      <c r="AU613" s="29"/>
      <c r="AV613" s="29"/>
      <c r="AW613" s="29"/>
      <c r="AX613" s="29"/>
      <c r="AY613" s="29"/>
      <c r="AZ613" s="29"/>
      <c r="BA613" s="29"/>
      <c r="BB613" s="29"/>
      <c r="BC613" s="29"/>
      <c r="BD613" s="29"/>
      <c r="BE613" s="29"/>
      <c r="BF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c r="AT614" s="29"/>
      <c r="AU614" s="29"/>
      <c r="AV614" s="29"/>
      <c r="AW614" s="29"/>
      <c r="AX614" s="29"/>
      <c r="AY614" s="29"/>
      <c r="AZ614" s="29"/>
      <c r="BA614" s="29"/>
      <c r="BB614" s="29"/>
      <c r="BC614" s="29"/>
      <c r="BD614" s="29"/>
      <c r="BE614" s="29"/>
      <c r="BF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c r="AT615" s="29"/>
      <c r="AU615" s="29"/>
      <c r="AV615" s="29"/>
      <c r="AW615" s="29"/>
      <c r="AX615" s="29"/>
      <c r="AY615" s="29"/>
      <c r="AZ615" s="29"/>
      <c r="BA615" s="29"/>
      <c r="BB615" s="29"/>
      <c r="BC615" s="29"/>
      <c r="BD615" s="29"/>
      <c r="BE615" s="29"/>
      <c r="BF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c r="AT616" s="29"/>
      <c r="AU616" s="29"/>
      <c r="AV616" s="29"/>
      <c r="AW616" s="29"/>
      <c r="AX616" s="29"/>
      <c r="AY616" s="29"/>
      <c r="AZ616" s="29"/>
      <c r="BA616" s="29"/>
      <c r="BB616" s="29"/>
      <c r="BC616" s="29"/>
      <c r="BD616" s="29"/>
      <c r="BE616" s="29"/>
      <c r="BF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c r="AT617" s="29"/>
      <c r="AU617" s="29"/>
      <c r="AV617" s="29"/>
      <c r="AW617" s="29"/>
      <c r="AX617" s="29"/>
      <c r="AY617" s="29"/>
      <c r="AZ617" s="29"/>
      <c r="BA617" s="29"/>
      <c r="BB617" s="29"/>
      <c r="BC617" s="29"/>
      <c r="BD617" s="29"/>
      <c r="BE617" s="29"/>
      <c r="BF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c r="AT618" s="29"/>
      <c r="AU618" s="29"/>
      <c r="AV618" s="29"/>
      <c r="AW618" s="29"/>
      <c r="AX618" s="29"/>
      <c r="AY618" s="29"/>
      <c r="AZ618" s="29"/>
      <c r="BA618" s="29"/>
      <c r="BB618" s="29"/>
      <c r="BC618" s="29"/>
      <c r="BD618" s="29"/>
      <c r="BE618" s="29"/>
      <c r="BF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c r="AT619" s="29"/>
      <c r="AU619" s="29"/>
      <c r="AV619" s="29"/>
      <c r="AW619" s="29"/>
      <c r="AX619" s="29"/>
      <c r="AY619" s="29"/>
      <c r="AZ619" s="29"/>
      <c r="BA619" s="29"/>
      <c r="BB619" s="29"/>
      <c r="BC619" s="29"/>
      <c r="BD619" s="29"/>
      <c r="BE619" s="29"/>
      <c r="BF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c r="AT620" s="29"/>
      <c r="AU620" s="29"/>
      <c r="AV620" s="29"/>
      <c r="AW620" s="29"/>
      <c r="AX620" s="29"/>
      <c r="AY620" s="29"/>
      <c r="AZ620" s="29"/>
      <c r="BA620" s="29"/>
      <c r="BB620" s="29"/>
      <c r="BC620" s="29"/>
      <c r="BD620" s="29"/>
      <c r="BE620" s="29"/>
      <c r="BF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c r="AT621" s="29"/>
      <c r="AU621" s="29"/>
      <c r="AV621" s="29"/>
      <c r="AW621" s="29"/>
      <c r="AX621" s="29"/>
      <c r="AY621" s="29"/>
      <c r="AZ621" s="29"/>
      <c r="BA621" s="29"/>
      <c r="BB621" s="29"/>
      <c r="BC621" s="29"/>
      <c r="BD621" s="29"/>
      <c r="BE621" s="29"/>
      <c r="BF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c r="AT622" s="29"/>
      <c r="AU622" s="29"/>
      <c r="AV622" s="29"/>
      <c r="AW622" s="29"/>
      <c r="AX622" s="29"/>
      <c r="AY622" s="29"/>
      <c r="AZ622" s="29"/>
      <c r="BA622" s="29"/>
      <c r="BB622" s="29"/>
      <c r="BC622" s="29"/>
      <c r="BD622" s="29"/>
      <c r="BE622" s="29"/>
      <c r="BF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c r="AY623" s="29"/>
      <c r="AZ623" s="29"/>
      <c r="BA623" s="29"/>
      <c r="BB623" s="29"/>
      <c r="BC623" s="29"/>
      <c r="BD623" s="29"/>
      <c r="BE623" s="29"/>
      <c r="BF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c r="AY624" s="29"/>
      <c r="AZ624" s="29"/>
      <c r="BA624" s="29"/>
      <c r="BB624" s="29"/>
      <c r="BC624" s="29"/>
      <c r="BD624" s="29"/>
      <c r="BE624" s="29"/>
      <c r="BF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c r="AT625" s="29"/>
      <c r="AU625" s="29"/>
      <c r="AV625" s="29"/>
      <c r="AW625" s="29"/>
      <c r="AX625" s="29"/>
      <c r="AY625" s="29"/>
      <c r="AZ625" s="29"/>
      <c r="BA625" s="29"/>
      <c r="BB625" s="29"/>
      <c r="BC625" s="29"/>
      <c r="BD625" s="29"/>
      <c r="BE625" s="29"/>
      <c r="BF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29"/>
      <c r="AY626" s="29"/>
      <c r="AZ626" s="29"/>
      <c r="BA626" s="29"/>
      <c r="BB626" s="29"/>
      <c r="BC626" s="29"/>
      <c r="BD626" s="29"/>
      <c r="BE626" s="29"/>
      <c r="BF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c r="AX627" s="29"/>
      <c r="AY627" s="29"/>
      <c r="AZ627" s="29"/>
      <c r="BA627" s="29"/>
      <c r="BB627" s="29"/>
      <c r="BC627" s="29"/>
      <c r="BD627" s="29"/>
      <c r="BE627" s="29"/>
      <c r="BF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c r="AT628" s="29"/>
      <c r="AU628" s="29"/>
      <c r="AV628" s="29"/>
      <c r="AW628" s="29"/>
      <c r="AX628" s="29"/>
      <c r="AY628" s="29"/>
      <c r="AZ628" s="29"/>
      <c r="BA628" s="29"/>
      <c r="BB628" s="29"/>
      <c r="BC628" s="29"/>
      <c r="BD628" s="29"/>
      <c r="BE628" s="29"/>
      <c r="BF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c r="AT629" s="29"/>
      <c r="AU629" s="29"/>
      <c r="AV629" s="29"/>
      <c r="AW629" s="29"/>
      <c r="AX629" s="29"/>
      <c r="AY629" s="29"/>
      <c r="AZ629" s="29"/>
      <c r="BA629" s="29"/>
      <c r="BB629" s="29"/>
      <c r="BC629" s="29"/>
      <c r="BD629" s="29"/>
      <c r="BE629" s="29"/>
      <c r="BF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c r="AT630" s="29"/>
      <c r="AU630" s="29"/>
      <c r="AV630" s="29"/>
      <c r="AW630" s="29"/>
      <c r="AX630" s="29"/>
      <c r="AY630" s="29"/>
      <c r="AZ630" s="29"/>
      <c r="BA630" s="29"/>
      <c r="BB630" s="29"/>
      <c r="BC630" s="29"/>
      <c r="BD630" s="29"/>
      <c r="BE630" s="29"/>
      <c r="BF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c r="AT631" s="29"/>
      <c r="AU631" s="29"/>
      <c r="AV631" s="29"/>
      <c r="AW631" s="29"/>
      <c r="AX631" s="29"/>
      <c r="AY631" s="29"/>
      <c r="AZ631" s="29"/>
      <c r="BA631" s="29"/>
      <c r="BB631" s="29"/>
      <c r="BC631" s="29"/>
      <c r="BD631" s="29"/>
      <c r="BE631" s="29"/>
      <c r="BF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c r="AT632" s="29"/>
      <c r="AU632" s="29"/>
      <c r="AV632" s="29"/>
      <c r="AW632" s="29"/>
      <c r="AX632" s="29"/>
      <c r="AY632" s="29"/>
      <c r="AZ632" s="29"/>
      <c r="BA632" s="29"/>
      <c r="BB632" s="29"/>
      <c r="BC632" s="29"/>
      <c r="BD632" s="29"/>
      <c r="BE632" s="29"/>
      <c r="BF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c r="AT633" s="29"/>
      <c r="AU633" s="29"/>
      <c r="AV633" s="29"/>
      <c r="AW633" s="29"/>
      <c r="AX633" s="29"/>
      <c r="AY633" s="29"/>
      <c r="AZ633" s="29"/>
      <c r="BA633" s="29"/>
      <c r="BB633" s="29"/>
      <c r="BC633" s="29"/>
      <c r="BD633" s="29"/>
      <c r="BE633" s="29"/>
      <c r="BF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c r="AT634" s="29"/>
      <c r="AU634" s="29"/>
      <c r="AV634" s="29"/>
      <c r="AW634" s="29"/>
      <c r="AX634" s="29"/>
      <c r="AY634" s="29"/>
      <c r="AZ634" s="29"/>
      <c r="BA634" s="29"/>
      <c r="BB634" s="29"/>
      <c r="BC634" s="29"/>
      <c r="BD634" s="29"/>
      <c r="BE634" s="29"/>
      <c r="BF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c r="AY635" s="29"/>
      <c r="AZ635" s="29"/>
      <c r="BA635" s="29"/>
      <c r="BB635" s="29"/>
      <c r="BC635" s="29"/>
      <c r="BD635" s="29"/>
      <c r="BE635" s="29"/>
      <c r="BF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c r="BA636" s="29"/>
      <c r="BB636" s="29"/>
      <c r="BC636" s="29"/>
      <c r="BD636" s="29"/>
      <c r="BE636" s="29"/>
      <c r="BF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c r="AT637" s="29"/>
      <c r="AU637" s="29"/>
      <c r="AV637" s="29"/>
      <c r="AW637" s="29"/>
      <c r="AX637" s="29"/>
      <c r="AY637" s="29"/>
      <c r="AZ637" s="29"/>
      <c r="BA637" s="29"/>
      <c r="BB637" s="29"/>
      <c r="BC637" s="29"/>
      <c r="BD637" s="29"/>
      <c r="BE637" s="29"/>
      <c r="BF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29"/>
      <c r="AY638" s="29"/>
      <c r="AZ638" s="29"/>
      <c r="BA638" s="29"/>
      <c r="BB638" s="29"/>
      <c r="BC638" s="29"/>
      <c r="BD638" s="29"/>
      <c r="BE638" s="29"/>
      <c r="BF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29"/>
      <c r="AY639" s="29"/>
      <c r="AZ639" s="29"/>
      <c r="BA639" s="29"/>
      <c r="BB639" s="29"/>
      <c r="BC639" s="29"/>
      <c r="BD639" s="29"/>
      <c r="BE639" s="29"/>
      <c r="BF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c r="AT640" s="29"/>
      <c r="AU640" s="29"/>
      <c r="AV640" s="29"/>
      <c r="AW640" s="29"/>
      <c r="AX640" s="29"/>
      <c r="AY640" s="29"/>
      <c r="AZ640" s="29"/>
      <c r="BA640" s="29"/>
      <c r="BB640" s="29"/>
      <c r="BC640" s="29"/>
      <c r="BD640" s="29"/>
      <c r="BE640" s="29"/>
      <c r="BF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c r="AT641" s="29"/>
      <c r="AU641" s="29"/>
      <c r="AV641" s="29"/>
      <c r="AW641" s="29"/>
      <c r="AX641" s="29"/>
      <c r="AY641" s="29"/>
      <c r="AZ641" s="29"/>
      <c r="BA641" s="29"/>
      <c r="BB641" s="29"/>
      <c r="BC641" s="29"/>
      <c r="BD641" s="29"/>
      <c r="BE641" s="29"/>
      <c r="BF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c r="AT642" s="29"/>
      <c r="AU642" s="29"/>
      <c r="AV642" s="29"/>
      <c r="AW642" s="29"/>
      <c r="AX642" s="29"/>
      <c r="AY642" s="29"/>
      <c r="AZ642" s="29"/>
      <c r="BA642" s="29"/>
      <c r="BB642" s="29"/>
      <c r="BC642" s="29"/>
      <c r="BD642" s="29"/>
      <c r="BE642" s="29"/>
      <c r="BF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c r="AT643" s="29"/>
      <c r="AU643" s="29"/>
      <c r="AV643" s="29"/>
      <c r="AW643" s="29"/>
      <c r="AX643" s="29"/>
      <c r="AY643" s="29"/>
      <c r="AZ643" s="29"/>
      <c r="BA643" s="29"/>
      <c r="BB643" s="29"/>
      <c r="BC643" s="29"/>
      <c r="BD643" s="29"/>
      <c r="BE643" s="29"/>
      <c r="BF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c r="AP644" s="29"/>
      <c r="AQ644" s="29"/>
      <c r="AR644" s="29"/>
      <c r="AS644" s="29"/>
      <c r="AT644" s="29"/>
      <c r="AU644" s="29"/>
      <c r="AV644" s="29"/>
      <c r="AW644" s="29"/>
      <c r="AX644" s="29"/>
      <c r="AY644" s="29"/>
      <c r="AZ644" s="29"/>
      <c r="BA644" s="29"/>
      <c r="BB644" s="29"/>
      <c r="BC644" s="29"/>
      <c r="BD644" s="29"/>
      <c r="BE644" s="29"/>
      <c r="BF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c r="AP645" s="29"/>
      <c r="AQ645" s="29"/>
      <c r="AR645" s="29"/>
      <c r="AS645" s="29"/>
      <c r="AT645" s="29"/>
      <c r="AU645" s="29"/>
      <c r="AV645" s="29"/>
      <c r="AW645" s="29"/>
      <c r="AX645" s="29"/>
      <c r="AY645" s="29"/>
      <c r="AZ645" s="29"/>
      <c r="BA645" s="29"/>
      <c r="BB645" s="29"/>
      <c r="BC645" s="29"/>
      <c r="BD645" s="29"/>
      <c r="BE645" s="29"/>
      <c r="BF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c r="AP646" s="29"/>
      <c r="AQ646" s="29"/>
      <c r="AR646" s="29"/>
      <c r="AS646" s="29"/>
      <c r="AT646" s="29"/>
      <c r="AU646" s="29"/>
      <c r="AV646" s="29"/>
      <c r="AW646" s="29"/>
      <c r="AX646" s="29"/>
      <c r="AY646" s="29"/>
      <c r="AZ646" s="29"/>
      <c r="BA646" s="29"/>
      <c r="BB646" s="29"/>
      <c r="BC646" s="29"/>
      <c r="BD646" s="29"/>
      <c r="BE646" s="29"/>
      <c r="BF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29"/>
      <c r="AY647" s="29"/>
      <c r="AZ647" s="29"/>
      <c r="BA647" s="29"/>
      <c r="BB647" s="29"/>
      <c r="BC647" s="29"/>
      <c r="BD647" s="29"/>
      <c r="BE647" s="29"/>
      <c r="BF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c r="BA648" s="29"/>
      <c r="BB648" s="29"/>
      <c r="BC648" s="29"/>
      <c r="BD648" s="29"/>
      <c r="BE648" s="29"/>
      <c r="BF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c r="AP649" s="29"/>
      <c r="AQ649" s="29"/>
      <c r="AR649" s="29"/>
      <c r="AS649" s="29"/>
      <c r="AT649" s="29"/>
      <c r="AU649" s="29"/>
      <c r="AV649" s="29"/>
      <c r="AW649" s="29"/>
      <c r="AX649" s="29"/>
      <c r="AY649" s="29"/>
      <c r="AZ649" s="29"/>
      <c r="BA649" s="29"/>
      <c r="BB649" s="29"/>
      <c r="BC649" s="29"/>
      <c r="BD649" s="29"/>
      <c r="BE649" s="29"/>
      <c r="BF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c r="AX650" s="29"/>
      <c r="AY650" s="29"/>
      <c r="AZ650" s="29"/>
      <c r="BA650" s="29"/>
      <c r="BB650" s="29"/>
      <c r="BC650" s="29"/>
      <c r="BD650" s="29"/>
      <c r="BE650" s="29"/>
      <c r="BF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c r="AX651" s="29"/>
      <c r="AY651" s="29"/>
      <c r="AZ651" s="29"/>
      <c r="BA651" s="29"/>
      <c r="BB651" s="29"/>
      <c r="BC651" s="29"/>
      <c r="BD651" s="29"/>
      <c r="BE651" s="29"/>
      <c r="BF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c r="AP652" s="29"/>
      <c r="AQ652" s="29"/>
      <c r="AR652" s="29"/>
      <c r="AS652" s="29"/>
      <c r="AT652" s="29"/>
      <c r="AU652" s="29"/>
      <c r="AV652" s="29"/>
      <c r="AW652" s="29"/>
      <c r="AX652" s="29"/>
      <c r="AY652" s="29"/>
      <c r="AZ652" s="29"/>
      <c r="BA652" s="29"/>
      <c r="BB652" s="29"/>
      <c r="BC652" s="29"/>
      <c r="BD652" s="29"/>
      <c r="BE652" s="29"/>
      <c r="BF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c r="AP653" s="29"/>
      <c r="AQ653" s="29"/>
      <c r="AR653" s="29"/>
      <c r="AS653" s="29"/>
      <c r="AT653" s="29"/>
      <c r="AU653" s="29"/>
      <c r="AV653" s="29"/>
      <c r="AW653" s="29"/>
      <c r="AX653" s="29"/>
      <c r="AY653" s="29"/>
      <c r="AZ653" s="29"/>
      <c r="BA653" s="29"/>
      <c r="BB653" s="29"/>
      <c r="BC653" s="29"/>
      <c r="BD653" s="29"/>
      <c r="BE653" s="29"/>
      <c r="BF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c r="AP654" s="29"/>
      <c r="AQ654" s="29"/>
      <c r="AR654" s="29"/>
      <c r="AS654" s="29"/>
      <c r="AT654" s="29"/>
      <c r="AU654" s="29"/>
      <c r="AV654" s="29"/>
      <c r="AW654" s="29"/>
      <c r="AX654" s="29"/>
      <c r="AY654" s="29"/>
      <c r="AZ654" s="29"/>
      <c r="BA654" s="29"/>
      <c r="BB654" s="29"/>
      <c r="BC654" s="29"/>
      <c r="BD654" s="29"/>
      <c r="BE654" s="29"/>
      <c r="BF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c r="AP655" s="29"/>
      <c r="AQ655" s="29"/>
      <c r="AR655" s="29"/>
      <c r="AS655" s="29"/>
      <c r="AT655" s="29"/>
      <c r="AU655" s="29"/>
      <c r="AV655" s="29"/>
      <c r="AW655" s="29"/>
      <c r="AX655" s="29"/>
      <c r="AY655" s="29"/>
      <c r="AZ655" s="29"/>
      <c r="BA655" s="29"/>
      <c r="BB655" s="29"/>
      <c r="BC655" s="29"/>
      <c r="BD655" s="29"/>
      <c r="BE655" s="29"/>
      <c r="BF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c r="AT656" s="29"/>
      <c r="AU656" s="29"/>
      <c r="AV656" s="29"/>
      <c r="AW656" s="29"/>
      <c r="AX656" s="29"/>
      <c r="AY656" s="29"/>
      <c r="AZ656" s="29"/>
      <c r="BA656" s="29"/>
      <c r="BB656" s="29"/>
      <c r="BC656" s="29"/>
      <c r="BD656" s="29"/>
      <c r="BE656" s="29"/>
      <c r="BF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c r="AT657" s="29"/>
      <c r="AU657" s="29"/>
      <c r="AV657" s="29"/>
      <c r="AW657" s="29"/>
      <c r="AX657" s="29"/>
      <c r="AY657" s="29"/>
      <c r="AZ657" s="29"/>
      <c r="BA657" s="29"/>
      <c r="BB657" s="29"/>
      <c r="BC657" s="29"/>
      <c r="BD657" s="29"/>
      <c r="BE657" s="29"/>
      <c r="BF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c r="AP658" s="29"/>
      <c r="AQ658" s="29"/>
      <c r="AR658" s="29"/>
      <c r="AS658" s="29"/>
      <c r="AT658" s="29"/>
      <c r="AU658" s="29"/>
      <c r="AV658" s="29"/>
      <c r="AW658" s="29"/>
      <c r="AX658" s="29"/>
      <c r="AY658" s="29"/>
      <c r="AZ658" s="29"/>
      <c r="BA658" s="29"/>
      <c r="BB658" s="29"/>
      <c r="BC658" s="29"/>
      <c r="BD658" s="29"/>
      <c r="BE658" s="29"/>
      <c r="BF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c r="AP659" s="29"/>
      <c r="AQ659" s="29"/>
      <c r="AR659" s="29"/>
      <c r="AS659" s="29"/>
      <c r="AT659" s="29"/>
      <c r="AU659" s="29"/>
      <c r="AV659" s="29"/>
      <c r="AW659" s="29"/>
      <c r="AX659" s="29"/>
      <c r="AY659" s="29"/>
      <c r="AZ659" s="29"/>
      <c r="BA659" s="29"/>
      <c r="BB659" s="29"/>
      <c r="BC659" s="29"/>
      <c r="BD659" s="29"/>
      <c r="BE659" s="29"/>
      <c r="BF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c r="AP660" s="29"/>
      <c r="AQ660" s="29"/>
      <c r="AR660" s="29"/>
      <c r="AS660" s="29"/>
      <c r="AT660" s="29"/>
      <c r="AU660" s="29"/>
      <c r="AV660" s="29"/>
      <c r="AW660" s="29"/>
      <c r="AX660" s="29"/>
      <c r="AY660" s="29"/>
      <c r="AZ660" s="29"/>
      <c r="BA660" s="29"/>
      <c r="BB660" s="29"/>
      <c r="BC660" s="29"/>
      <c r="BD660" s="29"/>
      <c r="BE660" s="29"/>
      <c r="BF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c r="AP661" s="29"/>
      <c r="AQ661" s="29"/>
      <c r="AR661" s="29"/>
      <c r="AS661" s="29"/>
      <c r="AT661" s="29"/>
      <c r="AU661" s="29"/>
      <c r="AV661" s="29"/>
      <c r="AW661" s="29"/>
      <c r="AX661" s="29"/>
      <c r="AY661" s="29"/>
      <c r="AZ661" s="29"/>
      <c r="BA661" s="29"/>
      <c r="BB661" s="29"/>
      <c r="BC661" s="29"/>
      <c r="BD661" s="29"/>
      <c r="BE661" s="29"/>
      <c r="BF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c r="BA663" s="29"/>
      <c r="BB663" s="29"/>
      <c r="BC663" s="29"/>
      <c r="BD663" s="29"/>
      <c r="BE663" s="29"/>
      <c r="BF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c r="AH664" s="29"/>
      <c r="AI664" s="29"/>
      <c r="AJ664" s="29"/>
      <c r="AK664" s="29"/>
      <c r="AL664" s="29"/>
      <c r="AM664" s="29"/>
      <c r="AN664" s="29"/>
      <c r="AO664" s="29"/>
      <c r="AP664" s="29"/>
      <c r="AQ664" s="29"/>
      <c r="AR664" s="29"/>
      <c r="AS664" s="29"/>
      <c r="AT664" s="29"/>
      <c r="AU664" s="29"/>
      <c r="AV664" s="29"/>
      <c r="AW664" s="29"/>
      <c r="AX664" s="29"/>
      <c r="AY664" s="29"/>
      <c r="AZ664" s="29"/>
      <c r="BA664" s="29"/>
      <c r="BB664" s="29"/>
      <c r="BC664" s="29"/>
      <c r="BD664" s="29"/>
      <c r="BE664" s="29"/>
      <c r="BF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c r="AH665" s="29"/>
      <c r="AI665" s="29"/>
      <c r="AJ665" s="29"/>
      <c r="AK665" s="29"/>
      <c r="AL665" s="29"/>
      <c r="AM665" s="29"/>
      <c r="AN665" s="29"/>
      <c r="AO665" s="29"/>
      <c r="AP665" s="29"/>
      <c r="AQ665" s="29"/>
      <c r="AR665" s="29"/>
      <c r="AS665" s="29"/>
      <c r="AT665" s="29"/>
      <c r="AU665" s="29"/>
      <c r="AV665" s="29"/>
      <c r="AW665" s="29"/>
      <c r="AX665" s="29"/>
      <c r="AY665" s="29"/>
      <c r="AZ665" s="29"/>
      <c r="BA665" s="29"/>
      <c r="BB665" s="29"/>
      <c r="BC665" s="29"/>
      <c r="BD665" s="29"/>
      <c r="BE665" s="29"/>
      <c r="BF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c r="AH666" s="29"/>
      <c r="AI666" s="29"/>
      <c r="AJ666" s="29"/>
      <c r="AK666" s="29"/>
      <c r="AL666" s="29"/>
      <c r="AM666" s="29"/>
      <c r="AN666" s="29"/>
      <c r="AO666" s="29"/>
      <c r="AP666" s="29"/>
      <c r="AQ666" s="29"/>
      <c r="AR666" s="29"/>
      <c r="AS666" s="29"/>
      <c r="AT666" s="29"/>
      <c r="AU666" s="29"/>
      <c r="AV666" s="29"/>
      <c r="AW666" s="29"/>
      <c r="AX666" s="29"/>
      <c r="AY666" s="29"/>
      <c r="AZ666" s="29"/>
      <c r="BA666" s="29"/>
      <c r="BB666" s="29"/>
      <c r="BC666" s="29"/>
      <c r="BD666" s="29"/>
      <c r="BE666" s="29"/>
      <c r="BF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c r="AH667" s="29"/>
      <c r="AI667" s="29"/>
      <c r="AJ667" s="29"/>
      <c r="AK667" s="29"/>
      <c r="AL667" s="29"/>
      <c r="AM667" s="29"/>
      <c r="AN667" s="29"/>
      <c r="AO667" s="29"/>
      <c r="AP667" s="29"/>
      <c r="AQ667" s="29"/>
      <c r="AR667" s="29"/>
      <c r="AS667" s="29"/>
      <c r="AT667" s="29"/>
      <c r="AU667" s="29"/>
      <c r="AV667" s="29"/>
      <c r="AW667" s="29"/>
      <c r="AX667" s="29"/>
      <c r="AY667" s="29"/>
      <c r="AZ667" s="29"/>
      <c r="BA667" s="29"/>
      <c r="BB667" s="29"/>
      <c r="BC667" s="29"/>
      <c r="BD667" s="29"/>
      <c r="BE667" s="29"/>
      <c r="BF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c r="AH668" s="29"/>
      <c r="AI668" s="29"/>
      <c r="AJ668" s="29"/>
      <c r="AK668" s="29"/>
      <c r="AL668" s="29"/>
      <c r="AM668" s="29"/>
      <c r="AN668" s="29"/>
      <c r="AO668" s="29"/>
      <c r="AP668" s="29"/>
      <c r="AQ668" s="29"/>
      <c r="AR668" s="29"/>
      <c r="AS668" s="29"/>
      <c r="AT668" s="29"/>
      <c r="AU668" s="29"/>
      <c r="AV668" s="29"/>
      <c r="AW668" s="29"/>
      <c r="AX668" s="29"/>
      <c r="AY668" s="29"/>
      <c r="AZ668" s="29"/>
      <c r="BA668" s="29"/>
      <c r="BB668" s="29"/>
      <c r="BC668" s="29"/>
      <c r="BD668" s="29"/>
      <c r="BE668" s="29"/>
      <c r="BF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c r="AH669" s="29"/>
      <c r="AI669" s="29"/>
      <c r="AJ669" s="29"/>
      <c r="AK669" s="29"/>
      <c r="AL669" s="29"/>
      <c r="AM669" s="29"/>
      <c r="AN669" s="29"/>
      <c r="AO669" s="29"/>
      <c r="AP669" s="29"/>
      <c r="AQ669" s="29"/>
      <c r="AR669" s="29"/>
      <c r="AS669" s="29"/>
      <c r="AT669" s="29"/>
      <c r="AU669" s="29"/>
      <c r="AV669" s="29"/>
      <c r="AW669" s="29"/>
      <c r="AX669" s="29"/>
      <c r="AY669" s="29"/>
      <c r="AZ669" s="29"/>
      <c r="BA669" s="29"/>
      <c r="BB669" s="29"/>
      <c r="BC669" s="29"/>
      <c r="BD669" s="29"/>
      <c r="BE669" s="29"/>
      <c r="BF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c r="AH670" s="29"/>
      <c r="AI670" s="29"/>
      <c r="AJ670" s="29"/>
      <c r="AK670" s="29"/>
      <c r="AL670" s="29"/>
      <c r="AM670" s="29"/>
      <c r="AN670" s="29"/>
      <c r="AO670" s="29"/>
      <c r="AP670" s="29"/>
      <c r="AQ670" s="29"/>
      <c r="AR670" s="29"/>
      <c r="AS670" s="29"/>
      <c r="AT670" s="29"/>
      <c r="AU670" s="29"/>
      <c r="AV670" s="29"/>
      <c r="AW670" s="29"/>
      <c r="AX670" s="29"/>
      <c r="AY670" s="29"/>
      <c r="AZ670" s="29"/>
      <c r="BA670" s="29"/>
      <c r="BB670" s="29"/>
      <c r="BC670" s="29"/>
      <c r="BD670" s="29"/>
      <c r="BE670" s="29"/>
      <c r="BF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c r="AH671" s="29"/>
      <c r="AI671" s="29"/>
      <c r="AJ671" s="29"/>
      <c r="AK671" s="29"/>
      <c r="AL671" s="29"/>
      <c r="AM671" s="29"/>
      <c r="AN671" s="29"/>
      <c r="AO671" s="29"/>
      <c r="AP671" s="29"/>
      <c r="AQ671" s="29"/>
      <c r="AR671" s="29"/>
      <c r="AS671" s="29"/>
      <c r="AT671" s="29"/>
      <c r="AU671" s="29"/>
      <c r="AV671" s="29"/>
      <c r="AW671" s="29"/>
      <c r="AX671" s="29"/>
      <c r="AY671" s="29"/>
      <c r="AZ671" s="29"/>
      <c r="BA671" s="29"/>
      <c r="BB671" s="29"/>
      <c r="BC671" s="29"/>
      <c r="BD671" s="29"/>
      <c r="BE671" s="29"/>
      <c r="BF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c r="AH672" s="29"/>
      <c r="AI672" s="29"/>
      <c r="AJ672" s="29"/>
      <c r="AK672" s="29"/>
      <c r="AL672" s="29"/>
      <c r="AM672" s="29"/>
      <c r="AN672" s="29"/>
      <c r="AO672" s="29"/>
      <c r="AP672" s="29"/>
      <c r="AQ672" s="29"/>
      <c r="AR672" s="29"/>
      <c r="AS672" s="29"/>
      <c r="AT672" s="29"/>
      <c r="AU672" s="29"/>
      <c r="AV672" s="29"/>
      <c r="AW672" s="29"/>
      <c r="AX672" s="29"/>
      <c r="AY672" s="29"/>
      <c r="AZ672" s="29"/>
      <c r="BA672" s="29"/>
      <c r="BB672" s="29"/>
      <c r="BC672" s="29"/>
      <c r="BD672" s="29"/>
      <c r="BE672" s="29"/>
      <c r="BF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c r="AH673" s="29"/>
      <c r="AI673" s="29"/>
      <c r="AJ673" s="29"/>
      <c r="AK673" s="29"/>
      <c r="AL673" s="29"/>
      <c r="AM673" s="29"/>
      <c r="AN673" s="29"/>
      <c r="AO673" s="29"/>
      <c r="AP673" s="29"/>
      <c r="AQ673" s="29"/>
      <c r="AR673" s="29"/>
      <c r="AS673" s="29"/>
      <c r="AT673" s="29"/>
      <c r="AU673" s="29"/>
      <c r="AV673" s="29"/>
      <c r="AW673" s="29"/>
      <c r="AX673" s="29"/>
      <c r="AY673" s="29"/>
      <c r="AZ673" s="29"/>
      <c r="BA673" s="29"/>
      <c r="BB673" s="29"/>
      <c r="BC673" s="29"/>
      <c r="BD673" s="29"/>
      <c r="BE673" s="29"/>
      <c r="BF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c r="BA674" s="29"/>
      <c r="BB674" s="29"/>
      <c r="BC674" s="29"/>
      <c r="BD674" s="29"/>
      <c r="BE674" s="29"/>
      <c r="BF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c r="BA675" s="29"/>
      <c r="BB675" s="29"/>
      <c r="BC675" s="29"/>
      <c r="BD675" s="29"/>
      <c r="BE675" s="29"/>
      <c r="BF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c r="AH676" s="29"/>
      <c r="AI676" s="29"/>
      <c r="AJ676" s="29"/>
      <c r="AK676" s="29"/>
      <c r="AL676" s="29"/>
      <c r="AM676" s="29"/>
      <c r="AN676" s="29"/>
      <c r="AO676" s="29"/>
      <c r="AP676" s="29"/>
      <c r="AQ676" s="29"/>
      <c r="AR676" s="29"/>
      <c r="AS676" s="29"/>
      <c r="AT676" s="29"/>
      <c r="AU676" s="29"/>
      <c r="AV676" s="29"/>
      <c r="AW676" s="29"/>
      <c r="AX676" s="29"/>
      <c r="AY676" s="29"/>
      <c r="AZ676" s="29"/>
      <c r="BA676" s="29"/>
      <c r="BB676" s="29"/>
      <c r="BC676" s="29"/>
      <c r="BD676" s="29"/>
      <c r="BE676" s="29"/>
      <c r="BF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c r="AH677" s="29"/>
      <c r="AI677" s="29"/>
      <c r="AJ677" s="29"/>
      <c r="AK677" s="29"/>
      <c r="AL677" s="29"/>
      <c r="AM677" s="29"/>
      <c r="AN677" s="29"/>
      <c r="AO677" s="29"/>
      <c r="AP677" s="29"/>
      <c r="AQ677" s="29"/>
      <c r="AR677" s="29"/>
      <c r="AS677" s="29"/>
      <c r="AT677" s="29"/>
      <c r="AU677" s="29"/>
      <c r="AV677" s="29"/>
      <c r="AW677" s="29"/>
      <c r="AX677" s="29"/>
      <c r="AY677" s="29"/>
      <c r="AZ677" s="29"/>
      <c r="BA677" s="29"/>
      <c r="BB677" s="29"/>
      <c r="BC677" s="29"/>
      <c r="BD677" s="29"/>
      <c r="BE677" s="29"/>
      <c r="BF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c r="AH678" s="29"/>
      <c r="AI678" s="29"/>
      <c r="AJ678" s="29"/>
      <c r="AK678" s="29"/>
      <c r="AL678" s="29"/>
      <c r="AM678" s="29"/>
      <c r="AN678" s="29"/>
      <c r="AO678" s="29"/>
      <c r="AP678" s="29"/>
      <c r="AQ678" s="29"/>
      <c r="AR678" s="29"/>
      <c r="AS678" s="29"/>
      <c r="AT678" s="29"/>
      <c r="AU678" s="29"/>
      <c r="AV678" s="29"/>
      <c r="AW678" s="29"/>
      <c r="AX678" s="29"/>
      <c r="AY678" s="29"/>
      <c r="AZ678" s="29"/>
      <c r="BA678" s="29"/>
      <c r="BB678" s="29"/>
      <c r="BC678" s="29"/>
      <c r="BD678" s="29"/>
      <c r="BE678" s="29"/>
      <c r="BF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c r="AH679" s="29"/>
      <c r="AI679" s="29"/>
      <c r="AJ679" s="29"/>
      <c r="AK679" s="29"/>
      <c r="AL679" s="29"/>
      <c r="AM679" s="29"/>
      <c r="AN679" s="29"/>
      <c r="AO679" s="29"/>
      <c r="AP679" s="29"/>
      <c r="AQ679" s="29"/>
      <c r="AR679" s="29"/>
      <c r="AS679" s="29"/>
      <c r="AT679" s="29"/>
      <c r="AU679" s="29"/>
      <c r="AV679" s="29"/>
      <c r="AW679" s="29"/>
      <c r="AX679" s="29"/>
      <c r="AY679" s="29"/>
      <c r="AZ679" s="29"/>
      <c r="BA679" s="29"/>
      <c r="BB679" s="29"/>
      <c r="BC679" s="29"/>
      <c r="BD679" s="29"/>
      <c r="BE679" s="29"/>
      <c r="BF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c r="AH680" s="29"/>
      <c r="AI680" s="29"/>
      <c r="AJ680" s="29"/>
      <c r="AK680" s="29"/>
      <c r="AL680" s="29"/>
      <c r="AM680" s="29"/>
      <c r="AN680" s="29"/>
      <c r="AO680" s="29"/>
      <c r="AP680" s="29"/>
      <c r="AQ680" s="29"/>
      <c r="AR680" s="29"/>
      <c r="AS680" s="29"/>
      <c r="AT680" s="29"/>
      <c r="AU680" s="29"/>
      <c r="AV680" s="29"/>
      <c r="AW680" s="29"/>
      <c r="AX680" s="29"/>
      <c r="AY680" s="29"/>
      <c r="AZ680" s="29"/>
      <c r="BA680" s="29"/>
      <c r="BB680" s="29"/>
      <c r="BC680" s="29"/>
      <c r="BD680" s="29"/>
      <c r="BE680" s="29"/>
      <c r="BF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c r="AP681" s="29"/>
      <c r="AQ681" s="29"/>
      <c r="AR681" s="29"/>
      <c r="AS681" s="29"/>
      <c r="AT681" s="29"/>
      <c r="AU681" s="29"/>
      <c r="AV681" s="29"/>
      <c r="AW681" s="29"/>
      <c r="AX681" s="29"/>
      <c r="AY681" s="29"/>
      <c r="AZ681" s="29"/>
      <c r="BA681" s="29"/>
      <c r="BB681" s="29"/>
      <c r="BC681" s="29"/>
      <c r="BD681" s="29"/>
      <c r="BE681" s="29"/>
      <c r="BF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c r="AH682" s="29"/>
      <c r="AI682" s="29"/>
      <c r="AJ682" s="29"/>
      <c r="AK682" s="29"/>
      <c r="AL682" s="29"/>
      <c r="AM682" s="29"/>
      <c r="AN682" s="29"/>
      <c r="AO682" s="29"/>
      <c r="AP682" s="29"/>
      <c r="AQ682" s="29"/>
      <c r="AR682" s="29"/>
      <c r="AS682" s="29"/>
      <c r="AT682" s="29"/>
      <c r="AU682" s="29"/>
      <c r="AV682" s="29"/>
      <c r="AW682" s="29"/>
      <c r="AX682" s="29"/>
      <c r="AY682" s="29"/>
      <c r="AZ682" s="29"/>
      <c r="BA682" s="29"/>
      <c r="BB682" s="29"/>
      <c r="BC682" s="29"/>
      <c r="BD682" s="29"/>
      <c r="BE682" s="29"/>
      <c r="BF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c r="AH683" s="29"/>
      <c r="AI683" s="29"/>
      <c r="AJ683" s="29"/>
      <c r="AK683" s="29"/>
      <c r="AL683" s="29"/>
      <c r="AM683" s="29"/>
      <c r="AN683" s="29"/>
      <c r="AO683" s="29"/>
      <c r="AP683" s="29"/>
      <c r="AQ683" s="29"/>
      <c r="AR683" s="29"/>
      <c r="AS683" s="29"/>
      <c r="AT683" s="29"/>
      <c r="AU683" s="29"/>
      <c r="AV683" s="29"/>
      <c r="AW683" s="29"/>
      <c r="AX683" s="29"/>
      <c r="AY683" s="29"/>
      <c r="AZ683" s="29"/>
      <c r="BA683" s="29"/>
      <c r="BB683" s="29"/>
      <c r="BC683" s="29"/>
      <c r="BD683" s="29"/>
      <c r="BE683" s="29"/>
      <c r="BF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c r="AH684" s="29"/>
      <c r="AI684" s="29"/>
      <c r="AJ684" s="29"/>
      <c r="AK684" s="29"/>
      <c r="AL684" s="29"/>
      <c r="AM684" s="29"/>
      <c r="AN684" s="29"/>
      <c r="AO684" s="29"/>
      <c r="AP684" s="29"/>
      <c r="AQ684" s="29"/>
      <c r="AR684" s="29"/>
      <c r="AS684" s="29"/>
      <c r="AT684" s="29"/>
      <c r="AU684" s="29"/>
      <c r="AV684" s="29"/>
      <c r="AW684" s="29"/>
      <c r="AX684" s="29"/>
      <c r="AY684" s="29"/>
      <c r="AZ684" s="29"/>
      <c r="BA684" s="29"/>
      <c r="BB684" s="29"/>
      <c r="BC684" s="29"/>
      <c r="BD684" s="29"/>
      <c r="BE684" s="29"/>
      <c r="BF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c r="AH685" s="29"/>
      <c r="AI685" s="29"/>
      <c r="AJ685" s="29"/>
      <c r="AK685" s="29"/>
      <c r="AL685" s="29"/>
      <c r="AM685" s="29"/>
      <c r="AN685" s="29"/>
      <c r="AO685" s="29"/>
      <c r="AP685" s="29"/>
      <c r="AQ685" s="29"/>
      <c r="AR685" s="29"/>
      <c r="AS685" s="29"/>
      <c r="AT685" s="29"/>
      <c r="AU685" s="29"/>
      <c r="AV685" s="29"/>
      <c r="AW685" s="29"/>
      <c r="AX685" s="29"/>
      <c r="AY685" s="29"/>
      <c r="AZ685" s="29"/>
      <c r="BA685" s="29"/>
      <c r="BB685" s="29"/>
      <c r="BC685" s="29"/>
      <c r="BD685" s="29"/>
      <c r="BE685" s="29"/>
      <c r="BF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c r="AH688" s="29"/>
      <c r="AI688" s="29"/>
      <c r="AJ688" s="29"/>
      <c r="AK688" s="29"/>
      <c r="AL688" s="29"/>
      <c r="AM688" s="29"/>
      <c r="AN688" s="29"/>
      <c r="AO688" s="29"/>
      <c r="AP688" s="29"/>
      <c r="AQ688" s="29"/>
      <c r="AR688" s="29"/>
      <c r="AS688" s="29"/>
      <c r="AT688" s="29"/>
      <c r="AU688" s="29"/>
      <c r="AV688" s="29"/>
      <c r="AW688" s="29"/>
      <c r="AX688" s="29"/>
      <c r="AY688" s="29"/>
      <c r="AZ688" s="29"/>
      <c r="BA688" s="29"/>
      <c r="BB688" s="29"/>
      <c r="BC688" s="29"/>
      <c r="BD688" s="29"/>
      <c r="BE688" s="29"/>
      <c r="BF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c r="AH689" s="29"/>
      <c r="AI689" s="29"/>
      <c r="AJ689" s="29"/>
      <c r="AK689" s="29"/>
      <c r="AL689" s="29"/>
      <c r="AM689" s="29"/>
      <c r="AN689" s="29"/>
      <c r="AO689" s="29"/>
      <c r="AP689" s="29"/>
      <c r="AQ689" s="29"/>
      <c r="AR689" s="29"/>
      <c r="AS689" s="29"/>
      <c r="AT689" s="29"/>
      <c r="AU689" s="29"/>
      <c r="AV689" s="29"/>
      <c r="AW689" s="29"/>
      <c r="AX689" s="29"/>
      <c r="AY689" s="29"/>
      <c r="AZ689" s="29"/>
      <c r="BA689" s="29"/>
      <c r="BB689" s="29"/>
      <c r="BC689" s="29"/>
      <c r="BD689" s="29"/>
      <c r="BE689" s="29"/>
      <c r="BF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c r="AH690" s="29"/>
      <c r="AI690" s="29"/>
      <c r="AJ690" s="29"/>
      <c r="AK690" s="29"/>
      <c r="AL690" s="29"/>
      <c r="AM690" s="29"/>
      <c r="AN690" s="29"/>
      <c r="AO690" s="29"/>
      <c r="AP690" s="29"/>
      <c r="AQ690" s="29"/>
      <c r="AR690" s="29"/>
      <c r="AS690" s="29"/>
      <c r="AT690" s="29"/>
      <c r="AU690" s="29"/>
      <c r="AV690" s="29"/>
      <c r="AW690" s="29"/>
      <c r="AX690" s="29"/>
      <c r="AY690" s="29"/>
      <c r="AZ690" s="29"/>
      <c r="BA690" s="29"/>
      <c r="BB690" s="29"/>
      <c r="BC690" s="29"/>
      <c r="BD690" s="29"/>
      <c r="BE690" s="29"/>
      <c r="BF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c r="AH691" s="29"/>
      <c r="AI691" s="29"/>
      <c r="AJ691" s="29"/>
      <c r="AK691" s="29"/>
      <c r="AL691" s="29"/>
      <c r="AM691" s="29"/>
      <c r="AN691" s="29"/>
      <c r="AO691" s="29"/>
      <c r="AP691" s="29"/>
      <c r="AQ691" s="29"/>
      <c r="AR691" s="29"/>
      <c r="AS691" s="29"/>
      <c r="AT691" s="29"/>
      <c r="AU691" s="29"/>
      <c r="AV691" s="29"/>
      <c r="AW691" s="29"/>
      <c r="AX691" s="29"/>
      <c r="AY691" s="29"/>
      <c r="AZ691" s="29"/>
      <c r="BA691" s="29"/>
      <c r="BB691" s="29"/>
      <c r="BC691" s="29"/>
      <c r="BD691" s="29"/>
      <c r="BE691" s="29"/>
      <c r="BF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c r="AH692" s="29"/>
      <c r="AI692" s="29"/>
      <c r="AJ692" s="29"/>
      <c r="AK692" s="29"/>
      <c r="AL692" s="29"/>
      <c r="AM692" s="29"/>
      <c r="AN692" s="29"/>
      <c r="AO692" s="29"/>
      <c r="AP692" s="29"/>
      <c r="AQ692" s="29"/>
      <c r="AR692" s="29"/>
      <c r="AS692" s="29"/>
      <c r="AT692" s="29"/>
      <c r="AU692" s="29"/>
      <c r="AV692" s="29"/>
      <c r="AW692" s="29"/>
      <c r="AX692" s="29"/>
      <c r="AY692" s="29"/>
      <c r="AZ692" s="29"/>
      <c r="BA692" s="29"/>
      <c r="BB692" s="29"/>
      <c r="BC692" s="29"/>
      <c r="BD692" s="29"/>
      <c r="BE692" s="29"/>
      <c r="BF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c r="AH693" s="29"/>
      <c r="AI693" s="29"/>
      <c r="AJ693" s="29"/>
      <c r="AK693" s="29"/>
      <c r="AL693" s="29"/>
      <c r="AM693" s="29"/>
      <c r="AN693" s="29"/>
      <c r="AO693" s="29"/>
      <c r="AP693" s="29"/>
      <c r="AQ693" s="29"/>
      <c r="AR693" s="29"/>
      <c r="AS693" s="29"/>
      <c r="AT693" s="29"/>
      <c r="AU693" s="29"/>
      <c r="AV693" s="29"/>
      <c r="AW693" s="29"/>
      <c r="AX693" s="29"/>
      <c r="AY693" s="29"/>
      <c r="AZ693" s="29"/>
      <c r="BA693" s="29"/>
      <c r="BB693" s="29"/>
      <c r="BC693" s="29"/>
      <c r="BD693" s="29"/>
      <c r="BE693" s="29"/>
      <c r="BF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c r="AH694" s="29"/>
      <c r="AI694" s="29"/>
      <c r="AJ694" s="29"/>
      <c r="AK694" s="29"/>
      <c r="AL694" s="29"/>
      <c r="AM694" s="29"/>
      <c r="AN694" s="29"/>
      <c r="AO694" s="29"/>
      <c r="AP694" s="29"/>
      <c r="AQ694" s="29"/>
      <c r="AR694" s="29"/>
      <c r="AS694" s="29"/>
      <c r="AT694" s="29"/>
      <c r="AU694" s="29"/>
      <c r="AV694" s="29"/>
      <c r="AW694" s="29"/>
      <c r="AX694" s="29"/>
      <c r="AY694" s="29"/>
      <c r="AZ694" s="29"/>
      <c r="BA694" s="29"/>
      <c r="BB694" s="29"/>
      <c r="BC694" s="29"/>
      <c r="BD694" s="29"/>
      <c r="BE694" s="29"/>
      <c r="BF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c r="AH695" s="29"/>
      <c r="AI695" s="29"/>
      <c r="AJ695" s="29"/>
      <c r="AK695" s="29"/>
      <c r="AL695" s="29"/>
      <c r="AM695" s="29"/>
      <c r="AN695" s="29"/>
      <c r="AO695" s="29"/>
      <c r="AP695" s="29"/>
      <c r="AQ695" s="29"/>
      <c r="AR695" s="29"/>
      <c r="AS695" s="29"/>
      <c r="AT695" s="29"/>
      <c r="AU695" s="29"/>
      <c r="AV695" s="29"/>
      <c r="AW695" s="29"/>
      <c r="AX695" s="29"/>
      <c r="AY695" s="29"/>
      <c r="AZ695" s="29"/>
      <c r="BA695" s="29"/>
      <c r="BB695" s="29"/>
      <c r="BC695" s="29"/>
      <c r="BD695" s="29"/>
      <c r="BE695" s="29"/>
      <c r="BF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c r="AH696" s="29"/>
      <c r="AI696" s="29"/>
      <c r="AJ696" s="29"/>
      <c r="AK696" s="29"/>
      <c r="AL696" s="29"/>
      <c r="AM696" s="29"/>
      <c r="AN696" s="29"/>
      <c r="AO696" s="29"/>
      <c r="AP696" s="29"/>
      <c r="AQ696" s="29"/>
      <c r="AR696" s="29"/>
      <c r="AS696" s="29"/>
      <c r="AT696" s="29"/>
      <c r="AU696" s="29"/>
      <c r="AV696" s="29"/>
      <c r="AW696" s="29"/>
      <c r="AX696" s="29"/>
      <c r="AY696" s="29"/>
      <c r="AZ696" s="29"/>
      <c r="BA696" s="29"/>
      <c r="BB696" s="29"/>
      <c r="BC696" s="29"/>
      <c r="BD696" s="29"/>
      <c r="BE696" s="29"/>
      <c r="BF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c r="AH697" s="29"/>
      <c r="AI697" s="29"/>
      <c r="AJ697" s="29"/>
      <c r="AK697" s="29"/>
      <c r="AL697" s="29"/>
      <c r="AM697" s="29"/>
      <c r="AN697" s="29"/>
      <c r="AO697" s="29"/>
      <c r="AP697" s="29"/>
      <c r="AQ697" s="29"/>
      <c r="AR697" s="29"/>
      <c r="AS697" s="29"/>
      <c r="AT697" s="29"/>
      <c r="AU697" s="29"/>
      <c r="AV697" s="29"/>
      <c r="AW697" s="29"/>
      <c r="AX697" s="29"/>
      <c r="AY697" s="29"/>
      <c r="AZ697" s="29"/>
      <c r="BA697" s="29"/>
      <c r="BB697" s="29"/>
      <c r="BC697" s="29"/>
      <c r="BD697" s="29"/>
      <c r="BE697" s="29"/>
      <c r="BF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c r="AH700" s="29"/>
      <c r="AI700" s="29"/>
      <c r="AJ700" s="29"/>
      <c r="AK700" s="29"/>
      <c r="AL700" s="29"/>
      <c r="AM700" s="29"/>
      <c r="AN700" s="29"/>
      <c r="AO700" s="29"/>
      <c r="AP700" s="29"/>
      <c r="AQ700" s="29"/>
      <c r="AR700" s="29"/>
      <c r="AS700" s="29"/>
      <c r="AT700" s="29"/>
      <c r="AU700" s="29"/>
      <c r="AV700" s="29"/>
      <c r="AW700" s="29"/>
      <c r="AX700" s="29"/>
      <c r="AY700" s="29"/>
      <c r="AZ700" s="29"/>
      <c r="BA700" s="29"/>
      <c r="BB700" s="29"/>
      <c r="BC700" s="29"/>
      <c r="BD700" s="29"/>
      <c r="BE700" s="29"/>
      <c r="BF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c r="AH701" s="29"/>
      <c r="AI701" s="29"/>
      <c r="AJ701" s="29"/>
      <c r="AK701" s="29"/>
      <c r="AL701" s="29"/>
      <c r="AM701" s="29"/>
      <c r="AN701" s="29"/>
      <c r="AO701" s="29"/>
      <c r="AP701" s="29"/>
      <c r="AQ701" s="29"/>
      <c r="AR701" s="29"/>
      <c r="AS701" s="29"/>
      <c r="AT701" s="29"/>
      <c r="AU701" s="29"/>
      <c r="AV701" s="29"/>
      <c r="AW701" s="29"/>
      <c r="AX701" s="29"/>
      <c r="AY701" s="29"/>
      <c r="AZ701" s="29"/>
      <c r="BA701" s="29"/>
      <c r="BB701" s="29"/>
      <c r="BC701" s="29"/>
      <c r="BD701" s="29"/>
      <c r="BE701" s="29"/>
      <c r="BF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c r="AH702" s="29"/>
      <c r="AI702" s="29"/>
      <c r="AJ702" s="29"/>
      <c r="AK702" s="29"/>
      <c r="AL702" s="29"/>
      <c r="AM702" s="29"/>
      <c r="AN702" s="29"/>
      <c r="AO702" s="29"/>
      <c r="AP702" s="29"/>
      <c r="AQ702" s="29"/>
      <c r="AR702" s="29"/>
      <c r="AS702" s="29"/>
      <c r="AT702" s="29"/>
      <c r="AU702" s="29"/>
      <c r="AV702" s="29"/>
      <c r="AW702" s="29"/>
      <c r="AX702" s="29"/>
      <c r="AY702" s="29"/>
      <c r="AZ702" s="29"/>
      <c r="BA702" s="29"/>
      <c r="BB702" s="29"/>
      <c r="BC702" s="29"/>
      <c r="BD702" s="29"/>
      <c r="BE702" s="29"/>
      <c r="BF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c r="AH703" s="29"/>
      <c r="AI703" s="29"/>
      <c r="AJ703" s="29"/>
      <c r="AK703" s="29"/>
      <c r="AL703" s="29"/>
      <c r="AM703" s="29"/>
      <c r="AN703" s="29"/>
      <c r="AO703" s="29"/>
      <c r="AP703" s="29"/>
      <c r="AQ703" s="29"/>
      <c r="AR703" s="29"/>
      <c r="AS703" s="29"/>
      <c r="AT703" s="29"/>
      <c r="AU703" s="29"/>
      <c r="AV703" s="29"/>
      <c r="AW703" s="29"/>
      <c r="AX703" s="29"/>
      <c r="AY703" s="29"/>
      <c r="AZ703" s="29"/>
      <c r="BA703" s="29"/>
      <c r="BB703" s="29"/>
      <c r="BC703" s="29"/>
      <c r="BD703" s="29"/>
      <c r="BE703" s="29"/>
      <c r="BF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c r="AH704" s="29"/>
      <c r="AI704" s="29"/>
      <c r="AJ704" s="29"/>
      <c r="AK704" s="29"/>
      <c r="AL704" s="29"/>
      <c r="AM704" s="29"/>
      <c r="AN704" s="29"/>
      <c r="AO704" s="29"/>
      <c r="AP704" s="29"/>
      <c r="AQ704" s="29"/>
      <c r="AR704" s="29"/>
      <c r="AS704" s="29"/>
      <c r="AT704" s="29"/>
      <c r="AU704" s="29"/>
      <c r="AV704" s="29"/>
      <c r="AW704" s="29"/>
      <c r="AX704" s="29"/>
      <c r="AY704" s="29"/>
      <c r="AZ704" s="29"/>
      <c r="BA704" s="29"/>
      <c r="BB704" s="29"/>
      <c r="BC704" s="29"/>
      <c r="BD704" s="29"/>
      <c r="BE704" s="29"/>
      <c r="BF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c r="AH705" s="29"/>
      <c r="AI705" s="29"/>
      <c r="AJ705" s="29"/>
      <c r="AK705" s="29"/>
      <c r="AL705" s="29"/>
      <c r="AM705" s="29"/>
      <c r="AN705" s="29"/>
      <c r="AO705" s="29"/>
      <c r="AP705" s="29"/>
      <c r="AQ705" s="29"/>
      <c r="AR705" s="29"/>
      <c r="AS705" s="29"/>
      <c r="AT705" s="29"/>
      <c r="AU705" s="29"/>
      <c r="AV705" s="29"/>
      <c r="AW705" s="29"/>
      <c r="AX705" s="29"/>
      <c r="AY705" s="29"/>
      <c r="AZ705" s="29"/>
      <c r="BA705" s="29"/>
      <c r="BB705" s="29"/>
      <c r="BC705" s="29"/>
      <c r="BD705" s="29"/>
      <c r="BE705" s="29"/>
      <c r="BF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c r="AH706" s="29"/>
      <c r="AI706" s="29"/>
      <c r="AJ706" s="29"/>
      <c r="AK706" s="29"/>
      <c r="AL706" s="29"/>
      <c r="AM706" s="29"/>
      <c r="AN706" s="29"/>
      <c r="AO706" s="29"/>
      <c r="AP706" s="29"/>
      <c r="AQ706" s="29"/>
      <c r="AR706" s="29"/>
      <c r="AS706" s="29"/>
      <c r="AT706" s="29"/>
      <c r="AU706" s="29"/>
      <c r="AV706" s="29"/>
      <c r="AW706" s="29"/>
      <c r="AX706" s="29"/>
      <c r="AY706" s="29"/>
      <c r="AZ706" s="29"/>
      <c r="BA706" s="29"/>
      <c r="BB706" s="29"/>
      <c r="BC706" s="29"/>
      <c r="BD706" s="29"/>
      <c r="BE706" s="29"/>
      <c r="BF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c r="AH707" s="29"/>
      <c r="AI707" s="29"/>
      <c r="AJ707" s="29"/>
      <c r="AK707" s="29"/>
      <c r="AL707" s="29"/>
      <c r="AM707" s="29"/>
      <c r="AN707" s="29"/>
      <c r="AO707" s="29"/>
      <c r="AP707" s="29"/>
      <c r="AQ707" s="29"/>
      <c r="AR707" s="29"/>
      <c r="AS707" s="29"/>
      <c r="AT707" s="29"/>
      <c r="AU707" s="29"/>
      <c r="AV707" s="29"/>
      <c r="AW707" s="29"/>
      <c r="AX707" s="29"/>
      <c r="AY707" s="29"/>
      <c r="AZ707" s="29"/>
      <c r="BA707" s="29"/>
      <c r="BB707" s="29"/>
      <c r="BC707" s="29"/>
      <c r="BD707" s="29"/>
      <c r="BE707" s="29"/>
      <c r="BF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c r="AH708" s="29"/>
      <c r="AI708" s="29"/>
      <c r="AJ708" s="29"/>
      <c r="AK708" s="29"/>
      <c r="AL708" s="29"/>
      <c r="AM708" s="29"/>
      <c r="AN708" s="29"/>
      <c r="AO708" s="29"/>
      <c r="AP708" s="29"/>
      <c r="AQ708" s="29"/>
      <c r="AR708" s="29"/>
      <c r="AS708" s="29"/>
      <c r="AT708" s="29"/>
      <c r="AU708" s="29"/>
      <c r="AV708" s="29"/>
      <c r="AW708" s="29"/>
      <c r="AX708" s="29"/>
      <c r="AY708" s="29"/>
      <c r="AZ708" s="29"/>
      <c r="BA708" s="29"/>
      <c r="BB708" s="29"/>
      <c r="BC708" s="29"/>
      <c r="BD708" s="29"/>
      <c r="BE708" s="29"/>
      <c r="BF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c r="AH709" s="29"/>
      <c r="AI709" s="29"/>
      <c r="AJ709" s="29"/>
      <c r="AK709" s="29"/>
      <c r="AL709" s="29"/>
      <c r="AM709" s="29"/>
      <c r="AN709" s="29"/>
      <c r="AO709" s="29"/>
      <c r="AP709" s="29"/>
      <c r="AQ709" s="29"/>
      <c r="AR709" s="29"/>
      <c r="AS709" s="29"/>
      <c r="AT709" s="29"/>
      <c r="AU709" s="29"/>
      <c r="AV709" s="29"/>
      <c r="AW709" s="29"/>
      <c r="AX709" s="29"/>
      <c r="AY709" s="29"/>
      <c r="AZ709" s="29"/>
      <c r="BA709" s="29"/>
      <c r="BB709" s="29"/>
      <c r="BC709" s="29"/>
      <c r="BD709" s="29"/>
      <c r="BE709" s="29"/>
      <c r="BF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c r="AH712" s="29"/>
      <c r="AI712" s="29"/>
      <c r="AJ712" s="29"/>
      <c r="AK712" s="29"/>
      <c r="AL712" s="29"/>
      <c r="AM712" s="29"/>
      <c r="AN712" s="29"/>
      <c r="AO712" s="29"/>
      <c r="AP712" s="29"/>
      <c r="AQ712" s="29"/>
      <c r="AR712" s="29"/>
      <c r="AS712" s="29"/>
      <c r="AT712" s="29"/>
      <c r="AU712" s="29"/>
      <c r="AV712" s="29"/>
      <c r="AW712" s="29"/>
      <c r="AX712" s="29"/>
      <c r="AY712" s="29"/>
      <c r="AZ712" s="29"/>
      <c r="BA712" s="29"/>
      <c r="BB712" s="29"/>
      <c r="BC712" s="29"/>
      <c r="BD712" s="29"/>
      <c r="BE712" s="29"/>
      <c r="BF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c r="AH713" s="29"/>
      <c r="AI713" s="29"/>
      <c r="AJ713" s="29"/>
      <c r="AK713" s="29"/>
      <c r="AL713" s="29"/>
      <c r="AM713" s="29"/>
      <c r="AN713" s="29"/>
      <c r="AO713" s="29"/>
      <c r="AP713" s="29"/>
      <c r="AQ713" s="29"/>
      <c r="AR713" s="29"/>
      <c r="AS713" s="29"/>
      <c r="AT713" s="29"/>
      <c r="AU713" s="29"/>
      <c r="AV713" s="29"/>
      <c r="AW713" s="29"/>
      <c r="AX713" s="29"/>
      <c r="AY713" s="29"/>
      <c r="AZ713" s="29"/>
      <c r="BA713" s="29"/>
      <c r="BB713" s="29"/>
      <c r="BC713" s="29"/>
      <c r="BD713" s="29"/>
      <c r="BE713" s="29"/>
      <c r="BF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c r="AH714" s="29"/>
      <c r="AI714" s="29"/>
      <c r="AJ714" s="29"/>
      <c r="AK714" s="29"/>
      <c r="AL714" s="29"/>
      <c r="AM714" s="29"/>
      <c r="AN714" s="29"/>
      <c r="AO714" s="29"/>
      <c r="AP714" s="29"/>
      <c r="AQ714" s="29"/>
      <c r="AR714" s="29"/>
      <c r="AS714" s="29"/>
      <c r="AT714" s="29"/>
      <c r="AU714" s="29"/>
      <c r="AV714" s="29"/>
      <c r="AW714" s="29"/>
      <c r="AX714" s="29"/>
      <c r="AY714" s="29"/>
      <c r="AZ714" s="29"/>
      <c r="BA714" s="29"/>
      <c r="BB714" s="29"/>
      <c r="BC714" s="29"/>
      <c r="BD714" s="29"/>
      <c r="BE714" s="29"/>
      <c r="BF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c r="AH715" s="29"/>
      <c r="AI715" s="29"/>
      <c r="AJ715" s="29"/>
      <c r="AK715" s="29"/>
      <c r="AL715" s="29"/>
      <c r="AM715" s="29"/>
      <c r="AN715" s="29"/>
      <c r="AO715" s="29"/>
      <c r="AP715" s="29"/>
      <c r="AQ715" s="29"/>
      <c r="AR715" s="29"/>
      <c r="AS715" s="29"/>
      <c r="AT715" s="29"/>
      <c r="AU715" s="29"/>
      <c r="AV715" s="29"/>
      <c r="AW715" s="29"/>
      <c r="AX715" s="29"/>
      <c r="AY715" s="29"/>
      <c r="AZ715" s="29"/>
      <c r="BA715" s="29"/>
      <c r="BB715" s="29"/>
      <c r="BC715" s="29"/>
      <c r="BD715" s="29"/>
      <c r="BE715" s="29"/>
      <c r="BF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c r="AH716" s="29"/>
      <c r="AI716" s="29"/>
      <c r="AJ716" s="29"/>
      <c r="AK716" s="29"/>
      <c r="AL716" s="29"/>
      <c r="AM716" s="29"/>
      <c r="AN716" s="29"/>
      <c r="AO716" s="29"/>
      <c r="AP716" s="29"/>
      <c r="AQ716" s="29"/>
      <c r="AR716" s="29"/>
      <c r="AS716" s="29"/>
      <c r="AT716" s="29"/>
      <c r="AU716" s="29"/>
      <c r="AV716" s="29"/>
      <c r="AW716" s="29"/>
      <c r="AX716" s="29"/>
      <c r="AY716" s="29"/>
      <c r="AZ716" s="29"/>
      <c r="BA716" s="29"/>
      <c r="BB716" s="29"/>
      <c r="BC716" s="29"/>
      <c r="BD716" s="29"/>
      <c r="BE716" s="29"/>
      <c r="BF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c r="AH717" s="29"/>
      <c r="AI717" s="29"/>
      <c r="AJ717" s="29"/>
      <c r="AK717" s="29"/>
      <c r="AL717" s="29"/>
      <c r="AM717" s="29"/>
      <c r="AN717" s="29"/>
      <c r="AO717" s="29"/>
      <c r="AP717" s="29"/>
      <c r="AQ717" s="29"/>
      <c r="AR717" s="29"/>
      <c r="AS717" s="29"/>
      <c r="AT717" s="29"/>
      <c r="AU717" s="29"/>
      <c r="AV717" s="29"/>
      <c r="AW717" s="29"/>
      <c r="AX717" s="29"/>
      <c r="AY717" s="29"/>
      <c r="AZ717" s="29"/>
      <c r="BA717" s="29"/>
      <c r="BB717" s="29"/>
      <c r="BC717" s="29"/>
      <c r="BD717" s="29"/>
      <c r="BE717" s="29"/>
      <c r="BF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c r="AH718" s="29"/>
      <c r="AI718" s="29"/>
      <c r="AJ718" s="29"/>
      <c r="AK718" s="29"/>
      <c r="AL718" s="29"/>
      <c r="AM718" s="29"/>
      <c r="AN718" s="29"/>
      <c r="AO718" s="29"/>
      <c r="AP718" s="29"/>
      <c r="AQ718" s="29"/>
      <c r="AR718" s="29"/>
      <c r="AS718" s="29"/>
      <c r="AT718" s="29"/>
      <c r="AU718" s="29"/>
      <c r="AV718" s="29"/>
      <c r="AW718" s="29"/>
      <c r="AX718" s="29"/>
      <c r="AY718" s="29"/>
      <c r="AZ718" s="29"/>
      <c r="BA718" s="29"/>
      <c r="BB718" s="29"/>
      <c r="BC718" s="29"/>
      <c r="BD718" s="29"/>
      <c r="BE718" s="29"/>
      <c r="BF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c r="AH719" s="29"/>
      <c r="AI719" s="29"/>
      <c r="AJ719" s="29"/>
      <c r="AK719" s="29"/>
      <c r="AL719" s="29"/>
      <c r="AM719" s="29"/>
      <c r="AN719" s="29"/>
      <c r="AO719" s="29"/>
      <c r="AP719" s="29"/>
      <c r="AQ719" s="29"/>
      <c r="AR719" s="29"/>
      <c r="AS719" s="29"/>
      <c r="AT719" s="29"/>
      <c r="AU719" s="29"/>
      <c r="AV719" s="29"/>
      <c r="AW719" s="29"/>
      <c r="AX719" s="29"/>
      <c r="AY719" s="29"/>
      <c r="AZ719" s="29"/>
      <c r="BA719" s="29"/>
      <c r="BB719" s="29"/>
      <c r="BC719" s="29"/>
      <c r="BD719" s="29"/>
      <c r="BE719" s="29"/>
      <c r="BF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c r="AP720" s="29"/>
      <c r="AQ720" s="29"/>
      <c r="AR720" s="29"/>
      <c r="AS720" s="29"/>
      <c r="AT720" s="29"/>
      <c r="AU720" s="29"/>
      <c r="AV720" s="29"/>
      <c r="AW720" s="29"/>
      <c r="AX720" s="29"/>
      <c r="AY720" s="29"/>
      <c r="AZ720" s="29"/>
      <c r="BA720" s="29"/>
      <c r="BB720" s="29"/>
      <c r="BC720" s="29"/>
      <c r="BD720" s="29"/>
      <c r="BE720" s="29"/>
      <c r="BF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c r="AH721" s="29"/>
      <c r="AI721" s="29"/>
      <c r="AJ721" s="29"/>
      <c r="AK721" s="29"/>
      <c r="AL721" s="29"/>
      <c r="AM721" s="29"/>
      <c r="AN721" s="29"/>
      <c r="AO721" s="29"/>
      <c r="AP721" s="29"/>
      <c r="AQ721" s="29"/>
      <c r="AR721" s="29"/>
      <c r="AS721" s="29"/>
      <c r="AT721" s="29"/>
      <c r="AU721" s="29"/>
      <c r="AV721" s="29"/>
      <c r="AW721" s="29"/>
      <c r="AX721" s="29"/>
      <c r="AY721" s="29"/>
      <c r="AZ721" s="29"/>
      <c r="BA721" s="29"/>
      <c r="BB721" s="29"/>
      <c r="BC721" s="29"/>
      <c r="BD721" s="29"/>
      <c r="BE721" s="29"/>
      <c r="BF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c r="AH724" s="29"/>
      <c r="AI724" s="29"/>
      <c r="AJ724" s="29"/>
      <c r="AK724" s="29"/>
      <c r="AL724" s="29"/>
      <c r="AM724" s="29"/>
      <c r="AN724" s="29"/>
      <c r="AO724" s="29"/>
      <c r="AP724" s="29"/>
      <c r="AQ724" s="29"/>
      <c r="AR724" s="29"/>
      <c r="AS724" s="29"/>
      <c r="AT724" s="29"/>
      <c r="AU724" s="29"/>
      <c r="AV724" s="29"/>
      <c r="AW724" s="29"/>
      <c r="AX724" s="29"/>
      <c r="AY724" s="29"/>
      <c r="AZ724" s="29"/>
      <c r="BA724" s="29"/>
      <c r="BB724" s="29"/>
      <c r="BC724" s="29"/>
      <c r="BD724" s="29"/>
      <c r="BE724" s="29"/>
      <c r="BF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c r="AH725" s="29"/>
      <c r="AI725" s="29"/>
      <c r="AJ725" s="29"/>
      <c r="AK725" s="29"/>
      <c r="AL725" s="29"/>
      <c r="AM725" s="29"/>
      <c r="AN725" s="29"/>
      <c r="AO725" s="29"/>
      <c r="AP725" s="29"/>
      <c r="AQ725" s="29"/>
      <c r="AR725" s="29"/>
      <c r="AS725" s="29"/>
      <c r="AT725" s="29"/>
      <c r="AU725" s="29"/>
      <c r="AV725" s="29"/>
      <c r="AW725" s="29"/>
      <c r="AX725" s="29"/>
      <c r="AY725" s="29"/>
      <c r="AZ725" s="29"/>
      <c r="BA725" s="29"/>
      <c r="BB725" s="29"/>
      <c r="BC725" s="29"/>
      <c r="BD725" s="29"/>
      <c r="BE725" s="29"/>
      <c r="BF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c r="AH726" s="29"/>
      <c r="AI726" s="29"/>
      <c r="AJ726" s="29"/>
      <c r="AK726" s="29"/>
      <c r="AL726" s="29"/>
      <c r="AM726" s="29"/>
      <c r="AN726" s="29"/>
      <c r="AO726" s="29"/>
      <c r="AP726" s="29"/>
      <c r="AQ726" s="29"/>
      <c r="AR726" s="29"/>
      <c r="AS726" s="29"/>
      <c r="AT726" s="29"/>
      <c r="AU726" s="29"/>
      <c r="AV726" s="29"/>
      <c r="AW726" s="29"/>
      <c r="AX726" s="29"/>
      <c r="AY726" s="29"/>
      <c r="AZ726" s="29"/>
      <c r="BA726" s="29"/>
      <c r="BB726" s="29"/>
      <c r="BC726" s="29"/>
      <c r="BD726" s="29"/>
      <c r="BE726" s="29"/>
      <c r="BF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c r="AH727" s="29"/>
      <c r="AI727" s="29"/>
      <c r="AJ727" s="29"/>
      <c r="AK727" s="29"/>
      <c r="AL727" s="29"/>
      <c r="AM727" s="29"/>
      <c r="AN727" s="29"/>
      <c r="AO727" s="29"/>
      <c r="AP727" s="29"/>
      <c r="AQ727" s="29"/>
      <c r="AR727" s="29"/>
      <c r="AS727" s="29"/>
      <c r="AT727" s="29"/>
      <c r="AU727" s="29"/>
      <c r="AV727" s="29"/>
      <c r="AW727" s="29"/>
      <c r="AX727" s="29"/>
      <c r="AY727" s="29"/>
      <c r="AZ727" s="29"/>
      <c r="BA727" s="29"/>
      <c r="BB727" s="29"/>
      <c r="BC727" s="29"/>
      <c r="BD727" s="29"/>
      <c r="BE727" s="29"/>
      <c r="BF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c r="AH728" s="29"/>
      <c r="AI728" s="29"/>
      <c r="AJ728" s="29"/>
      <c r="AK728" s="29"/>
      <c r="AL728" s="29"/>
      <c r="AM728" s="29"/>
      <c r="AN728" s="29"/>
      <c r="AO728" s="29"/>
      <c r="AP728" s="29"/>
      <c r="AQ728" s="29"/>
      <c r="AR728" s="29"/>
      <c r="AS728" s="29"/>
      <c r="AT728" s="29"/>
      <c r="AU728" s="29"/>
      <c r="AV728" s="29"/>
      <c r="AW728" s="29"/>
      <c r="AX728" s="29"/>
      <c r="AY728" s="29"/>
      <c r="AZ728" s="29"/>
      <c r="BA728" s="29"/>
      <c r="BB728" s="29"/>
      <c r="BC728" s="29"/>
      <c r="BD728" s="29"/>
      <c r="BE728" s="29"/>
      <c r="BF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c r="AH729" s="29"/>
      <c r="AI729" s="29"/>
      <c r="AJ729" s="29"/>
      <c r="AK729" s="29"/>
      <c r="AL729" s="29"/>
      <c r="AM729" s="29"/>
      <c r="AN729" s="29"/>
      <c r="AO729" s="29"/>
      <c r="AP729" s="29"/>
      <c r="AQ729" s="29"/>
      <c r="AR729" s="29"/>
      <c r="AS729" s="29"/>
      <c r="AT729" s="29"/>
      <c r="AU729" s="29"/>
      <c r="AV729" s="29"/>
      <c r="AW729" s="29"/>
      <c r="AX729" s="29"/>
      <c r="AY729" s="29"/>
      <c r="AZ729" s="29"/>
      <c r="BA729" s="29"/>
      <c r="BB729" s="29"/>
      <c r="BC729" s="29"/>
      <c r="BD729" s="29"/>
      <c r="BE729" s="29"/>
      <c r="BF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c r="AH730" s="29"/>
      <c r="AI730" s="29"/>
      <c r="AJ730" s="29"/>
      <c r="AK730" s="29"/>
      <c r="AL730" s="29"/>
      <c r="AM730" s="29"/>
      <c r="AN730" s="29"/>
      <c r="AO730" s="29"/>
      <c r="AP730" s="29"/>
      <c r="AQ730" s="29"/>
      <c r="AR730" s="29"/>
      <c r="AS730" s="29"/>
      <c r="AT730" s="29"/>
      <c r="AU730" s="29"/>
      <c r="AV730" s="29"/>
      <c r="AW730" s="29"/>
      <c r="AX730" s="29"/>
      <c r="AY730" s="29"/>
      <c r="AZ730" s="29"/>
      <c r="BA730" s="29"/>
      <c r="BB730" s="29"/>
      <c r="BC730" s="29"/>
      <c r="BD730" s="29"/>
      <c r="BE730" s="29"/>
      <c r="BF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c r="AH731" s="29"/>
      <c r="AI731" s="29"/>
      <c r="AJ731" s="29"/>
      <c r="AK731" s="29"/>
      <c r="AL731" s="29"/>
      <c r="AM731" s="29"/>
      <c r="AN731" s="29"/>
      <c r="AO731" s="29"/>
      <c r="AP731" s="29"/>
      <c r="AQ731" s="29"/>
      <c r="AR731" s="29"/>
      <c r="AS731" s="29"/>
      <c r="AT731" s="29"/>
      <c r="AU731" s="29"/>
      <c r="AV731" s="29"/>
      <c r="AW731" s="29"/>
      <c r="AX731" s="29"/>
      <c r="AY731" s="29"/>
      <c r="AZ731" s="29"/>
      <c r="BA731" s="29"/>
      <c r="BB731" s="29"/>
      <c r="BC731" s="29"/>
      <c r="BD731" s="29"/>
      <c r="BE731" s="29"/>
      <c r="BF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c r="AH732" s="29"/>
      <c r="AI732" s="29"/>
      <c r="AJ732" s="29"/>
      <c r="AK732" s="29"/>
      <c r="AL732" s="29"/>
      <c r="AM732" s="29"/>
      <c r="AN732" s="29"/>
      <c r="AO732" s="29"/>
      <c r="AP732" s="29"/>
      <c r="AQ732" s="29"/>
      <c r="AR732" s="29"/>
      <c r="AS732" s="29"/>
      <c r="AT732" s="29"/>
      <c r="AU732" s="29"/>
      <c r="AV732" s="29"/>
      <c r="AW732" s="29"/>
      <c r="AX732" s="29"/>
      <c r="AY732" s="29"/>
      <c r="AZ732" s="29"/>
      <c r="BA732" s="29"/>
      <c r="BB732" s="29"/>
      <c r="BC732" s="29"/>
      <c r="BD732" s="29"/>
      <c r="BE732" s="29"/>
      <c r="BF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c r="AH733" s="29"/>
      <c r="AI733" s="29"/>
      <c r="AJ733" s="29"/>
      <c r="AK733" s="29"/>
      <c r="AL733" s="29"/>
      <c r="AM733" s="29"/>
      <c r="AN733" s="29"/>
      <c r="AO733" s="29"/>
      <c r="AP733" s="29"/>
      <c r="AQ733" s="29"/>
      <c r="AR733" s="29"/>
      <c r="AS733" s="29"/>
      <c r="AT733" s="29"/>
      <c r="AU733" s="29"/>
      <c r="AV733" s="29"/>
      <c r="AW733" s="29"/>
      <c r="AX733" s="29"/>
      <c r="AY733" s="29"/>
      <c r="AZ733" s="29"/>
      <c r="BA733" s="29"/>
      <c r="BB733" s="29"/>
      <c r="BC733" s="29"/>
      <c r="BD733" s="29"/>
      <c r="BE733" s="29"/>
      <c r="BF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c r="AT734" s="29"/>
      <c r="AU734" s="29"/>
      <c r="AV734" s="29"/>
      <c r="AW734" s="29"/>
      <c r="AX734" s="29"/>
      <c r="AY734" s="29"/>
      <c r="AZ734" s="29"/>
      <c r="BA734" s="29"/>
      <c r="BB734" s="29"/>
      <c r="BC734" s="29"/>
      <c r="BD734" s="29"/>
      <c r="BE734" s="29"/>
      <c r="BF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c r="AT735" s="29"/>
      <c r="AU735" s="29"/>
      <c r="AV735" s="29"/>
      <c r="AW735" s="29"/>
      <c r="AX735" s="29"/>
      <c r="AY735" s="29"/>
      <c r="AZ735" s="29"/>
      <c r="BA735" s="29"/>
      <c r="BB735" s="29"/>
      <c r="BC735" s="29"/>
      <c r="BD735" s="29"/>
      <c r="BE735" s="29"/>
      <c r="BF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c r="AH736" s="29"/>
      <c r="AI736" s="29"/>
      <c r="AJ736" s="29"/>
      <c r="AK736" s="29"/>
      <c r="AL736" s="29"/>
      <c r="AM736" s="29"/>
      <c r="AN736" s="29"/>
      <c r="AO736" s="29"/>
      <c r="AP736" s="29"/>
      <c r="AQ736" s="29"/>
      <c r="AR736" s="29"/>
      <c r="AS736" s="29"/>
      <c r="AT736" s="29"/>
      <c r="AU736" s="29"/>
      <c r="AV736" s="29"/>
      <c r="AW736" s="29"/>
      <c r="AX736" s="29"/>
      <c r="AY736" s="29"/>
      <c r="AZ736" s="29"/>
      <c r="BA736" s="29"/>
      <c r="BB736" s="29"/>
      <c r="BC736" s="29"/>
      <c r="BD736" s="29"/>
      <c r="BE736" s="29"/>
      <c r="BF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c r="AR737" s="29"/>
      <c r="AS737" s="29"/>
      <c r="AT737" s="29"/>
      <c r="AU737" s="29"/>
      <c r="AV737" s="29"/>
      <c r="AW737" s="29"/>
      <c r="AX737" s="29"/>
      <c r="AY737" s="29"/>
      <c r="AZ737" s="29"/>
      <c r="BA737" s="29"/>
      <c r="BB737" s="29"/>
      <c r="BC737" s="29"/>
      <c r="BD737" s="29"/>
      <c r="BE737" s="29"/>
      <c r="BF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c r="AT738" s="29"/>
      <c r="AU738" s="29"/>
      <c r="AV738" s="29"/>
      <c r="AW738" s="29"/>
      <c r="AX738" s="29"/>
      <c r="AY738" s="29"/>
      <c r="AZ738" s="29"/>
      <c r="BA738" s="29"/>
      <c r="BB738" s="29"/>
      <c r="BC738" s="29"/>
      <c r="BD738" s="29"/>
      <c r="BE738" s="29"/>
      <c r="BF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c r="AH739" s="29"/>
      <c r="AI739" s="29"/>
      <c r="AJ739" s="29"/>
      <c r="AK739" s="29"/>
      <c r="AL739" s="29"/>
      <c r="AM739" s="29"/>
      <c r="AN739" s="29"/>
      <c r="AO739" s="29"/>
      <c r="AP739" s="29"/>
      <c r="AQ739" s="29"/>
      <c r="AR739" s="29"/>
      <c r="AS739" s="29"/>
      <c r="AT739" s="29"/>
      <c r="AU739" s="29"/>
      <c r="AV739" s="29"/>
      <c r="AW739" s="29"/>
      <c r="AX739" s="29"/>
      <c r="AY739" s="29"/>
      <c r="AZ739" s="29"/>
      <c r="BA739" s="29"/>
      <c r="BB739" s="29"/>
      <c r="BC739" s="29"/>
      <c r="BD739" s="29"/>
      <c r="BE739" s="29"/>
      <c r="BF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c r="AH740" s="29"/>
      <c r="AI740" s="29"/>
      <c r="AJ740" s="29"/>
      <c r="AK740" s="29"/>
      <c r="AL740" s="29"/>
      <c r="AM740" s="29"/>
      <c r="AN740" s="29"/>
      <c r="AO740" s="29"/>
      <c r="AP740" s="29"/>
      <c r="AQ740" s="29"/>
      <c r="AR740" s="29"/>
      <c r="AS740" s="29"/>
      <c r="AT740" s="29"/>
      <c r="AU740" s="29"/>
      <c r="AV740" s="29"/>
      <c r="AW740" s="29"/>
      <c r="AX740" s="29"/>
      <c r="AY740" s="29"/>
      <c r="AZ740" s="29"/>
      <c r="BA740" s="29"/>
      <c r="BB740" s="29"/>
      <c r="BC740" s="29"/>
      <c r="BD740" s="29"/>
      <c r="BE740" s="29"/>
      <c r="BF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c r="AH741" s="29"/>
      <c r="AI741" s="29"/>
      <c r="AJ741" s="29"/>
      <c r="AK741" s="29"/>
      <c r="AL741" s="29"/>
      <c r="AM741" s="29"/>
      <c r="AN741" s="29"/>
      <c r="AO741" s="29"/>
      <c r="AP741" s="29"/>
      <c r="AQ741" s="29"/>
      <c r="AR741" s="29"/>
      <c r="AS741" s="29"/>
      <c r="AT741" s="29"/>
      <c r="AU741" s="29"/>
      <c r="AV741" s="29"/>
      <c r="AW741" s="29"/>
      <c r="AX741" s="29"/>
      <c r="AY741" s="29"/>
      <c r="AZ741" s="29"/>
      <c r="BA741" s="29"/>
      <c r="BB741" s="29"/>
      <c r="BC741" s="29"/>
      <c r="BD741" s="29"/>
      <c r="BE741" s="29"/>
      <c r="BF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c r="AH742" s="29"/>
      <c r="AI742" s="29"/>
      <c r="AJ742" s="29"/>
      <c r="AK742" s="29"/>
      <c r="AL742" s="29"/>
      <c r="AM742" s="29"/>
      <c r="AN742" s="29"/>
      <c r="AO742" s="29"/>
      <c r="AP742" s="29"/>
      <c r="AQ742" s="29"/>
      <c r="AR742" s="29"/>
      <c r="AS742" s="29"/>
      <c r="AT742" s="29"/>
      <c r="AU742" s="29"/>
      <c r="AV742" s="29"/>
      <c r="AW742" s="29"/>
      <c r="AX742" s="29"/>
      <c r="AY742" s="29"/>
      <c r="AZ742" s="29"/>
      <c r="BA742" s="29"/>
      <c r="BB742" s="29"/>
      <c r="BC742" s="29"/>
      <c r="BD742" s="29"/>
      <c r="BE742" s="29"/>
      <c r="BF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c r="AE743" s="29"/>
      <c r="AF743" s="29"/>
      <c r="AG743" s="29"/>
      <c r="AH743" s="29"/>
      <c r="AI743" s="29"/>
      <c r="AJ743" s="29"/>
      <c r="AK743" s="29"/>
      <c r="AL743" s="29"/>
      <c r="AM743" s="29"/>
      <c r="AN743" s="29"/>
      <c r="AO743" s="29"/>
      <c r="AP743" s="29"/>
      <c r="AQ743" s="29"/>
      <c r="AR743" s="29"/>
      <c r="AS743" s="29"/>
      <c r="AT743" s="29"/>
      <c r="AU743" s="29"/>
      <c r="AV743" s="29"/>
      <c r="AW743" s="29"/>
      <c r="AX743" s="29"/>
      <c r="AY743" s="29"/>
      <c r="AZ743" s="29"/>
      <c r="BA743" s="29"/>
      <c r="BB743" s="29"/>
      <c r="BC743" s="29"/>
      <c r="BD743" s="29"/>
      <c r="BE743" s="29"/>
      <c r="BF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c r="AH744" s="29"/>
      <c r="AI744" s="29"/>
      <c r="AJ744" s="29"/>
      <c r="AK744" s="29"/>
      <c r="AL744" s="29"/>
      <c r="AM744" s="29"/>
      <c r="AN744" s="29"/>
      <c r="AO744" s="29"/>
      <c r="AP744" s="29"/>
      <c r="AQ744" s="29"/>
      <c r="AR744" s="29"/>
      <c r="AS744" s="29"/>
      <c r="AT744" s="29"/>
      <c r="AU744" s="29"/>
      <c r="AV744" s="29"/>
      <c r="AW744" s="29"/>
      <c r="AX744" s="29"/>
      <c r="AY744" s="29"/>
      <c r="AZ744" s="29"/>
      <c r="BA744" s="29"/>
      <c r="BB744" s="29"/>
      <c r="BC744" s="29"/>
      <c r="BD744" s="29"/>
      <c r="BE744" s="29"/>
      <c r="BF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c r="AH745" s="29"/>
      <c r="AI745" s="29"/>
      <c r="AJ745" s="29"/>
      <c r="AK745" s="29"/>
      <c r="AL745" s="29"/>
      <c r="AM745" s="29"/>
      <c r="AN745" s="29"/>
      <c r="AO745" s="29"/>
      <c r="AP745" s="29"/>
      <c r="AQ745" s="29"/>
      <c r="AR745" s="29"/>
      <c r="AS745" s="29"/>
      <c r="AT745" s="29"/>
      <c r="AU745" s="29"/>
      <c r="AV745" s="29"/>
      <c r="AW745" s="29"/>
      <c r="AX745" s="29"/>
      <c r="AY745" s="29"/>
      <c r="AZ745" s="29"/>
      <c r="BA745" s="29"/>
      <c r="BB745" s="29"/>
      <c r="BC745" s="29"/>
      <c r="BD745" s="29"/>
      <c r="BE745" s="29"/>
      <c r="BF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c r="AT746" s="29"/>
      <c r="AU746" s="29"/>
      <c r="AV746" s="29"/>
      <c r="AW746" s="29"/>
      <c r="AX746" s="29"/>
      <c r="AY746" s="29"/>
      <c r="AZ746" s="29"/>
      <c r="BA746" s="29"/>
      <c r="BB746" s="29"/>
      <c r="BC746" s="29"/>
      <c r="BD746" s="29"/>
      <c r="BE746" s="29"/>
      <c r="BF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c r="AT747" s="29"/>
      <c r="AU747" s="29"/>
      <c r="AV747" s="29"/>
      <c r="AW747" s="29"/>
      <c r="AX747" s="29"/>
      <c r="AY747" s="29"/>
      <c r="AZ747" s="29"/>
      <c r="BA747" s="29"/>
      <c r="BB747" s="29"/>
      <c r="BC747" s="29"/>
      <c r="BD747" s="29"/>
      <c r="BE747" s="29"/>
      <c r="BF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c r="AP748" s="29"/>
      <c r="AQ748" s="29"/>
      <c r="AR748" s="29"/>
      <c r="AS748" s="29"/>
      <c r="AT748" s="29"/>
      <c r="AU748" s="29"/>
      <c r="AV748" s="29"/>
      <c r="AW748" s="29"/>
      <c r="AX748" s="29"/>
      <c r="AY748" s="29"/>
      <c r="AZ748" s="29"/>
      <c r="BA748" s="29"/>
      <c r="BB748" s="29"/>
      <c r="BC748" s="29"/>
      <c r="BD748" s="29"/>
      <c r="BE748" s="29"/>
      <c r="BF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c r="AR749" s="29"/>
      <c r="AS749" s="29"/>
      <c r="AT749" s="29"/>
      <c r="AU749" s="29"/>
      <c r="AV749" s="29"/>
      <c r="AW749" s="29"/>
      <c r="AX749" s="29"/>
      <c r="AY749" s="29"/>
      <c r="AZ749" s="29"/>
      <c r="BA749" s="29"/>
      <c r="BB749" s="29"/>
      <c r="BC749" s="29"/>
      <c r="BD749" s="29"/>
      <c r="BE749" s="29"/>
      <c r="BF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c r="AR750" s="29"/>
      <c r="AS750" s="29"/>
      <c r="AT750" s="29"/>
      <c r="AU750" s="29"/>
      <c r="AV750" s="29"/>
      <c r="AW750" s="29"/>
      <c r="AX750" s="29"/>
      <c r="AY750" s="29"/>
      <c r="AZ750" s="29"/>
      <c r="BA750" s="29"/>
      <c r="BB750" s="29"/>
      <c r="BC750" s="29"/>
      <c r="BD750" s="29"/>
      <c r="BE750" s="29"/>
      <c r="BF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c r="AP751" s="29"/>
      <c r="AQ751" s="29"/>
      <c r="AR751" s="29"/>
      <c r="AS751" s="29"/>
      <c r="AT751" s="29"/>
      <c r="AU751" s="29"/>
      <c r="AV751" s="29"/>
      <c r="AW751" s="29"/>
      <c r="AX751" s="29"/>
      <c r="AY751" s="29"/>
      <c r="AZ751" s="29"/>
      <c r="BA751" s="29"/>
      <c r="BB751" s="29"/>
      <c r="BC751" s="29"/>
      <c r="BD751" s="29"/>
      <c r="BE751" s="29"/>
      <c r="BF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c r="AH752" s="29"/>
      <c r="AI752" s="29"/>
      <c r="AJ752" s="29"/>
      <c r="AK752" s="29"/>
      <c r="AL752" s="29"/>
      <c r="AM752" s="29"/>
      <c r="AN752" s="29"/>
      <c r="AO752" s="29"/>
      <c r="AP752" s="29"/>
      <c r="AQ752" s="29"/>
      <c r="AR752" s="29"/>
      <c r="AS752" s="29"/>
      <c r="AT752" s="29"/>
      <c r="AU752" s="29"/>
      <c r="AV752" s="29"/>
      <c r="AW752" s="29"/>
      <c r="AX752" s="29"/>
      <c r="AY752" s="29"/>
      <c r="AZ752" s="29"/>
      <c r="BA752" s="29"/>
      <c r="BB752" s="29"/>
      <c r="BC752" s="29"/>
      <c r="BD752" s="29"/>
      <c r="BE752" s="29"/>
      <c r="BF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c r="AH753" s="29"/>
      <c r="AI753" s="29"/>
      <c r="AJ753" s="29"/>
      <c r="AK753" s="29"/>
      <c r="AL753" s="29"/>
      <c r="AM753" s="29"/>
      <c r="AN753" s="29"/>
      <c r="AO753" s="29"/>
      <c r="AP753" s="29"/>
      <c r="AQ753" s="29"/>
      <c r="AR753" s="29"/>
      <c r="AS753" s="29"/>
      <c r="AT753" s="29"/>
      <c r="AU753" s="29"/>
      <c r="AV753" s="29"/>
      <c r="AW753" s="29"/>
      <c r="AX753" s="29"/>
      <c r="AY753" s="29"/>
      <c r="AZ753" s="29"/>
      <c r="BA753" s="29"/>
      <c r="BB753" s="29"/>
      <c r="BC753" s="29"/>
      <c r="BD753" s="29"/>
      <c r="BE753" s="29"/>
      <c r="BF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c r="AH754" s="29"/>
      <c r="AI754" s="29"/>
      <c r="AJ754" s="29"/>
      <c r="AK754" s="29"/>
      <c r="AL754" s="29"/>
      <c r="AM754" s="29"/>
      <c r="AN754" s="29"/>
      <c r="AO754" s="29"/>
      <c r="AP754" s="29"/>
      <c r="AQ754" s="29"/>
      <c r="AR754" s="29"/>
      <c r="AS754" s="29"/>
      <c r="AT754" s="29"/>
      <c r="AU754" s="29"/>
      <c r="AV754" s="29"/>
      <c r="AW754" s="29"/>
      <c r="AX754" s="29"/>
      <c r="AY754" s="29"/>
      <c r="AZ754" s="29"/>
      <c r="BA754" s="29"/>
      <c r="BB754" s="29"/>
      <c r="BC754" s="29"/>
      <c r="BD754" s="29"/>
      <c r="BE754" s="29"/>
      <c r="BF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c r="AH755" s="29"/>
      <c r="AI755" s="29"/>
      <c r="AJ755" s="29"/>
      <c r="AK755" s="29"/>
      <c r="AL755" s="29"/>
      <c r="AM755" s="29"/>
      <c r="AN755" s="29"/>
      <c r="AO755" s="29"/>
      <c r="AP755" s="29"/>
      <c r="AQ755" s="29"/>
      <c r="AR755" s="29"/>
      <c r="AS755" s="29"/>
      <c r="AT755" s="29"/>
      <c r="AU755" s="29"/>
      <c r="AV755" s="29"/>
      <c r="AW755" s="29"/>
      <c r="AX755" s="29"/>
      <c r="AY755" s="29"/>
      <c r="AZ755" s="29"/>
      <c r="BA755" s="29"/>
      <c r="BB755" s="29"/>
      <c r="BC755" s="29"/>
      <c r="BD755" s="29"/>
      <c r="BE755" s="29"/>
      <c r="BF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c r="AH756" s="29"/>
      <c r="AI756" s="29"/>
      <c r="AJ756" s="29"/>
      <c r="AK756" s="29"/>
      <c r="AL756" s="29"/>
      <c r="AM756" s="29"/>
      <c r="AN756" s="29"/>
      <c r="AO756" s="29"/>
      <c r="AP756" s="29"/>
      <c r="AQ756" s="29"/>
      <c r="AR756" s="29"/>
      <c r="AS756" s="29"/>
      <c r="AT756" s="29"/>
      <c r="AU756" s="29"/>
      <c r="AV756" s="29"/>
      <c r="AW756" s="29"/>
      <c r="AX756" s="29"/>
      <c r="AY756" s="29"/>
      <c r="AZ756" s="29"/>
      <c r="BA756" s="29"/>
      <c r="BB756" s="29"/>
      <c r="BC756" s="29"/>
      <c r="BD756" s="29"/>
      <c r="BE756" s="29"/>
      <c r="BF756" s="29"/>
    </row>
    <row r="757">
      <c r="A757" s="29"/>
      <c r="B757" s="29"/>
      <c r="C757" s="29"/>
      <c r="D757" s="29"/>
      <c r="E757" s="29"/>
      <c r="F757" s="29"/>
      <c r="G757" s="29"/>
      <c r="H757" s="29"/>
      <c r="I757" s="29"/>
      <c r="J757" s="29"/>
      <c r="K757" s="29"/>
      <c r="L757" s="29"/>
      <c r="M757" s="33"/>
      <c r="N757" s="29"/>
      <c r="O757" s="29"/>
      <c r="P757" s="33"/>
      <c r="Q757" s="29"/>
      <c r="R757" s="29"/>
      <c r="S757" s="33"/>
      <c r="T757" s="29"/>
      <c r="U757" s="29"/>
      <c r="V757" s="33"/>
      <c r="W757" s="29"/>
      <c r="X757" s="29"/>
      <c r="Y757" s="33"/>
      <c r="Z757" s="29"/>
      <c r="AA757" s="29"/>
      <c r="AB757" s="33"/>
      <c r="AC757" s="29"/>
      <c r="AD757" s="29"/>
      <c r="AE757" s="33"/>
      <c r="AF757" s="29"/>
      <c r="AG757" s="29"/>
      <c r="AH757" s="33"/>
      <c r="AI757" s="29"/>
      <c r="AJ757" s="29"/>
      <c r="AK757" s="33"/>
      <c r="AL757" s="29"/>
      <c r="AM757" s="29"/>
      <c r="AN757" s="33"/>
      <c r="AO757" s="29"/>
      <c r="AP757" s="29"/>
      <c r="AQ757" s="33"/>
      <c r="AR757" s="29"/>
      <c r="AS757" s="29"/>
      <c r="AT757" s="33"/>
      <c r="AU757" s="29"/>
      <c r="AV757" s="29"/>
      <c r="AW757" s="33"/>
      <c r="AX757" s="29"/>
      <c r="AY757" s="29"/>
      <c r="AZ757" s="33"/>
      <c r="BA757" s="29"/>
      <c r="BB757" s="29"/>
      <c r="BC757" s="33"/>
      <c r="BD757" s="29"/>
      <c r="BE757" s="29"/>
      <c r="BF757" s="33"/>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c r="AH758" s="29"/>
      <c r="AI758" s="29"/>
      <c r="AJ758" s="29"/>
      <c r="AK758" s="29"/>
      <c r="AL758" s="29"/>
      <c r="AM758" s="29"/>
      <c r="AN758" s="29"/>
      <c r="AO758" s="29"/>
      <c r="AP758" s="29"/>
      <c r="AQ758" s="29"/>
      <c r="AR758" s="29"/>
      <c r="AS758" s="29"/>
      <c r="AT758" s="29"/>
      <c r="AU758" s="29"/>
      <c r="AV758" s="29"/>
      <c r="AW758" s="29"/>
      <c r="AX758" s="29"/>
      <c r="AY758" s="29"/>
      <c r="AZ758" s="29"/>
      <c r="BA758" s="29"/>
      <c r="BB758" s="29"/>
      <c r="BC758" s="29"/>
      <c r="BD758" s="29"/>
      <c r="BE758" s="29"/>
      <c r="BF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c r="AH759" s="29"/>
      <c r="AI759" s="29"/>
      <c r="AJ759" s="29"/>
      <c r="AK759" s="29"/>
      <c r="AL759" s="29"/>
      <c r="AM759" s="29"/>
      <c r="AN759" s="29"/>
      <c r="AO759" s="29"/>
      <c r="AP759" s="29"/>
      <c r="AQ759" s="29"/>
      <c r="AR759" s="29"/>
      <c r="AS759" s="29"/>
      <c r="AT759" s="29"/>
      <c r="AU759" s="29"/>
      <c r="AV759" s="29"/>
      <c r="AW759" s="29"/>
      <c r="AX759" s="29"/>
      <c r="AY759" s="29"/>
      <c r="AZ759" s="29"/>
      <c r="BA759" s="29"/>
      <c r="BB759" s="29"/>
      <c r="BC759" s="29"/>
      <c r="BD759" s="29"/>
      <c r="BE759" s="29"/>
      <c r="BF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c r="AE760" s="29"/>
      <c r="AF760" s="29"/>
      <c r="AG760" s="29"/>
      <c r="AH760" s="29"/>
      <c r="AI760" s="29"/>
      <c r="AJ760" s="29"/>
      <c r="AK760" s="29"/>
      <c r="AL760" s="29"/>
      <c r="AM760" s="29"/>
      <c r="AN760" s="29"/>
      <c r="AO760" s="29"/>
      <c r="AP760" s="29"/>
      <c r="AQ760" s="29"/>
      <c r="AR760" s="29"/>
      <c r="AS760" s="29"/>
      <c r="AT760" s="29"/>
      <c r="AU760" s="29"/>
      <c r="AV760" s="29"/>
      <c r="AW760" s="29"/>
      <c r="AX760" s="29"/>
      <c r="AY760" s="29"/>
      <c r="AZ760" s="29"/>
      <c r="BA760" s="29"/>
      <c r="BB760" s="29"/>
      <c r="BC760" s="29"/>
      <c r="BD760" s="29"/>
      <c r="BE760" s="29"/>
      <c r="BF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c r="AT761" s="29"/>
      <c r="AU761" s="29"/>
      <c r="AV761" s="29"/>
      <c r="AW761" s="29"/>
      <c r="AX761" s="29"/>
      <c r="AY761" s="29"/>
      <c r="AZ761" s="29"/>
      <c r="BA761" s="29"/>
      <c r="BB761" s="29"/>
      <c r="BC761" s="29"/>
      <c r="BD761" s="29"/>
      <c r="BE761" s="29"/>
      <c r="BF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c r="AT762" s="29"/>
      <c r="AU762" s="29"/>
      <c r="AV762" s="29"/>
      <c r="AW762" s="29"/>
      <c r="AX762" s="29"/>
      <c r="AY762" s="29"/>
      <c r="AZ762" s="29"/>
      <c r="BA762" s="29"/>
      <c r="BB762" s="29"/>
      <c r="BC762" s="29"/>
      <c r="BD762" s="29"/>
      <c r="BE762" s="29"/>
      <c r="BF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c r="AE763" s="29"/>
      <c r="AF763" s="29"/>
      <c r="AG763" s="29"/>
      <c r="AH763" s="29"/>
      <c r="AI763" s="29"/>
      <c r="AJ763" s="29"/>
      <c r="AK763" s="29"/>
      <c r="AL763" s="29"/>
      <c r="AM763" s="29"/>
      <c r="AN763" s="29"/>
      <c r="AO763" s="29"/>
      <c r="AP763" s="29"/>
      <c r="AQ763" s="29"/>
      <c r="AR763" s="29"/>
      <c r="AS763" s="29"/>
      <c r="AT763" s="29"/>
      <c r="AU763" s="29"/>
      <c r="AV763" s="29"/>
      <c r="AW763" s="29"/>
      <c r="AX763" s="29"/>
      <c r="AY763" s="29"/>
      <c r="AZ763" s="29"/>
      <c r="BA763" s="29"/>
      <c r="BB763" s="29"/>
      <c r="BC763" s="29"/>
      <c r="BD763" s="29"/>
      <c r="BE763" s="29"/>
      <c r="BF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c r="AE764" s="29"/>
      <c r="AF764" s="29"/>
      <c r="AG764" s="29"/>
      <c r="AH764" s="29"/>
      <c r="AI764" s="29"/>
      <c r="AJ764" s="29"/>
      <c r="AK764" s="29"/>
      <c r="AL764" s="29"/>
      <c r="AM764" s="29"/>
      <c r="AN764" s="29"/>
      <c r="AO764" s="29"/>
      <c r="AP764" s="29"/>
      <c r="AQ764" s="29"/>
      <c r="AR764" s="29"/>
      <c r="AS764" s="29"/>
      <c r="AT764" s="29"/>
      <c r="AU764" s="29"/>
      <c r="AV764" s="29"/>
      <c r="AW764" s="29"/>
      <c r="AX764" s="29"/>
      <c r="AY764" s="29"/>
      <c r="AZ764" s="29"/>
      <c r="BA764" s="29"/>
      <c r="BB764" s="29"/>
      <c r="BC764" s="29"/>
      <c r="BD764" s="29"/>
      <c r="BE764" s="29"/>
      <c r="BF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c r="AE765" s="29"/>
      <c r="AF765" s="29"/>
      <c r="AG765" s="29"/>
      <c r="AH765" s="29"/>
      <c r="AI765" s="29"/>
      <c r="AJ765" s="29"/>
      <c r="AK765" s="29"/>
      <c r="AL765" s="29"/>
      <c r="AM765" s="29"/>
      <c r="AN765" s="29"/>
      <c r="AO765" s="29"/>
      <c r="AP765" s="29"/>
      <c r="AQ765" s="29"/>
      <c r="AR765" s="29"/>
      <c r="AS765" s="29"/>
      <c r="AT765" s="29"/>
      <c r="AU765" s="29"/>
      <c r="AV765" s="29"/>
      <c r="AW765" s="29"/>
      <c r="AX765" s="29"/>
      <c r="AY765" s="29"/>
      <c r="AZ765" s="29"/>
      <c r="BA765" s="29"/>
      <c r="BB765" s="29"/>
      <c r="BC765" s="29"/>
      <c r="BD765" s="29"/>
      <c r="BE765" s="29"/>
      <c r="BF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c r="AE766" s="29"/>
      <c r="AF766" s="29"/>
      <c r="AG766" s="29"/>
      <c r="AH766" s="29"/>
      <c r="AI766" s="29"/>
      <c r="AJ766" s="29"/>
      <c r="AK766" s="29"/>
      <c r="AL766" s="29"/>
      <c r="AM766" s="29"/>
      <c r="AN766" s="29"/>
      <c r="AO766" s="29"/>
      <c r="AP766" s="29"/>
      <c r="AQ766" s="29"/>
      <c r="AR766" s="29"/>
      <c r="AS766" s="29"/>
      <c r="AT766" s="29"/>
      <c r="AU766" s="29"/>
      <c r="AV766" s="29"/>
      <c r="AW766" s="29"/>
      <c r="AX766" s="29"/>
      <c r="AY766" s="29"/>
      <c r="AZ766" s="29"/>
      <c r="BA766" s="29"/>
      <c r="BB766" s="29"/>
      <c r="BC766" s="29"/>
      <c r="BD766" s="29"/>
      <c r="BE766" s="29"/>
      <c r="BF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c r="AE767" s="29"/>
      <c r="AF767" s="29"/>
      <c r="AG767" s="29"/>
      <c r="AH767" s="29"/>
      <c r="AI767" s="29"/>
      <c r="AJ767" s="29"/>
      <c r="AK767" s="29"/>
      <c r="AL767" s="29"/>
      <c r="AM767" s="29"/>
      <c r="AN767" s="29"/>
      <c r="AO767" s="29"/>
      <c r="AP767" s="29"/>
      <c r="AQ767" s="29"/>
      <c r="AR767" s="29"/>
      <c r="AS767" s="29"/>
      <c r="AT767" s="29"/>
      <c r="AU767" s="29"/>
      <c r="AV767" s="29"/>
      <c r="AW767" s="29"/>
      <c r="AX767" s="29"/>
      <c r="AY767" s="29"/>
      <c r="AZ767" s="29"/>
      <c r="BA767" s="29"/>
      <c r="BB767" s="29"/>
      <c r="BC767" s="29"/>
      <c r="BD767" s="29"/>
      <c r="BE767" s="29"/>
      <c r="BF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c r="AE768" s="29"/>
      <c r="AF768" s="29"/>
      <c r="AG768" s="29"/>
      <c r="AH768" s="29"/>
      <c r="AI768" s="29"/>
      <c r="AJ768" s="29"/>
      <c r="AK768" s="29"/>
      <c r="AL768" s="29"/>
      <c r="AM768" s="29"/>
      <c r="AN768" s="29"/>
      <c r="AO768" s="29"/>
      <c r="AP768" s="29"/>
      <c r="AQ768" s="29"/>
      <c r="AR768" s="29"/>
      <c r="AS768" s="29"/>
      <c r="AT768" s="29"/>
      <c r="AU768" s="29"/>
      <c r="AV768" s="29"/>
      <c r="AW768" s="29"/>
      <c r="AX768" s="29"/>
      <c r="AY768" s="29"/>
      <c r="AZ768" s="29"/>
      <c r="BA768" s="29"/>
      <c r="BB768" s="29"/>
      <c r="BC768" s="29"/>
      <c r="BD768" s="29"/>
      <c r="BE768" s="29"/>
      <c r="BF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c r="AE769" s="29"/>
      <c r="AF769" s="29"/>
      <c r="AG769" s="29"/>
      <c r="AH769" s="29"/>
      <c r="AI769" s="29"/>
      <c r="AJ769" s="29"/>
      <c r="AK769" s="29"/>
      <c r="AL769" s="29"/>
      <c r="AM769" s="29"/>
      <c r="AN769" s="29"/>
      <c r="AO769" s="29"/>
      <c r="AP769" s="29"/>
      <c r="AQ769" s="29"/>
      <c r="AR769" s="29"/>
      <c r="AS769" s="29"/>
      <c r="AT769" s="29"/>
      <c r="AU769" s="29"/>
      <c r="AV769" s="29"/>
      <c r="AW769" s="29"/>
      <c r="AX769" s="29"/>
      <c r="AY769" s="29"/>
      <c r="AZ769" s="29"/>
      <c r="BA769" s="29"/>
      <c r="BB769" s="29"/>
      <c r="BC769" s="29"/>
      <c r="BD769" s="29"/>
      <c r="BE769" s="29"/>
      <c r="BF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c r="AE770" s="29"/>
      <c r="AF770" s="29"/>
      <c r="AG770" s="29"/>
      <c r="AH770" s="29"/>
      <c r="AI770" s="29"/>
      <c r="AJ770" s="29"/>
      <c r="AK770" s="29"/>
      <c r="AL770" s="29"/>
      <c r="AM770" s="29"/>
      <c r="AN770" s="29"/>
      <c r="AO770" s="29"/>
      <c r="AP770" s="29"/>
      <c r="AQ770" s="29"/>
      <c r="AR770" s="29"/>
      <c r="AS770" s="29"/>
      <c r="AT770" s="29"/>
      <c r="AU770" s="29"/>
      <c r="AV770" s="29"/>
      <c r="AW770" s="29"/>
      <c r="AX770" s="29"/>
      <c r="AY770" s="29"/>
      <c r="AZ770" s="29"/>
      <c r="BA770" s="29"/>
      <c r="BB770" s="29"/>
      <c r="BC770" s="29"/>
      <c r="BD770" s="29"/>
      <c r="BE770" s="29"/>
      <c r="BF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c r="AE771" s="29"/>
      <c r="AF771" s="29"/>
      <c r="AG771" s="29"/>
      <c r="AH771" s="29"/>
      <c r="AI771" s="29"/>
      <c r="AJ771" s="29"/>
      <c r="AK771" s="29"/>
      <c r="AL771" s="29"/>
      <c r="AM771" s="29"/>
      <c r="AN771" s="29"/>
      <c r="AO771" s="29"/>
      <c r="AP771" s="29"/>
      <c r="AQ771" s="29"/>
      <c r="AR771" s="29"/>
      <c r="AS771" s="29"/>
      <c r="AT771" s="29"/>
      <c r="AU771" s="29"/>
      <c r="AV771" s="29"/>
      <c r="AW771" s="29"/>
      <c r="AX771" s="29"/>
      <c r="AY771" s="29"/>
      <c r="AZ771" s="29"/>
      <c r="BA771" s="29"/>
      <c r="BB771" s="29"/>
      <c r="BC771" s="29"/>
      <c r="BD771" s="29"/>
      <c r="BE771" s="29"/>
      <c r="BF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c r="AE772" s="29"/>
      <c r="AF772" s="29"/>
      <c r="AG772" s="29"/>
      <c r="AH772" s="29"/>
      <c r="AI772" s="29"/>
      <c r="AJ772" s="29"/>
      <c r="AK772" s="29"/>
      <c r="AL772" s="29"/>
      <c r="AM772" s="29"/>
      <c r="AN772" s="29"/>
      <c r="AO772" s="29"/>
      <c r="AP772" s="29"/>
      <c r="AQ772" s="29"/>
      <c r="AR772" s="29"/>
      <c r="AS772" s="29"/>
      <c r="AT772" s="29"/>
      <c r="AU772" s="29"/>
      <c r="AV772" s="29"/>
      <c r="AW772" s="29"/>
      <c r="AX772" s="29"/>
      <c r="AY772" s="29"/>
      <c r="AZ772" s="29"/>
      <c r="BA772" s="29"/>
      <c r="BB772" s="29"/>
      <c r="BC772" s="29"/>
      <c r="BD772" s="29"/>
      <c r="BE772" s="29"/>
      <c r="BF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c r="AT773" s="29"/>
      <c r="AU773" s="29"/>
      <c r="AV773" s="29"/>
      <c r="AW773" s="29"/>
      <c r="AX773" s="29"/>
      <c r="AY773" s="29"/>
      <c r="AZ773" s="29"/>
      <c r="BA773" s="29"/>
      <c r="BB773" s="29"/>
      <c r="BC773" s="29"/>
      <c r="BD773" s="29"/>
      <c r="BE773" s="29"/>
      <c r="BF773" s="29"/>
    </row>
  </sheetData>
  <mergeCells count="57">
    <mergeCell ref="AI2:AK2"/>
    <mergeCell ref="AI3:AK4"/>
    <mergeCell ref="AL1:AN1"/>
    <mergeCell ref="AO1:AQ1"/>
    <mergeCell ref="AO3:AQ4"/>
    <mergeCell ref="AO2:AQ2"/>
    <mergeCell ref="AI1:AK1"/>
    <mergeCell ref="AC3:AE4"/>
    <mergeCell ref="AF3:AH4"/>
    <mergeCell ref="AC2:AE2"/>
    <mergeCell ref="AC1:AE1"/>
    <mergeCell ref="BA2:BC2"/>
    <mergeCell ref="BA1:BC1"/>
    <mergeCell ref="AX2:AZ2"/>
    <mergeCell ref="AX1:AZ1"/>
    <mergeCell ref="AR3:AT4"/>
    <mergeCell ref="AR2:AT2"/>
    <mergeCell ref="AU2:AW2"/>
    <mergeCell ref="BA3:BC4"/>
    <mergeCell ref="AX3:AZ4"/>
    <mergeCell ref="AU3:AW4"/>
    <mergeCell ref="AR1:AT1"/>
    <mergeCell ref="AU1:AW1"/>
    <mergeCell ref="N2:P2"/>
    <mergeCell ref="N3:P4"/>
    <mergeCell ref="K2:M2"/>
    <mergeCell ref="H2:J2"/>
    <mergeCell ref="T2:V2"/>
    <mergeCell ref="T3:V4"/>
    <mergeCell ref="H3:J4"/>
    <mergeCell ref="A4:C4"/>
    <mergeCell ref="D4:G4"/>
    <mergeCell ref="A6:C6"/>
    <mergeCell ref="A8:C8"/>
    <mergeCell ref="K3:M3"/>
    <mergeCell ref="BD3:BF4"/>
    <mergeCell ref="BD2:BF2"/>
    <mergeCell ref="BD1:BF1"/>
    <mergeCell ref="AL2:AN2"/>
    <mergeCell ref="AL3:AN4"/>
    <mergeCell ref="Z2:AB2"/>
    <mergeCell ref="Z3:AB4"/>
    <mergeCell ref="W2:Y2"/>
    <mergeCell ref="W3:Y3"/>
    <mergeCell ref="A86:C86"/>
    <mergeCell ref="A99:C99"/>
    <mergeCell ref="AF2:AH2"/>
    <mergeCell ref="AF1:AH1"/>
    <mergeCell ref="Q2:S2"/>
    <mergeCell ref="Q3:S3"/>
    <mergeCell ref="H1:J1"/>
    <mergeCell ref="K1:M1"/>
    <mergeCell ref="W1:Y1"/>
    <mergeCell ref="T1:V1"/>
    <mergeCell ref="Q1:S1"/>
    <mergeCell ref="N1:P1"/>
    <mergeCell ref="Z1:AB1"/>
  </mergeCells>
  <conditionalFormatting sqref="H6:J773">
    <cfRule type="expression" dxfId="3" priority="1">
      <formula>$J:$J="Match"</formula>
    </cfRule>
  </conditionalFormatting>
  <conditionalFormatting sqref="H6:J773">
    <cfRule type="expression" dxfId="4" priority="2">
      <formula>$J:$J="Partial Match"</formula>
    </cfRule>
  </conditionalFormatting>
  <conditionalFormatting sqref="K6:M773">
    <cfRule type="expression" dxfId="5" priority="3">
      <formula>$M:$M=""</formula>
    </cfRule>
  </conditionalFormatting>
  <conditionalFormatting sqref="H6:J773">
    <cfRule type="expression" dxfId="6" priority="4">
      <formula>$J:$J="No Match"</formula>
    </cfRule>
  </conditionalFormatting>
  <conditionalFormatting sqref="A6:G773">
    <cfRule type="expression" dxfId="0" priority="5">
      <formula>$E:$E="Minimum"</formula>
    </cfRule>
  </conditionalFormatting>
  <conditionalFormatting sqref="A6:G773">
    <cfRule type="expression" dxfId="1" priority="6">
      <formula>$E:$E="Recommended"</formula>
    </cfRule>
  </conditionalFormatting>
  <conditionalFormatting sqref="A6:G773">
    <cfRule type="expression" dxfId="2" priority="7">
      <formula>$E:$E="Optional"</formula>
    </cfRule>
  </conditionalFormatting>
  <conditionalFormatting sqref="K6:M773">
    <cfRule type="expression" dxfId="3" priority="8">
      <formula>$M:$M="Match"</formula>
    </cfRule>
  </conditionalFormatting>
  <conditionalFormatting sqref="K6:M773">
    <cfRule type="expression" dxfId="4" priority="9">
      <formula>$M:$M="Partial Match"</formula>
    </cfRule>
  </conditionalFormatting>
  <conditionalFormatting sqref="H6:J773">
    <cfRule type="expression" dxfId="5" priority="10">
      <formula>$J:$J=""</formula>
    </cfRule>
  </conditionalFormatting>
  <conditionalFormatting sqref="K6:M773">
    <cfRule type="expression" dxfId="6" priority="11">
      <formula>$M:$M="No Match"</formula>
    </cfRule>
  </conditionalFormatting>
  <conditionalFormatting sqref="N6:P773">
    <cfRule type="expression" dxfId="3" priority="12">
      <formula>$P:$P="Match"</formula>
    </cfRule>
  </conditionalFormatting>
  <conditionalFormatting sqref="N6:P773">
    <cfRule type="expression" dxfId="4" priority="13">
      <formula>$P:$P="Partial Match"</formula>
    </cfRule>
  </conditionalFormatting>
  <conditionalFormatting sqref="N6:P773">
    <cfRule type="expression" dxfId="6" priority="14">
      <formula>$P:$P="No Match"</formula>
    </cfRule>
  </conditionalFormatting>
  <conditionalFormatting sqref="N6:P773">
    <cfRule type="expression" dxfId="5" priority="15">
      <formula>$P:$P=""</formula>
    </cfRule>
  </conditionalFormatting>
  <conditionalFormatting sqref="Q6:S773">
    <cfRule type="expression" dxfId="3" priority="16">
      <formula>$S:$S="Match"</formula>
    </cfRule>
  </conditionalFormatting>
  <conditionalFormatting sqref="Q6:S773">
    <cfRule type="expression" dxfId="4" priority="17">
      <formula>$S:$S="Partial Match"</formula>
    </cfRule>
  </conditionalFormatting>
  <conditionalFormatting sqref="Q6:S773">
    <cfRule type="expression" dxfId="6" priority="18">
      <formula>$S:$S="No Match"</formula>
    </cfRule>
  </conditionalFormatting>
  <conditionalFormatting sqref="Q6:S773">
    <cfRule type="expression" dxfId="5" priority="19">
      <formula>$S:$S=""</formula>
    </cfRule>
  </conditionalFormatting>
  <conditionalFormatting sqref="T6:V773">
    <cfRule type="expression" dxfId="3" priority="20">
      <formula>$V:$V="Match"</formula>
    </cfRule>
  </conditionalFormatting>
  <conditionalFormatting sqref="W6:Y773">
    <cfRule type="expression" dxfId="4" priority="21">
      <formula>$Y:$Y="Partial Match"</formula>
    </cfRule>
  </conditionalFormatting>
  <conditionalFormatting sqref="T6:V773">
    <cfRule type="expression" dxfId="6" priority="22">
      <formula>$V:$V="No Match"</formula>
    </cfRule>
  </conditionalFormatting>
  <conditionalFormatting sqref="T6:V773">
    <cfRule type="expression" dxfId="5" priority="23">
      <formula>$V:$V=""</formula>
    </cfRule>
  </conditionalFormatting>
  <conditionalFormatting sqref="W6:Y773">
    <cfRule type="expression" dxfId="3" priority="24">
      <formula>$Y:$Y="Match"</formula>
    </cfRule>
  </conditionalFormatting>
  <conditionalFormatting sqref="T6:V773">
    <cfRule type="expression" dxfId="4" priority="25">
      <formula>$V:$V="Partial Match"</formula>
    </cfRule>
  </conditionalFormatting>
  <conditionalFormatting sqref="W6:Y773">
    <cfRule type="expression" dxfId="6" priority="26">
      <formula>$Y:$Y="No Match"</formula>
    </cfRule>
  </conditionalFormatting>
  <conditionalFormatting sqref="W6:Y773">
    <cfRule type="expression" dxfId="5" priority="27">
      <formula>$Y:$Y=""</formula>
    </cfRule>
  </conditionalFormatting>
  <conditionalFormatting sqref="Z6:AB773">
    <cfRule type="expression" dxfId="4" priority="28">
      <formula>$AB:$AB="Partial Match"</formula>
    </cfRule>
  </conditionalFormatting>
  <conditionalFormatting sqref="Z6:AB773">
    <cfRule type="expression" dxfId="3" priority="29">
      <formula>$AB:$AB="Match"</formula>
    </cfRule>
  </conditionalFormatting>
  <conditionalFormatting sqref="Z6:AB773">
    <cfRule type="expression" dxfId="6" priority="30">
      <formula>$AB:$AB="No Match"</formula>
    </cfRule>
  </conditionalFormatting>
  <conditionalFormatting sqref="Z6:AB773">
    <cfRule type="expression" dxfId="5" priority="31">
      <formula>$AB:$AB=""</formula>
    </cfRule>
  </conditionalFormatting>
  <conditionalFormatting sqref="AC6:AE773">
    <cfRule type="expression" dxfId="4" priority="32">
      <formula>$AE:$AE="Partial Match"</formula>
    </cfRule>
  </conditionalFormatting>
  <conditionalFormatting sqref="AC6:AE773">
    <cfRule type="expression" dxfId="3" priority="33">
      <formula>$AE:$AE="Match"</formula>
    </cfRule>
  </conditionalFormatting>
  <conditionalFormatting sqref="AC6:AE773">
    <cfRule type="expression" dxfId="6" priority="34">
      <formula>$AE:$AE="No Match"</formula>
    </cfRule>
  </conditionalFormatting>
  <conditionalFormatting sqref="AC6:AE773">
    <cfRule type="expression" dxfId="5" priority="35">
      <formula>$AE:$AE=""</formula>
    </cfRule>
  </conditionalFormatting>
  <conditionalFormatting sqref="AF6:AH773">
    <cfRule type="expression" dxfId="4" priority="36">
      <formula>$AH:$AH="Partial Match"</formula>
    </cfRule>
  </conditionalFormatting>
  <conditionalFormatting sqref="AF6:AH773">
    <cfRule type="expression" dxfId="3" priority="37">
      <formula>$AH:$AH="Match"</formula>
    </cfRule>
  </conditionalFormatting>
  <conditionalFormatting sqref="AF6:AH773">
    <cfRule type="expression" dxfId="6" priority="38">
      <formula>$AH:$AH="No Match"</formula>
    </cfRule>
  </conditionalFormatting>
  <conditionalFormatting sqref="AF6:AH773">
    <cfRule type="expression" dxfId="5" priority="39">
      <formula>$AH:$AH=""</formula>
    </cfRule>
  </conditionalFormatting>
  <conditionalFormatting sqref="AI6:AK773">
    <cfRule type="expression" dxfId="4" priority="40">
      <formula>$AK:$AK="Partial Match"</formula>
    </cfRule>
  </conditionalFormatting>
  <conditionalFormatting sqref="AI6:AK773">
    <cfRule type="expression" dxfId="3" priority="41">
      <formula>$AK:$AK="Match"</formula>
    </cfRule>
  </conditionalFormatting>
  <conditionalFormatting sqref="AL6:AN773">
    <cfRule type="expression" dxfId="6" priority="42">
      <formula>$AN:$AN="No Match"</formula>
    </cfRule>
  </conditionalFormatting>
  <conditionalFormatting sqref="AI6:AK773">
    <cfRule type="expression" dxfId="5" priority="43">
      <formula>$AK:$AK=""</formula>
    </cfRule>
  </conditionalFormatting>
  <conditionalFormatting sqref="AL6:AN773">
    <cfRule type="expression" dxfId="4" priority="44">
      <formula>$AN:$AN="Partial Match"</formula>
    </cfRule>
  </conditionalFormatting>
  <conditionalFormatting sqref="AL6:AN773">
    <cfRule type="expression" dxfId="3" priority="45">
      <formula>$AN:$AN="Match"</formula>
    </cfRule>
  </conditionalFormatting>
  <conditionalFormatting sqref="AI6:AK773">
    <cfRule type="expression" dxfId="6" priority="46">
      <formula>$AK:$AK="No Match"</formula>
    </cfRule>
  </conditionalFormatting>
  <conditionalFormatting sqref="AL6:AN773">
    <cfRule type="expression" dxfId="5" priority="47">
      <formula>$AN:$AN=""</formula>
    </cfRule>
  </conditionalFormatting>
  <conditionalFormatting sqref="AO6:AQ773">
    <cfRule type="expression" dxfId="6" priority="48">
      <formula>$AQ:$AQ="No Match"</formula>
    </cfRule>
  </conditionalFormatting>
  <conditionalFormatting sqref="AO6:AQ773">
    <cfRule type="expression" dxfId="4" priority="49">
      <formula>$AQ:$AQ="Partial Match"</formula>
    </cfRule>
  </conditionalFormatting>
  <conditionalFormatting sqref="AO6:AQ773">
    <cfRule type="expression" dxfId="3" priority="50">
      <formula>$AQ:$AQ="Match"</formula>
    </cfRule>
  </conditionalFormatting>
  <conditionalFormatting sqref="AO6:AQ773">
    <cfRule type="expression" dxfId="5" priority="51">
      <formula>$AQ:$AQ=""</formula>
    </cfRule>
  </conditionalFormatting>
  <conditionalFormatting sqref="AR6:AT773">
    <cfRule type="expression" dxfId="6" priority="52">
      <formula>$AT:$AT="No Match"</formula>
    </cfRule>
  </conditionalFormatting>
  <conditionalFormatting sqref="AR6:AT773">
    <cfRule type="expression" dxfId="4" priority="53">
      <formula>$AT:$AT="Partial Match"</formula>
    </cfRule>
  </conditionalFormatting>
  <conditionalFormatting sqref="AR6:AT773">
    <cfRule type="expression" dxfId="3" priority="54">
      <formula>$AT:$AT="Match"</formula>
    </cfRule>
  </conditionalFormatting>
  <conditionalFormatting sqref="AR6:AT773">
    <cfRule type="expression" dxfId="5" priority="55">
      <formula>$AT:$AT=""</formula>
    </cfRule>
  </conditionalFormatting>
  <conditionalFormatting sqref="AU6:AW773">
    <cfRule type="expression" dxfId="6" priority="56">
      <formula>$AW:$AW="No Match"</formula>
    </cfRule>
  </conditionalFormatting>
  <conditionalFormatting sqref="AU6:AW773">
    <cfRule type="expression" dxfId="4" priority="57">
      <formula>$AW:$AW="Partial Match"</formula>
    </cfRule>
  </conditionalFormatting>
  <conditionalFormatting sqref="AU6:AW773">
    <cfRule type="expression" dxfId="3" priority="58">
      <formula>$AW:$AW="Match"</formula>
    </cfRule>
  </conditionalFormatting>
  <conditionalFormatting sqref="AU6:AW773">
    <cfRule type="expression" dxfId="5" priority="59">
      <formula>$AW:$AW=""</formula>
    </cfRule>
  </conditionalFormatting>
  <conditionalFormatting sqref="AX6:AZ773">
    <cfRule type="expression" dxfId="6" priority="60">
      <formula>$AZ:$AZ="No Match"</formula>
    </cfRule>
  </conditionalFormatting>
  <conditionalFormatting sqref="AX6:AZ773">
    <cfRule type="expression" dxfId="4" priority="61">
      <formula>$AZ:$AZ="Partial Match"</formula>
    </cfRule>
  </conditionalFormatting>
  <conditionalFormatting sqref="AX6:AZ773">
    <cfRule type="expression" dxfId="3" priority="62">
      <formula>$AZ:$AZ="Match"</formula>
    </cfRule>
  </conditionalFormatting>
  <conditionalFormatting sqref="AX6:AZ773">
    <cfRule type="expression" dxfId="5" priority="63">
      <formula>$AZ:$AZ=""</formula>
    </cfRule>
  </conditionalFormatting>
  <conditionalFormatting sqref="BA6:BC773">
    <cfRule type="expression" dxfId="6" priority="64">
      <formula>$BC:$BC="No Match"</formula>
    </cfRule>
  </conditionalFormatting>
  <conditionalFormatting sqref="BA6:BC773">
    <cfRule type="expression" dxfId="4" priority="65">
      <formula>$BC:$BC="Partial Match"</formula>
    </cfRule>
  </conditionalFormatting>
  <conditionalFormatting sqref="BA6:BC773">
    <cfRule type="expression" dxfId="3" priority="66">
      <formula>$BC:$BC="Match"</formula>
    </cfRule>
  </conditionalFormatting>
  <conditionalFormatting sqref="BA6:BC773">
    <cfRule type="expression" dxfId="5" priority="67">
      <formula>$BC:$BC=""</formula>
    </cfRule>
  </conditionalFormatting>
  <conditionalFormatting sqref="BD6:BF773">
    <cfRule type="expression" dxfId="6" priority="68">
      <formula>$BF:$BF="No Match"</formula>
    </cfRule>
  </conditionalFormatting>
  <conditionalFormatting sqref="BD6:BF773">
    <cfRule type="expression" dxfId="4" priority="69">
      <formula>$BF:$BF="Partial Match"</formula>
    </cfRule>
  </conditionalFormatting>
  <conditionalFormatting sqref="BD6:BF773">
    <cfRule type="expression" dxfId="3" priority="70">
      <formula>$BF:$BF="Match"</formula>
    </cfRule>
  </conditionalFormatting>
  <conditionalFormatting sqref="BD6:BF773">
    <cfRule type="expression" dxfId="5" priority="71">
      <formula>$BF:$BF=""</formula>
    </cfRule>
  </conditionalFormatting>
  <dataValidations>
    <dataValidation type="list" allowBlank="1" showInputMessage="1" showErrorMessage="1" prompt="Suggestions to use or not in Bioschemas Specification" sqref="E6:E773">
      <formula1>"Minimum,Recommended,Optional"</formula1>
    </dataValidation>
    <dataValidation type="list" allowBlank="1" showInputMessage="1" showErrorMessage="1" prompt="Select if this field matches in the specific Use Case " sqref="P6:P773 S6:S773 V6:V773 Y6:Y773 AB6:AB773 AE6:AE773 AH6:AH773 AK6:AK773 AN6:AN773 AQ6:AQ773 AT6:AT773 AW6:AW773 AZ6:AZ773 BC6:BC773 BF6:BF773">
      <formula1>"Match,Not Match,Partial Match"</formula1>
    </dataValidation>
    <dataValidation type="list" allowBlank="1" sqref="F6:F773">
      <formula1>"ONE,MANY"</formula1>
    </dataValidation>
    <dataValidation type="list" allowBlank="1" showInputMessage="1" showErrorMessage="1" prompt="Select if this field matches in the specific Use Case " sqref="J6:J773 M6:M773">
      <formula1>"Match,No Match,Partial Match"</formula1>
    </dataValidation>
  </dataValidations>
  <hyperlinks>
    <hyperlink r:id="rId1" location="/developers/api/beacon-network" ref="H2"/>
    <hyperlink r:id="rId2" ref="K2"/>
    <hyperlink r:id="rId3" ref="N2"/>
    <hyperlink r:id="rId4" ref="Q2"/>
    <hyperlink r:id="rId5" ref="T2"/>
    <hyperlink r:id="rId6" ref="W2"/>
    <hyperlink r:id="rId7" ref="Z2"/>
    <hyperlink r:id="rId8" ref="AC2"/>
    <hyperlink r:id="rId9" ref="AF2"/>
    <hyperlink r:id="rId10" ref="AI2"/>
    <hyperlink r:id="rId11" location="___Software" ref="AL2"/>
    <hyperlink r:id="rId12" ref="AO2"/>
    <hyperlink r:id="rId13" ref="AR2"/>
    <hyperlink r:id="rId14" ref="AU2"/>
    <hyperlink r:id="rId15" ref="AX2"/>
    <hyperlink r:id="rId16" ref="BA2"/>
    <hyperlink r:id="rId17" ref="BD2"/>
    <hyperlink r:id="rId18" ref="A4"/>
    <hyperlink r:id="rId19" ref="A7"/>
    <hyperlink r:id="rId20" ref="B7"/>
    <hyperlink r:id="rId21" ref="C7"/>
    <hyperlink r:id="rId22" ref="A9"/>
    <hyperlink r:id="rId23" ref="B9"/>
    <hyperlink r:id="rId24" ref="A10"/>
    <hyperlink r:id="rId25" ref="B10"/>
    <hyperlink r:id="rId26" ref="A11"/>
    <hyperlink r:id="rId27" ref="B11"/>
    <hyperlink r:id="rId28" ref="A12"/>
    <hyperlink r:id="rId29" ref="B12"/>
    <hyperlink r:id="rId30" ref="C12"/>
    <hyperlink r:id="rId31" ref="A13"/>
    <hyperlink r:id="rId32" ref="B13"/>
    <hyperlink r:id="rId33" ref="C13"/>
    <hyperlink r:id="rId34" ref="A14"/>
    <hyperlink r:id="rId35" ref="B14"/>
    <hyperlink r:id="rId36" ref="C14"/>
    <hyperlink r:id="rId37" ref="A15"/>
    <hyperlink r:id="rId38" ref="B15"/>
    <hyperlink r:id="rId39" ref="C15"/>
    <hyperlink r:id="rId40" ref="A16"/>
    <hyperlink r:id="rId41" ref="B16"/>
    <hyperlink r:id="rId42" ref="A17"/>
    <hyperlink r:id="rId43" ref="B17"/>
    <hyperlink r:id="rId44" ref="A18"/>
    <hyperlink r:id="rId45" ref="B18"/>
    <hyperlink r:id="rId46" ref="A19"/>
    <hyperlink r:id="rId47" ref="B19"/>
    <hyperlink r:id="rId48" ref="A20"/>
    <hyperlink r:id="rId49" ref="B20"/>
    <hyperlink r:id="rId50" ref="A21"/>
    <hyperlink r:id="rId51" ref="B21"/>
    <hyperlink r:id="rId52" ref="C21"/>
    <hyperlink r:id="rId53" ref="A22"/>
    <hyperlink r:id="rId54" ref="B22"/>
    <hyperlink r:id="rId55" ref="A23"/>
    <hyperlink r:id="rId56" ref="A24"/>
    <hyperlink r:id="rId57" ref="B24"/>
    <hyperlink r:id="rId58" ref="C24"/>
    <hyperlink r:id="rId59" ref="A25"/>
    <hyperlink r:id="rId60" ref="B25"/>
    <hyperlink r:id="rId61" ref="A26"/>
    <hyperlink r:id="rId62" ref="A27"/>
    <hyperlink r:id="rId63" ref="B27"/>
    <hyperlink r:id="rId64" ref="A28"/>
    <hyperlink r:id="rId65" ref="B28"/>
    <hyperlink r:id="rId66" ref="A29"/>
    <hyperlink r:id="rId67" ref="B29"/>
    <hyperlink r:id="rId68" ref="A30"/>
    <hyperlink r:id="rId69" ref="B30"/>
    <hyperlink r:id="rId70" ref="A31"/>
    <hyperlink r:id="rId71" ref="A32"/>
    <hyperlink r:id="rId72" ref="A33"/>
    <hyperlink r:id="rId73" ref="B33"/>
    <hyperlink r:id="rId74" ref="A34"/>
    <hyperlink r:id="rId75" ref="A35"/>
    <hyperlink r:id="rId76" ref="A36"/>
    <hyperlink r:id="rId77" ref="A37"/>
    <hyperlink r:id="rId78" ref="B37"/>
    <hyperlink r:id="rId79" ref="A38"/>
    <hyperlink r:id="rId80" ref="B38"/>
    <hyperlink r:id="rId81" ref="A39"/>
    <hyperlink r:id="rId82" ref="B39"/>
    <hyperlink r:id="rId83" ref="A40"/>
    <hyperlink r:id="rId84" ref="B40"/>
    <hyperlink r:id="rId85" ref="A41"/>
    <hyperlink r:id="rId86" ref="B41"/>
    <hyperlink r:id="rId87" ref="A42"/>
    <hyperlink r:id="rId88" ref="B42"/>
    <hyperlink r:id="rId89" ref="C42"/>
    <hyperlink r:id="rId90" ref="A43"/>
    <hyperlink r:id="rId91" ref="B43"/>
    <hyperlink r:id="rId92" ref="C43"/>
    <hyperlink r:id="rId93" ref="A44"/>
    <hyperlink r:id="rId94" ref="C44"/>
    <hyperlink r:id="rId95" ref="A45"/>
    <hyperlink r:id="rId96" ref="A46"/>
    <hyperlink r:id="rId97" ref="A47"/>
    <hyperlink r:id="rId98" ref="B47"/>
    <hyperlink r:id="rId99" ref="C47"/>
    <hyperlink r:id="rId100" ref="A48"/>
    <hyperlink r:id="rId101" ref="B48"/>
    <hyperlink r:id="rId102" ref="A49"/>
    <hyperlink r:id="rId103" ref="A50"/>
    <hyperlink r:id="rId104" ref="B50"/>
    <hyperlink r:id="rId105" ref="C50"/>
    <hyperlink r:id="rId106" ref="A51"/>
    <hyperlink r:id="rId107" ref="B51"/>
    <hyperlink r:id="rId108" ref="A52"/>
    <hyperlink r:id="rId109" ref="B52"/>
    <hyperlink r:id="rId110" ref="C52"/>
    <hyperlink r:id="rId111" ref="A53"/>
    <hyperlink r:id="rId112" ref="C53"/>
    <hyperlink r:id="rId113" ref="A54"/>
    <hyperlink r:id="rId114" ref="B54"/>
    <hyperlink r:id="rId115" ref="A55"/>
    <hyperlink r:id="rId116" ref="B55"/>
    <hyperlink r:id="rId117" ref="C55"/>
    <hyperlink r:id="rId118" ref="A56"/>
    <hyperlink r:id="rId119" ref="B56"/>
    <hyperlink r:id="rId120" ref="A57"/>
    <hyperlink r:id="rId121" ref="B57"/>
    <hyperlink r:id="rId122" ref="A58"/>
    <hyperlink r:id="rId123" ref="A59"/>
    <hyperlink r:id="rId124" ref="B59"/>
    <hyperlink r:id="rId125" ref="A60"/>
    <hyperlink r:id="rId126" ref="B60"/>
    <hyperlink r:id="rId127" ref="C60"/>
    <hyperlink r:id="rId128" ref="A61"/>
    <hyperlink r:id="rId129" ref="A62"/>
    <hyperlink r:id="rId130" ref="B62"/>
    <hyperlink r:id="rId131" ref="A63"/>
    <hyperlink r:id="rId132" ref="B63"/>
    <hyperlink r:id="rId133" ref="A64"/>
    <hyperlink r:id="rId134" ref="A65"/>
    <hyperlink r:id="rId135" ref="A66"/>
    <hyperlink r:id="rId136" ref="C66"/>
    <hyperlink r:id="rId137" ref="A67"/>
    <hyperlink r:id="rId138" ref="B67"/>
    <hyperlink r:id="rId139" ref="A68"/>
    <hyperlink r:id="rId140" ref="A69"/>
    <hyperlink r:id="rId141" ref="B69"/>
    <hyperlink r:id="rId142" ref="A70"/>
    <hyperlink r:id="rId143" ref="B70"/>
    <hyperlink r:id="rId144" ref="C70"/>
    <hyperlink r:id="rId145" ref="A71"/>
    <hyperlink r:id="rId146" ref="B71"/>
    <hyperlink r:id="rId147" ref="A72"/>
    <hyperlink r:id="rId148" ref="B72"/>
    <hyperlink r:id="rId149" ref="C72"/>
    <hyperlink r:id="rId150" ref="A73"/>
    <hyperlink r:id="rId151" ref="A74"/>
    <hyperlink r:id="rId152" ref="B74"/>
    <hyperlink r:id="rId153" ref="A75"/>
    <hyperlink r:id="rId154" ref="B75"/>
    <hyperlink r:id="rId155" ref="C75"/>
    <hyperlink r:id="rId156" ref="A76"/>
    <hyperlink r:id="rId157" ref="A77"/>
    <hyperlink r:id="rId158" ref="A78"/>
    <hyperlink r:id="rId159" ref="B78"/>
    <hyperlink r:id="rId160" ref="A79"/>
    <hyperlink r:id="rId161" ref="B79"/>
    <hyperlink r:id="rId162" ref="A80"/>
    <hyperlink r:id="rId163" ref="B80"/>
    <hyperlink r:id="rId164" ref="A81"/>
    <hyperlink r:id="rId165" ref="A82"/>
    <hyperlink r:id="rId166" ref="B82"/>
    <hyperlink r:id="rId167" ref="A83"/>
    <hyperlink r:id="rId168" ref="A84"/>
    <hyperlink r:id="rId169" ref="B84"/>
    <hyperlink r:id="rId170" ref="A85"/>
    <hyperlink r:id="rId171" ref="B85"/>
    <hyperlink r:id="rId172" ref="C85"/>
    <hyperlink r:id="rId173" ref="A87"/>
    <hyperlink r:id="rId174" ref="B87"/>
    <hyperlink r:id="rId175" ref="A88"/>
    <hyperlink r:id="rId176" ref="B88"/>
    <hyperlink r:id="rId177" ref="A89"/>
    <hyperlink r:id="rId178" ref="B89"/>
    <hyperlink r:id="rId179" ref="A90"/>
    <hyperlink r:id="rId180" ref="B90"/>
    <hyperlink r:id="rId181" ref="A91"/>
    <hyperlink r:id="rId182" ref="A92"/>
    <hyperlink r:id="rId183" ref="A93"/>
    <hyperlink r:id="rId184" ref="A94"/>
    <hyperlink r:id="rId185" ref="B94"/>
    <hyperlink r:id="rId186" ref="A95"/>
    <hyperlink r:id="rId187" ref="B95"/>
    <hyperlink r:id="rId188" ref="A96"/>
    <hyperlink r:id="rId189" ref="B96"/>
    <hyperlink r:id="rId190" ref="A97"/>
    <hyperlink r:id="rId191" ref="B97"/>
  </hyperlinks>
  <drawing r:id="rId19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7.57"/>
    <col customWidth="1" min="5" max="5" width="20.43"/>
    <col customWidth="1" min="7" max="7" width="24.29"/>
  </cols>
  <sheetData>
    <row r="1">
      <c r="A1" s="1" t="s">
        <v>0</v>
      </c>
      <c r="B1" s="1"/>
      <c r="C1" s="1"/>
      <c r="D1" s="3" t="s">
        <v>1</v>
      </c>
      <c r="E1" s="3"/>
      <c r="F1" s="3"/>
      <c r="G1" s="3"/>
    </row>
    <row r="2">
      <c r="A2" s="7" t="str">
        <f>IFERROR(__xludf.DUMMYFUNCTION("QUERY('Schema.org mapping'!A5:G1000,""select * where(E='Minimum'or E='Optional' or E='Recommended')"",1 )"),"Property")</f>
        <v>Property</v>
      </c>
      <c r="B2" s="7" t="str">
        <f>IFERROR(__xludf.DUMMYFUNCTION("""COMPUTED_VALUE"""),"Expected Type")</f>
        <v>Expected Type</v>
      </c>
      <c r="C2" s="10" t="str">
        <f>IFERROR(__xludf.DUMMYFUNCTION("""COMPUTED_VALUE"""),"Description")</f>
        <v>Description</v>
      </c>
      <c r="D2" s="11" t="str">
        <f>IFERROR(__xludf.DUMMYFUNCTION("""COMPUTED_VALUE"""),"SubProperties")</f>
        <v>SubProperties</v>
      </c>
      <c r="E2" s="11" t="str">
        <f>IFERROR(__xludf.DUMMYFUNCTION("""COMPUTED_VALUE"""),"Minimum Fields")</f>
        <v>Minimum Fields</v>
      </c>
      <c r="F2" s="13" t="str">
        <f>IFERROR(__xludf.DUMMYFUNCTION("""COMPUTED_VALUE"""),"Cardinality")</f>
        <v>Cardinality</v>
      </c>
      <c r="G2" s="13" t="str">
        <f>IFERROR(__xludf.DUMMYFUNCTION("""COMPUTED_VALUE"""),"Controlled Vocabulary")</f>
        <v>Controlled Vocabulary</v>
      </c>
    </row>
    <row r="3">
      <c r="A3" s="16" t="str">
        <f>IFERROR(__xludf.DUMMYFUNCTION("""COMPUTED_VALUE"""),"dataset")</f>
        <v>dataset</v>
      </c>
      <c r="B3" s="16" t="str">
        <f>IFERROR(__xludf.DUMMYFUNCTION("""COMPUTED_VALUE"""),"Dataset")</f>
        <v>Dataset</v>
      </c>
      <c r="C3" s="16" t="str">
        <f>IFERROR(__xludf.DUMMYFUNCTION("""COMPUTED_VALUE"""),"A dataset contained in this catalog.
Inverse property: includedInDataCatalog.")</f>
        <v>A dataset contained in this catalog.
Inverse property: includedInDataCatalog.</v>
      </c>
      <c r="D3" s="19" t="str">
        <f>IFERROR(__xludf.DUMMYFUNCTION("""COMPUTED_VALUE"""),"dataset")</f>
        <v>dataset</v>
      </c>
      <c r="E3" s="16" t="str">
        <f>IFERROR(__xludf.DUMMYFUNCTION("""COMPUTED_VALUE"""),"Minimum")</f>
        <v>Minimum</v>
      </c>
      <c r="F3" s="16" t="str">
        <f>IFERROR(__xludf.DUMMYFUNCTION("""COMPUTED_VALUE"""),"MANY")</f>
        <v>MANY</v>
      </c>
      <c r="G3" s="16" t="str">
        <f>IFERROR(__xludf.DUMMYFUNCTION("""COMPUTED_VALUE"""),"NO")</f>
        <v>NO</v>
      </c>
    </row>
    <row r="4">
      <c r="A4" t="str">
        <f>IFERROR(__xludf.DUMMYFUNCTION("""COMPUTED_VALUE"""),"provider")</f>
        <v>provider</v>
      </c>
      <c r="B4" t="str">
        <f>IFERROR(__xludf.DUMMYFUNCTION("""COMPUTED_VALUE"""),"Organization or 
Person")</f>
        <v>Organization or 
Person</v>
      </c>
      <c r="C4" t="str">
        <f>IFERROR(__xludf.DUMMYFUNCTION("""COMPUTED_VALUE"""),"The service provider, service operator, or service performer; the goods producer. Another party (a seller) may offer those services or goods on behalf of the provider. A provider may also serve as the seller. Supersedes carrier.")</f>
        <v>The service provider, service operator, or service performer; the goods producer. Another party (a seller) may offer those services or goods on behalf of the provider. A provider may also serve as the seller. Supersedes carrier.</v>
      </c>
      <c r="D4" t="str">
        <f>IFERROR(__xludf.DUMMYFUNCTION("""COMPUTED_VALUE"""),"provider")</f>
        <v>provider</v>
      </c>
      <c r="E4" t="str">
        <f>IFERROR(__xludf.DUMMYFUNCTION("""COMPUTED_VALUE"""),"Minimum")</f>
        <v>Minimum</v>
      </c>
      <c r="F4" t="str">
        <f>IFERROR(__xludf.DUMMYFUNCTION("""COMPUTED_VALUE"""),"MANY")</f>
        <v>MANY</v>
      </c>
      <c r="G4" t="str">
        <f>IFERROR(__xludf.DUMMYFUNCTION("""COMPUTED_VALUE"""),"NO")</f>
        <v>NO</v>
      </c>
    </row>
    <row r="5">
      <c r="A5" t="str">
        <f>IFERROR(__xludf.DUMMYFUNCTION("""COMPUTED_VALUE"""),"version")</f>
        <v>version</v>
      </c>
      <c r="B5" t="str">
        <f>IFERROR(__xludf.DUMMYFUNCTION("""COMPUTED_VALUE"""),"Number or 
Text")</f>
        <v>Number or 
Text</v>
      </c>
      <c r="C5" t="str">
        <f>IFERROR(__xludf.DUMMYFUNCTION("""COMPUTED_VALUE"""),"The version of the CreativeWork embodied by a specified resource.")</f>
        <v>The version of the CreativeWork embodied by a specified resource.</v>
      </c>
      <c r="D5" t="str">
        <f>IFERROR(__xludf.DUMMYFUNCTION("""COMPUTED_VALUE"""),"version")</f>
        <v>version</v>
      </c>
      <c r="E5" t="str">
        <f>IFERROR(__xludf.DUMMYFUNCTION("""COMPUTED_VALUE"""),"Minimum")</f>
        <v>Minimum</v>
      </c>
      <c r="F5" t="str">
        <f>IFERROR(__xludf.DUMMYFUNCTION("""COMPUTED_VALUE"""),"ONE")</f>
        <v>ONE</v>
      </c>
      <c r="G5" t="str">
        <f>IFERROR(__xludf.DUMMYFUNCTION("""COMPUTED_VALUE"""),"NO")</f>
        <v>NO</v>
      </c>
    </row>
    <row r="6">
      <c r="A6" t="str">
        <f>IFERROR(__xludf.DUMMYFUNCTION("""COMPUTED_VALUE"""),"identifier")</f>
        <v>identifier</v>
      </c>
      <c r="B6" t="str">
        <f>IFERROR(__xludf.DUMMYFUNCTION("""COMPUTED_VALUE"""),"PropertyValue or 
Text or 
URL")</f>
        <v>PropertyValue or 
Text or 
URL</v>
      </c>
      <c r="C6"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t="str">
        <f>IFERROR(__xludf.DUMMYFUNCTION("""COMPUTED_VALUE"""),"identifier")</f>
        <v>identifier</v>
      </c>
      <c r="E6" t="str">
        <f>IFERROR(__xludf.DUMMYFUNCTION("""COMPUTED_VALUE"""),"Recommended")</f>
        <v>Recommended</v>
      </c>
      <c r="F6" t="str">
        <f>IFERROR(__xludf.DUMMYFUNCTION("""COMPUTED_VALUE"""),"MANY")</f>
        <v>MANY</v>
      </c>
      <c r="G6" t="str">
        <f>IFERROR(__xludf.DUMMYFUNCTION("""COMPUTED_VALUE"""),"NO")</f>
        <v>NO</v>
      </c>
    </row>
    <row r="7">
      <c r="A7" t="str">
        <f>IFERROR(__xludf.DUMMYFUNCTION("""COMPUTED_VALUE"""),"name")</f>
        <v>name</v>
      </c>
      <c r="B7" t="str">
        <f>IFERROR(__xludf.DUMMYFUNCTION("""COMPUTED_VALUE"""),"Text")</f>
        <v>Text</v>
      </c>
      <c r="C7" t="str">
        <f>IFERROR(__xludf.DUMMYFUNCTION("""COMPUTED_VALUE"""),"The name of the item.")</f>
        <v>The name of the item.</v>
      </c>
      <c r="D7" t="str">
        <f>IFERROR(__xludf.DUMMYFUNCTION("""COMPUTED_VALUE"""),"name")</f>
        <v>name</v>
      </c>
      <c r="E7" t="str">
        <f>IFERROR(__xludf.DUMMYFUNCTION("""COMPUTED_VALUE"""),"Recommended")</f>
        <v>Recommended</v>
      </c>
      <c r="F7" t="str">
        <f>IFERROR(__xludf.DUMMYFUNCTION("""COMPUTED_VALUE"""),"MANY")</f>
        <v>MANY</v>
      </c>
      <c r="G7" t="str">
        <f>IFERROR(__xludf.DUMMYFUNCTION("""COMPUTED_VALUE"""),"NO")</f>
        <v>NO</v>
      </c>
    </row>
    <row r="8">
      <c r="A8" t="str">
        <f>IFERROR(__xludf.DUMMYFUNCTION("""COMPUTED_VALUE"""),"sameAs")</f>
        <v>sameAs</v>
      </c>
      <c r="B8" t="str">
        <f>IFERROR(__xludf.DUMMYFUNCTION("""COMPUTED_VALUE"""),"URL")</f>
        <v>URL</v>
      </c>
      <c r="C8"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8" t="str">
        <f>IFERROR(__xludf.DUMMYFUNCTION("""COMPUTED_VALUE"""),"sameAs")</f>
        <v>sameAs</v>
      </c>
      <c r="E8" t="str">
        <f>IFERROR(__xludf.DUMMYFUNCTION("""COMPUTED_VALUE"""),"Optional")</f>
        <v>Optional</v>
      </c>
      <c r="F8" t="str">
        <f>IFERROR(__xludf.DUMMYFUNCTION("""COMPUTED_VALUE"""),"ONE")</f>
        <v>ONE</v>
      </c>
      <c r="G8" t="str">
        <f>IFERROR(__xludf.DUMMYFUNCTION("""COMPUTED_VALUE"""),"NO")</f>
        <v>NO</v>
      </c>
    </row>
    <row r="9">
      <c r="A9" t="str">
        <f>IFERROR(__xludf.DUMMYFUNCTION("""COMPUTED_VALUE"""),"url")</f>
        <v>url</v>
      </c>
      <c r="B9" t="str">
        <f>IFERROR(__xludf.DUMMYFUNCTION("""COMPUTED_VALUE"""),"URL")</f>
        <v>URL</v>
      </c>
      <c r="C9" t="str">
        <f>IFERROR(__xludf.DUMMYFUNCTION("""COMPUTED_VALUE"""),"URL of the item.")</f>
        <v>URL of the item.</v>
      </c>
      <c r="D9" t="str">
        <f>IFERROR(__xludf.DUMMYFUNCTION("""COMPUTED_VALUE"""),"url")</f>
        <v>url</v>
      </c>
      <c r="E9" t="str">
        <f>IFERROR(__xludf.DUMMYFUNCTION("""COMPUTED_VALUE"""),"Minimum")</f>
        <v>Minimum</v>
      </c>
      <c r="F9" t="str">
        <f>IFERROR(__xludf.DUMMYFUNCTION("""COMPUTED_VALUE"""),"ONE")</f>
        <v>ONE</v>
      </c>
      <c r="G9" t="str">
        <f>IFERROR(__xludf.DUMMYFUNCTION("""COMPUTED_VALUE"""),"NO")</f>
        <v>NO</v>
      </c>
    </row>
    <row r="10">
      <c r="A10" t="str">
        <f>IFERROR(__xludf.DUMMYFUNCTION("""COMPUTED_VALUE"""),"supportedReference")</f>
        <v>supportedReference</v>
      </c>
      <c r="B10" t="str">
        <f>IFERROR(__xludf.DUMMYFUNCTION("""COMPUTED_VALUE"""),"citation")</f>
        <v>citation</v>
      </c>
      <c r="C10" t="str">
        <f>IFERROR(__xludf.DUMMYFUNCTION("""COMPUTED_VALUE"""),"A citation or reference to another creative work, such as another publication, web page, scholarly article, etc.")</f>
        <v>A citation or reference to another creative work, such as another publication, web page, scholarly article, etc.</v>
      </c>
      <c r="D10" t="str">
        <f>IFERROR(__xludf.DUMMYFUNCTION("""COMPUTED_VALUE"""),"supportedRefs")</f>
        <v>supportedRefs</v>
      </c>
      <c r="E10" t="str">
        <f>IFERROR(__xludf.DUMMYFUNCTION("""COMPUTED_VALUE"""),"Recommended")</f>
        <v>Recommended</v>
      </c>
      <c r="F10" t="str">
        <f>IFERROR(__xludf.DUMMYFUNCTION("""COMPUTED_VALUE"""),"MANY")</f>
        <v>MANY</v>
      </c>
      <c r="G10" t="str">
        <f>IFERROR(__xludf.DUMMYFUNCTION("""COMPUTED_VALUE"""),"YES")</f>
        <v>YES</v>
      </c>
    </row>
  </sheetData>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hyperlinks>
    <hyperlink r:id="rId1" ref="A1"/>
  </hyperlinks>
  <drawing r:id="rId2"/>
</worksheet>
</file>