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4\business development\BUSINESS DEVELOPMENT\JULIA\Grants &amp; collaborations\Mat Todd UCL\"/>
    </mc:Choice>
  </mc:AlternateContent>
  <xr:revisionPtr revIDLastSave="0" documentId="8_{C3AF2473-4155-410E-96EA-A2A6447EF97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5" r:id="rId1"/>
    <sheet name="Plate" sheetId="1" r:id="rId2"/>
    <sheet name="LC Sample list (Acid)" sheetId="4" r:id="rId3"/>
    <sheet name="LC Sample list (Base)" sheetId="8" r:id="rId4"/>
  </sheets>
  <definedNames>
    <definedName name="_xlnm.Print_Area" localSheetId="0">Data!$A$1:$F$28</definedName>
    <definedName name="_xlnm.Print_Area" localSheetId="2">'LC Sample list (Acid)'!$C$1:$F$114</definedName>
    <definedName name="_xlnm.Print_Area" localSheetId="3">'LC Sample list (Base)'!$C$1:$F$84</definedName>
    <definedName name="_xlnm.Print_Area" localSheetId="1">Plate!$B$1:$N$10</definedName>
  </definedNames>
  <calcPr calcId="191029"/>
</workbook>
</file>

<file path=xl/calcChain.xml><?xml version="1.0" encoding="utf-8"?>
<calcChain xmlns="http://schemas.openxmlformats.org/spreadsheetml/2006/main">
  <c r="F84" i="8" l="1"/>
  <c r="C84" i="8"/>
  <c r="F83" i="8"/>
  <c r="C83" i="8"/>
  <c r="F82" i="8"/>
  <c r="C82" i="8"/>
  <c r="F81" i="8"/>
  <c r="C81" i="8"/>
  <c r="F80" i="8"/>
  <c r="C80" i="8"/>
  <c r="F79" i="8"/>
  <c r="C79" i="8"/>
  <c r="F78" i="8"/>
  <c r="C78" i="8"/>
  <c r="F77" i="8"/>
  <c r="C77" i="8"/>
  <c r="F76" i="8"/>
  <c r="C76" i="8"/>
  <c r="F75" i="8"/>
  <c r="C75" i="8"/>
  <c r="F74" i="8"/>
  <c r="C74" i="8"/>
  <c r="F73" i="8"/>
  <c r="C73" i="8"/>
  <c r="F72" i="8"/>
  <c r="C72" i="8"/>
  <c r="F71" i="8"/>
  <c r="C71" i="8"/>
  <c r="F70" i="8"/>
  <c r="C70" i="8"/>
  <c r="F69" i="8"/>
  <c r="C69" i="8"/>
  <c r="F68" i="8"/>
  <c r="C68" i="8"/>
  <c r="F67" i="8"/>
  <c r="C67" i="8"/>
  <c r="F66" i="8"/>
  <c r="C66" i="8"/>
  <c r="F65" i="8"/>
  <c r="C65" i="8"/>
  <c r="F64" i="8"/>
  <c r="C64" i="8"/>
  <c r="F63" i="8"/>
  <c r="C63" i="8"/>
  <c r="F62" i="8"/>
  <c r="C62" i="8"/>
  <c r="F61" i="8"/>
  <c r="C61" i="8"/>
  <c r="F60" i="8"/>
  <c r="C60" i="8"/>
  <c r="F59" i="8"/>
  <c r="C59" i="8"/>
  <c r="F58" i="8"/>
  <c r="C58" i="8"/>
  <c r="F57" i="8"/>
  <c r="C57" i="8"/>
  <c r="F56" i="8"/>
  <c r="C56" i="8"/>
  <c r="F55" i="8"/>
  <c r="C55" i="8"/>
  <c r="F54" i="8"/>
  <c r="C54" i="8"/>
  <c r="F53" i="8"/>
  <c r="C53" i="8"/>
  <c r="F52" i="8"/>
  <c r="C52" i="8"/>
  <c r="F51" i="8"/>
  <c r="C51" i="8"/>
  <c r="F50" i="8"/>
  <c r="C50" i="8"/>
  <c r="F49" i="8"/>
  <c r="C49" i="8"/>
  <c r="F48" i="8"/>
  <c r="C48" i="8"/>
  <c r="F47" i="8"/>
  <c r="C47" i="8"/>
  <c r="F46" i="8"/>
  <c r="C46" i="8"/>
  <c r="F45" i="8"/>
  <c r="C45" i="8"/>
  <c r="F44" i="8"/>
  <c r="C44" i="8"/>
  <c r="F43" i="8"/>
  <c r="C43" i="8"/>
  <c r="F42" i="8"/>
  <c r="C42" i="8"/>
  <c r="F41" i="8"/>
  <c r="C41" i="8"/>
  <c r="F40" i="8"/>
  <c r="C40" i="8"/>
  <c r="F39" i="8"/>
  <c r="C39" i="8"/>
  <c r="F38" i="8"/>
  <c r="C38" i="8"/>
  <c r="F37" i="8"/>
  <c r="C37" i="8"/>
  <c r="F36" i="8"/>
  <c r="C36" i="8"/>
  <c r="F35" i="8"/>
  <c r="C35" i="8"/>
  <c r="F34" i="8"/>
  <c r="C34" i="8"/>
  <c r="F33" i="8"/>
  <c r="C33" i="8"/>
  <c r="F32" i="8"/>
  <c r="C32" i="8"/>
  <c r="F31" i="8"/>
  <c r="C31" i="8"/>
  <c r="F30" i="8"/>
  <c r="C30" i="8"/>
  <c r="F29" i="8"/>
  <c r="C29" i="8"/>
  <c r="F28" i="8"/>
  <c r="C28" i="8"/>
  <c r="F27" i="8"/>
  <c r="C27" i="8"/>
  <c r="F26" i="8"/>
  <c r="C26" i="8"/>
  <c r="F25" i="8"/>
  <c r="C25" i="8"/>
  <c r="F24" i="8"/>
  <c r="C24" i="8"/>
  <c r="F23" i="8"/>
  <c r="C23" i="8"/>
  <c r="F22" i="8"/>
  <c r="C22" i="8"/>
  <c r="F21" i="8"/>
  <c r="C21" i="8"/>
  <c r="F20" i="8"/>
  <c r="C20" i="8"/>
  <c r="F19" i="8"/>
  <c r="C19" i="8"/>
  <c r="F18" i="8"/>
  <c r="C18" i="8"/>
  <c r="F17" i="8"/>
  <c r="C17" i="8"/>
  <c r="F16" i="8"/>
  <c r="C16" i="8"/>
  <c r="F15" i="8"/>
  <c r="C15" i="8"/>
  <c r="F14" i="8"/>
  <c r="C14" i="8"/>
  <c r="F13" i="8"/>
  <c r="C13" i="8"/>
  <c r="F12" i="8"/>
  <c r="C12" i="8"/>
  <c r="F11" i="8"/>
  <c r="C11" i="8"/>
  <c r="F10" i="8"/>
  <c r="C10" i="8"/>
  <c r="F9" i="8"/>
  <c r="C9" i="8"/>
  <c r="F8" i="8"/>
  <c r="C8" i="8"/>
  <c r="F7" i="8"/>
  <c r="C7" i="8"/>
  <c r="F6" i="8"/>
  <c r="C6" i="8"/>
  <c r="F5" i="8"/>
  <c r="C5" i="8"/>
  <c r="F4" i="8"/>
  <c r="C4" i="8"/>
  <c r="F3" i="8"/>
  <c r="C3" i="8"/>
  <c r="F2" i="8"/>
  <c r="C2" i="8"/>
  <c r="F90" i="4" l="1"/>
  <c r="F73" i="4" l="1"/>
  <c r="F76" i="4"/>
  <c r="F89" i="4"/>
  <c r="F74" i="4"/>
  <c r="F77" i="4"/>
  <c r="F7" i="4" l="1"/>
  <c r="N4" i="1" l="1"/>
  <c r="C108" i="4" s="1"/>
  <c r="N5" i="1"/>
  <c r="C109" i="4" s="1"/>
  <c r="N6" i="1"/>
  <c r="C110" i="4" s="1"/>
  <c r="N7" i="1"/>
  <c r="C111" i="4" s="1"/>
  <c r="N8" i="1"/>
  <c r="C112" i="4" s="1"/>
  <c r="N9" i="1"/>
  <c r="C113" i="4" s="1"/>
  <c r="N10" i="1"/>
  <c r="C114" i="4" s="1"/>
  <c r="N3" i="1"/>
  <c r="C107" i="4" s="1"/>
  <c r="M4" i="1"/>
  <c r="C100" i="4" s="1"/>
  <c r="M5" i="1"/>
  <c r="C101" i="4" s="1"/>
  <c r="M6" i="1"/>
  <c r="C102" i="4" s="1"/>
  <c r="M7" i="1"/>
  <c r="C103" i="4" s="1"/>
  <c r="M8" i="1"/>
  <c r="C104" i="4" s="1"/>
  <c r="M9" i="1"/>
  <c r="C105" i="4" s="1"/>
  <c r="M10" i="1"/>
  <c r="C106" i="4" s="1"/>
  <c r="M3" i="1"/>
  <c r="C99" i="4" s="1"/>
  <c r="L4" i="1"/>
  <c r="C92" i="4" s="1"/>
  <c r="L5" i="1"/>
  <c r="C93" i="4" s="1"/>
  <c r="L6" i="1"/>
  <c r="C94" i="4" s="1"/>
  <c r="L7" i="1"/>
  <c r="C95" i="4" s="1"/>
  <c r="L8" i="1"/>
  <c r="C96" i="4" s="1"/>
  <c r="L9" i="1"/>
  <c r="C97" i="4" s="1"/>
  <c r="L10" i="1"/>
  <c r="C98" i="4" s="1"/>
  <c r="L3" i="1"/>
  <c r="C91" i="4" s="1"/>
  <c r="K4" i="1"/>
  <c r="C3" i="4" s="1"/>
  <c r="K5" i="1"/>
  <c r="C85" i="4" s="1"/>
  <c r="K6" i="1"/>
  <c r="C86" i="4" s="1"/>
  <c r="K7" i="1"/>
  <c r="C4" i="4" s="1"/>
  <c r="K8" i="1"/>
  <c r="C5" i="4" s="1"/>
  <c r="K9" i="1"/>
  <c r="C89" i="4" s="1"/>
  <c r="K10" i="1"/>
  <c r="C90" i="4" s="1"/>
  <c r="K3" i="1"/>
  <c r="C2" i="4" s="1"/>
  <c r="J4" i="1"/>
  <c r="J5" i="1"/>
  <c r="J6" i="1"/>
  <c r="J7" i="1"/>
  <c r="J8" i="1"/>
  <c r="J9" i="1"/>
  <c r="J10" i="1"/>
  <c r="J3" i="1"/>
  <c r="I4" i="1"/>
  <c r="C80" i="4" s="1"/>
  <c r="I5" i="1"/>
  <c r="C81" i="4" s="1"/>
  <c r="I6" i="1"/>
  <c r="I7" i="1"/>
  <c r="I8" i="1"/>
  <c r="I9" i="1"/>
  <c r="I10" i="1"/>
  <c r="I3" i="1"/>
  <c r="C79" i="4" s="1"/>
  <c r="H4" i="1"/>
  <c r="C59" i="4" s="1"/>
  <c r="H5" i="1"/>
  <c r="C62" i="4" s="1"/>
  <c r="H6" i="1"/>
  <c r="C65" i="4" s="1"/>
  <c r="H7" i="1"/>
  <c r="C68" i="4" s="1"/>
  <c r="H8" i="1"/>
  <c r="C71" i="4" s="1"/>
  <c r="H9" i="1"/>
  <c r="C74" i="4" s="1"/>
  <c r="H10" i="1"/>
  <c r="C77" i="4" s="1"/>
  <c r="H3" i="1"/>
  <c r="C56" i="4" s="1"/>
  <c r="G4" i="1"/>
  <c r="C35" i="4" s="1"/>
  <c r="G5" i="1"/>
  <c r="C38" i="4" s="1"/>
  <c r="G6" i="1"/>
  <c r="C41" i="4" s="1"/>
  <c r="G7" i="1"/>
  <c r="C44" i="4" s="1"/>
  <c r="G8" i="1"/>
  <c r="C47" i="4" s="1"/>
  <c r="G9" i="1"/>
  <c r="C50" i="4" s="1"/>
  <c r="G10" i="1"/>
  <c r="C53" i="4" s="1"/>
  <c r="G3" i="1"/>
  <c r="C32" i="4" s="1"/>
  <c r="F4" i="1"/>
  <c r="C11" i="4" s="1"/>
  <c r="F5" i="1"/>
  <c r="C14" i="4" s="1"/>
  <c r="F6" i="1"/>
  <c r="C17" i="4" s="1"/>
  <c r="F7" i="1"/>
  <c r="C20" i="4" s="1"/>
  <c r="F8" i="1"/>
  <c r="C23" i="4" s="1"/>
  <c r="F9" i="1"/>
  <c r="C26" i="4" s="1"/>
  <c r="F10" i="1"/>
  <c r="C29" i="4" s="1"/>
  <c r="F3" i="1"/>
  <c r="C8" i="4" s="1"/>
  <c r="E4" i="1"/>
  <c r="C58" i="4" s="1"/>
  <c r="E5" i="1"/>
  <c r="C61" i="4" s="1"/>
  <c r="E6" i="1"/>
  <c r="C64" i="4" s="1"/>
  <c r="E7" i="1"/>
  <c r="C67" i="4" s="1"/>
  <c r="E8" i="1"/>
  <c r="C70" i="4" s="1"/>
  <c r="E9" i="1"/>
  <c r="C73" i="4" s="1"/>
  <c r="E10" i="1"/>
  <c r="C76" i="4" s="1"/>
  <c r="E3" i="1"/>
  <c r="C55" i="4" s="1"/>
  <c r="D4" i="1"/>
  <c r="C34" i="4" s="1"/>
  <c r="D5" i="1"/>
  <c r="C37" i="4" s="1"/>
  <c r="D6" i="1"/>
  <c r="C40" i="4" s="1"/>
  <c r="D7" i="1"/>
  <c r="C43" i="4" s="1"/>
  <c r="D8" i="1"/>
  <c r="C46" i="4" s="1"/>
  <c r="D9" i="1"/>
  <c r="C49" i="4" s="1"/>
  <c r="D10" i="1"/>
  <c r="C52" i="4" s="1"/>
  <c r="D3" i="1"/>
  <c r="C31" i="4" s="1"/>
  <c r="C4" i="1"/>
  <c r="C10" i="4" s="1"/>
  <c r="C5" i="1"/>
  <c r="C13" i="4" s="1"/>
  <c r="C6" i="1"/>
  <c r="C16" i="4" s="1"/>
  <c r="C7" i="1"/>
  <c r="C19" i="4" s="1"/>
  <c r="C8" i="1"/>
  <c r="C22" i="4" s="1"/>
  <c r="C9" i="1"/>
  <c r="C25" i="4" s="1"/>
  <c r="C10" i="1"/>
  <c r="C28" i="4" s="1"/>
  <c r="F10" i="4"/>
  <c r="F13" i="4"/>
  <c r="F16" i="4"/>
  <c r="F31" i="4"/>
  <c r="F34" i="4"/>
  <c r="F37" i="4"/>
  <c r="F40" i="4"/>
  <c r="F55" i="4"/>
  <c r="F58" i="4"/>
  <c r="F61" i="4"/>
  <c r="F64" i="4"/>
  <c r="F8" i="4"/>
  <c r="F11" i="4"/>
  <c r="F14" i="4"/>
  <c r="F17" i="4"/>
  <c r="F32" i="4"/>
  <c r="F35" i="4"/>
  <c r="F38" i="4"/>
  <c r="F41" i="4"/>
  <c r="F56" i="4"/>
  <c r="F59" i="4"/>
  <c r="F62" i="4"/>
  <c r="F65" i="4"/>
  <c r="F19" i="4"/>
  <c r="F22" i="4"/>
  <c r="F25" i="4"/>
  <c r="F28" i="4"/>
  <c r="F43" i="4"/>
  <c r="F46" i="4"/>
  <c r="F49" i="4"/>
  <c r="F52" i="4"/>
  <c r="F67" i="4"/>
  <c r="F70" i="4"/>
  <c r="F20" i="4"/>
  <c r="F23" i="4"/>
  <c r="F26" i="4"/>
  <c r="F29" i="4"/>
  <c r="F44" i="4"/>
  <c r="F47" i="4"/>
  <c r="F50" i="4"/>
  <c r="F53" i="4"/>
  <c r="F68" i="4"/>
  <c r="F71" i="4"/>
  <c r="F79" i="4"/>
  <c r="F80" i="4"/>
  <c r="F81" i="4"/>
  <c r="F2" i="4"/>
  <c r="F3" i="4"/>
  <c r="F85" i="4"/>
  <c r="F86" i="4"/>
  <c r="F91" i="4"/>
  <c r="F92" i="4"/>
  <c r="F93" i="4"/>
  <c r="F94" i="4"/>
  <c r="F99" i="4"/>
  <c r="F100" i="4"/>
  <c r="F101" i="4"/>
  <c r="F102" i="4"/>
  <c r="F107" i="4"/>
  <c r="F108" i="4"/>
  <c r="F109" i="4"/>
  <c r="F110" i="4"/>
  <c r="F4" i="4"/>
  <c r="F5" i="4"/>
  <c r="F95" i="4"/>
  <c r="F96" i="4"/>
  <c r="F97" i="4"/>
  <c r="F98" i="4"/>
  <c r="F103" i="4"/>
  <c r="F104" i="4"/>
  <c r="F105" i="4"/>
  <c r="F106" i="4"/>
  <c r="F111" i="4"/>
  <c r="F112" i="4"/>
  <c r="F113" i="4"/>
  <c r="F114" i="4"/>
  <c r="C1" i="1"/>
  <c r="C3" i="1"/>
  <c r="C7" i="4" s="1"/>
</calcChain>
</file>

<file path=xl/sharedStrings.xml><?xml version="1.0" encoding="utf-8"?>
<sst xmlns="http://schemas.openxmlformats.org/spreadsheetml/2006/main" count="905" uniqueCount="342">
  <si>
    <t>A</t>
  </si>
  <si>
    <t>B</t>
  </si>
  <si>
    <t>C</t>
  </si>
  <si>
    <t>D</t>
  </si>
  <si>
    <t>E</t>
  </si>
  <si>
    <t>F</t>
  </si>
  <si>
    <t>G</t>
  </si>
  <si>
    <t>H</t>
  </si>
  <si>
    <t>ID</t>
  </si>
  <si>
    <t>Column</t>
  </si>
  <si>
    <t>Row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</si>
  <si>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</si>
  <si>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</si>
  <si>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</si>
  <si>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</si>
  <si>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</si>
  <si>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</si>
  <si>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</si>
  <si>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</si>
  <si>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</si>
  <si>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</si>
  <si>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</si>
  <si>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</si>
  <si>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</si>
  <si>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</si>
  <si>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</si>
  <si>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</si>
  <si>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</si>
  <si>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</si>
  <si>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</si>
  <si>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</si>
  <si>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</si>
  <si>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</si>
  <si>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</si>
  <si>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</si>
  <si>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Strain ID</t>
  </si>
  <si>
    <t>Sample Block ID:</t>
  </si>
  <si>
    <t xml:space="preserve">Block ID: </t>
  </si>
  <si>
    <t>carrier No</t>
  </si>
  <si>
    <t>MS File</t>
  </si>
  <si>
    <t>Inlet File</t>
  </si>
  <si>
    <t>96-well
Position</t>
  </si>
  <si>
    <t>96-well BLOCK</t>
  </si>
  <si>
    <t>1E</t>
  </si>
  <si>
    <t>1F</t>
  </si>
  <si>
    <t>1G</t>
  </si>
  <si>
    <t>1H</t>
  </si>
  <si>
    <t>2E</t>
  </si>
  <si>
    <t>2F</t>
  </si>
  <si>
    <t>2G</t>
  </si>
  <si>
    <t>2H</t>
  </si>
  <si>
    <t>3E</t>
  </si>
  <si>
    <t>3F</t>
  </si>
  <si>
    <t>3G</t>
  </si>
  <si>
    <t>3H</t>
  </si>
  <si>
    <t>4E</t>
  </si>
  <si>
    <t>4F</t>
  </si>
  <si>
    <t>4G</t>
  </si>
  <si>
    <t>4H</t>
  </si>
  <si>
    <t>5E</t>
  </si>
  <si>
    <t>5F</t>
  </si>
  <si>
    <t>5G</t>
  </si>
  <si>
    <t>5H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</si>
  <si>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</si>
  <si>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</si>
  <si>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</si>
  <si>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</si>
  <si>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</si>
  <si>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</si>
  <si>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</si>
  <si>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</si>
  <si>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</si>
  <si>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</si>
  <si>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</si>
  <si>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</si>
  <si>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</si>
  <si>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</si>
  <si>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</si>
  <si>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</si>
  <si>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</si>
  <si>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</si>
  <si>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</si>
  <si>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</si>
  <si>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</si>
  <si>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</si>
  <si>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</si>
  <si>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</si>
  <si>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</si>
  <si>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</si>
  <si>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</si>
  <si>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</si>
  <si>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</si>
  <si>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</si>
  <si>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</si>
  <si>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</si>
  <si>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</si>
  <si>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</si>
  <si>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</si>
  <si>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</si>
  <si>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</si>
  <si>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</si>
  <si>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</si>
  <si>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</si>
  <si>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</si>
  <si>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</si>
  <si>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</si>
  <si>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</si>
  <si>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</si>
  <si>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</si>
  <si>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</si>
  <si>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</si>
  <si>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</si>
  <si>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</si>
  <si>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</si>
  <si>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</si>
  <si>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Time-Point (e.g., [space]48hrs)</t>
  </si>
  <si>
    <t>[space]Drug ID</t>
  </si>
  <si>
    <t>Result
(Rt mins)
M+16</t>
  </si>
  <si>
    <t>Result
(Rt mins)
M+16+16</t>
  </si>
  <si>
    <t>Result
(Rt mins)
M+176</t>
  </si>
  <si>
    <t>Result
(Rt mins)
M+16+176</t>
  </si>
  <si>
    <t>Result
(Rt mins)
M-14</t>
  </si>
  <si>
    <t>Result
(Rt mins)
M+/- other</t>
  </si>
  <si>
    <t>Position
Summary</t>
  </si>
  <si>
    <t>Inject
Vol</t>
  </si>
  <si>
    <t xml:space="preserve">  </t>
  </si>
  <si>
    <t>LOT</t>
  </si>
  <si>
    <t>CYP-6</t>
  </si>
  <si>
    <t>CYP-152</t>
  </si>
  <si>
    <t>CYP-166</t>
  </si>
  <si>
    <t>CYP-168</t>
  </si>
  <si>
    <t>CYP-194</t>
  </si>
  <si>
    <t>CYP-196</t>
  </si>
  <si>
    <t>CYP-217</t>
  </si>
  <si>
    <t>CYP-235</t>
  </si>
  <si>
    <t>CYP-333</t>
  </si>
  <si>
    <t>CYP-334</t>
  </si>
  <si>
    <t>CYP-348</t>
  </si>
  <si>
    <t>CYP-349</t>
  </si>
  <si>
    <t>CYP-350</t>
  </si>
  <si>
    <t>CYP-353</t>
  </si>
  <si>
    <t>CYP-359</t>
  </si>
  <si>
    <t>CYP-477</t>
  </si>
  <si>
    <t>CYP-478</t>
  </si>
  <si>
    <t>CYP-479</t>
  </si>
  <si>
    <t>CYP-483</t>
  </si>
  <si>
    <t>CYP-484</t>
  </si>
  <si>
    <t>CYP-486</t>
  </si>
  <si>
    <t>CYP-488</t>
  </si>
  <si>
    <t>FMO3</t>
  </si>
  <si>
    <t>AO</t>
  </si>
  <si>
    <t xml:space="preserve"> AAAARR</t>
  </si>
  <si>
    <t xml:space="preserve"> AAAATT</t>
  </si>
  <si>
    <t xml:space="preserve"> AAAALL</t>
  </si>
  <si>
    <t xml:space="preserve"> AAACAC</t>
  </si>
  <si>
    <t xml:space="preserve"> YAAAAA</t>
  </si>
  <si>
    <t xml:space="preserve"> AAAAVV</t>
  </si>
  <si>
    <t xml:space="preserve"> AAAAXX</t>
  </si>
  <si>
    <t xml:space="preserve"> AAAAZZ</t>
  </si>
  <si>
    <t xml:space="preserve"> AQAAAA</t>
  </si>
  <si>
    <t xml:space="preserve"> AYAAAA</t>
  </si>
  <si>
    <t xml:space="preserve"> Internal, BioR</t>
  </si>
  <si>
    <t xml:space="preserve"> AWAAAA</t>
  </si>
  <si>
    <t xml:space="preserve"> PAAAAA</t>
  </si>
  <si>
    <t xml:space="preserve"> ASAAAA</t>
  </si>
  <si>
    <t xml:space="preserve"> AUAAAA</t>
  </si>
  <si>
    <t xml:space="preserve"> BAAAAA</t>
  </si>
  <si>
    <t xml:space="preserve"> NAAAAA</t>
  </si>
  <si>
    <t xml:space="preserve"> DAAAAA</t>
  </si>
  <si>
    <t xml:space="preserve"> FAAAAA</t>
  </si>
  <si>
    <t xml:space="preserve"> HAAAAA</t>
  </si>
  <si>
    <t xml:space="preserve"> JAAAAA</t>
  </si>
  <si>
    <t xml:space="preserve"> LAAAAA</t>
  </si>
  <si>
    <t xml:space="preserve"> TAAAAA</t>
  </si>
  <si>
    <t xml:space="preserve"> VAAAAA</t>
  </si>
  <si>
    <t xml:space="preserve"> Bosentan</t>
  </si>
  <si>
    <t xml:space="preserve"> Trifluoperazine</t>
  </si>
  <si>
    <t xml:space="preserve"> Famciclovir</t>
  </si>
  <si>
    <t xml:space="preserve"> control</t>
  </si>
  <si>
    <t xml:space="preserve"> UCL-BT-A</t>
  </si>
  <si>
    <t>Human Mixed S9</t>
  </si>
  <si>
    <t xml:space="preserve"> oxi</t>
  </si>
  <si>
    <t xml:space="preserve"> Ruxolitininb control</t>
  </si>
  <si>
    <t xml:space="preserve"> 4hrs</t>
  </si>
  <si>
    <t xml:space="preserve"> glu</t>
  </si>
  <si>
    <t xml:space="preserve"> Genistein control</t>
  </si>
  <si>
    <t xml:space="preserve"> o/n</t>
  </si>
  <si>
    <t>2020_12_11_PolyCYP_FMO_AO_Human_S9_screens_UCL-BT-A</t>
  </si>
  <si>
    <t>PN_3</t>
  </si>
  <si>
    <t>High pH Col2_Biotrans 3 mins</t>
  </si>
  <si>
    <t>11Dec2020uplc-105</t>
  </si>
  <si>
    <t>11Dec2020uplc-106</t>
  </si>
  <si>
    <t>11Dec2020uplc-107</t>
  </si>
  <si>
    <t>11Dec2020uplc-108</t>
  </si>
  <si>
    <t>11Dec2020uplc-109</t>
  </si>
  <si>
    <t>11Dec2020uplc-110</t>
  </si>
  <si>
    <t>11Dec2020uplc-111</t>
  </si>
  <si>
    <t>11Dec2020uplc-112</t>
  </si>
  <si>
    <t>11Dec2020uplc-113</t>
  </si>
  <si>
    <t>11Dec2020uplc-114</t>
  </si>
  <si>
    <t>11Dec2020uplc-115</t>
  </si>
  <si>
    <t>11Dec2020uplc-116</t>
  </si>
  <si>
    <t>11Dec2020uplc-117</t>
  </si>
  <si>
    <t>11Dec2020uplc-118</t>
  </si>
  <si>
    <t>11Dec2020uplc-119</t>
  </si>
  <si>
    <t>11Dec2020uplc-120</t>
  </si>
  <si>
    <t>11Dec2020uplc-121</t>
  </si>
  <si>
    <t>11Dec2020uplc-122</t>
  </si>
  <si>
    <t>11Dec2020uplc-123</t>
  </si>
  <si>
    <t>11Dec2020uplc-124</t>
  </si>
  <si>
    <t>11Dec2020uplc-125</t>
  </si>
  <si>
    <t>11Dec2020uplc-126</t>
  </si>
  <si>
    <t>11Dec2020uplc-127</t>
  </si>
  <si>
    <t>11Dec2020uplc-128</t>
  </si>
  <si>
    <t>11Dec2020uplc-129</t>
  </si>
  <si>
    <t>11Dec2020uplc-130</t>
  </si>
  <si>
    <t>11Dec2020uplc-131</t>
  </si>
  <si>
    <t>11Dec2020uplc-132</t>
  </si>
  <si>
    <t>11Dec2020uplc-133</t>
  </si>
  <si>
    <t>11Dec2020uplc-134</t>
  </si>
  <si>
    <t>11Dec2020uplc-135</t>
  </si>
  <si>
    <t>11Dec2020uplc-136</t>
  </si>
  <si>
    <t>11Dec2020uplc-137</t>
  </si>
  <si>
    <t>11Dec2020uplc-138</t>
  </si>
  <si>
    <t>11Dec2020uplc-139</t>
  </si>
  <si>
    <t>11Dec2020uplc-140</t>
  </si>
  <si>
    <t>11Dec2020uplc-141</t>
  </si>
  <si>
    <t>11Dec2020uplc-142</t>
  </si>
  <si>
    <t>11Dec2020uplc-143</t>
  </si>
  <si>
    <t>11Dec2020uplc-144</t>
  </si>
  <si>
    <t>11Dec2020uplc-145</t>
  </si>
  <si>
    <t>11Dec2020uplc-146</t>
  </si>
  <si>
    <t>11Dec2020uplc-147</t>
  </si>
  <si>
    <t>11Dec2020uplc-148</t>
  </si>
  <si>
    <t>11Dec2020uplc-149</t>
  </si>
  <si>
    <t>11Dec2020uplc-150</t>
  </si>
  <si>
    <t>11Dec2020uplc-151</t>
  </si>
  <si>
    <t>11Dec2020uplc-152</t>
  </si>
  <si>
    <t>11Dec2020uplc-153</t>
  </si>
  <si>
    <t>11Dec2020uplc-154</t>
  </si>
  <si>
    <t>11Dec2020uplc-155</t>
  </si>
  <si>
    <t>11Dec2020uplc-159</t>
  </si>
  <si>
    <t>11Dec2020uplc-160</t>
  </si>
  <si>
    <t>11Dec2020uplc-161</t>
  </si>
  <si>
    <t>11Dec2020uplc-162</t>
  </si>
  <si>
    <t>11Dec2020uplc-163</t>
  </si>
  <si>
    <t>11Dec2020uplc-164</t>
  </si>
  <si>
    <t>11Dec2020uplc-156</t>
  </si>
  <si>
    <t>Biotrans FA 3 mins</t>
  </si>
  <si>
    <t>11Dec2020uplc-165</t>
  </si>
  <si>
    <t>File ID (base)</t>
  </si>
  <si>
    <t>File ID (acid)</t>
  </si>
  <si>
    <t>14Dec2020uplc-011</t>
  </si>
  <si>
    <t>14Dec2020uplc-012</t>
  </si>
  <si>
    <t>14Dec2020uplc-013</t>
  </si>
  <si>
    <t>14Dec2020uplc-014</t>
  </si>
  <si>
    <t>14Dec2020uplc-015</t>
  </si>
  <si>
    <t>14Dec2020uplc-016</t>
  </si>
  <si>
    <t>14Dec2020uplc-017</t>
  </si>
  <si>
    <t>14Dec2020uplc-018</t>
  </si>
  <si>
    <t>14Dec2020uplc-019</t>
  </si>
  <si>
    <t>14Dec2020uplc-020</t>
  </si>
  <si>
    <t>14Dec2020uplc-021</t>
  </si>
  <si>
    <t>14Dec2020uplc-022</t>
  </si>
  <si>
    <t>14Dec2020uplc-023</t>
  </si>
  <si>
    <t>14Dec2020uplc-024</t>
  </si>
  <si>
    <t>14Dec2020uplc-025</t>
  </si>
  <si>
    <t>14Dec2020uplc-026</t>
  </si>
  <si>
    <t>14Dec2020uplc-027</t>
  </si>
  <si>
    <t>14Dec2020uplc-028</t>
  </si>
  <si>
    <t>14Dec2020uplc-029</t>
  </si>
  <si>
    <t>14Dec2020uplc-030</t>
  </si>
  <si>
    <t>14Dec2020uplc-031</t>
  </si>
  <si>
    <t>14Dec2020uplc-032</t>
  </si>
  <si>
    <t>14Dec2020uplc-033</t>
  </si>
  <si>
    <t>14Dec2020uplc-034</t>
  </si>
  <si>
    <t>14Dec2020uplc-035</t>
  </si>
  <si>
    <t>14Dec2020uplc-036</t>
  </si>
  <si>
    <t>14Dec2020uplc-037</t>
  </si>
  <si>
    <t>14Dec2020uplc-038</t>
  </si>
  <si>
    <t>14Dec2020uplc-039</t>
  </si>
  <si>
    <t>14Dec2020uplc-040</t>
  </si>
  <si>
    <t>14Dec2020uplc-041</t>
  </si>
  <si>
    <t>14Dec2020uplc-042</t>
  </si>
  <si>
    <t>14Dec2020uplc-043</t>
  </si>
  <si>
    <t>14Dec2020uplc-044</t>
  </si>
  <si>
    <t>14Dec2020uplc-045</t>
  </si>
  <si>
    <t>14Dec2020uplc-046</t>
  </si>
  <si>
    <t>14Dec2020uplc-047</t>
  </si>
  <si>
    <t>14Dec2020uplc-048</t>
  </si>
  <si>
    <t>14Dec2020uplc-049</t>
  </si>
  <si>
    <t>14Dec2020uplc-050</t>
  </si>
  <si>
    <t>14Dec2020uplc-051</t>
  </si>
  <si>
    <t>14Dec2020uplc-052</t>
  </si>
  <si>
    <t>14Dec2020uplc-053</t>
  </si>
  <si>
    <t>14Dec2020uplc-054</t>
  </si>
  <si>
    <t>14Dec2020uplc-055</t>
  </si>
  <si>
    <t>14Dec2020uplc-056</t>
  </si>
  <si>
    <t>14Dec2020uplc-057</t>
  </si>
  <si>
    <t>14Dec2020uplc-058</t>
  </si>
  <si>
    <t>14Dec2020uplc-059</t>
  </si>
  <si>
    <t>14Dec2020uplc-060</t>
  </si>
  <si>
    <t>14Dec2020uplc-061</t>
  </si>
  <si>
    <t>14Dec2020uplc-062</t>
  </si>
  <si>
    <t>14Dec2020uplc-063</t>
  </si>
  <si>
    <t>14Dec2020uplc-064</t>
  </si>
  <si>
    <t>14Dec2020uplc-065</t>
  </si>
  <si>
    <t>14Dec2020uplc-066</t>
  </si>
  <si>
    <t>14Dec2020uplc-067</t>
  </si>
  <si>
    <t>14Dec2020uplc-068</t>
  </si>
  <si>
    <t>14Dec2020uplc-069</t>
  </si>
  <si>
    <t>Parent
(0.96 mins)
302m/z</t>
  </si>
  <si>
    <t>+16Da
(0.88 mins)
318m/z</t>
  </si>
  <si>
    <t>+16Da
(0.95 mins)
318m/z</t>
  </si>
  <si>
    <t>+16Da
(0.92 mins)
318m/z</t>
  </si>
  <si>
    <t>+16Da
(1.22 mins)
318m/z</t>
  </si>
  <si>
    <t>+14Da
(0.98 mins)
316m/z</t>
  </si>
  <si>
    <t>+16Da
(1.13 mins)
318m/z</t>
  </si>
  <si>
    <t>+14Da
(1.06 mins)
316m/z</t>
  </si>
  <si>
    <t>+34Da
(0.93 mins)
336m/z</t>
  </si>
  <si>
    <t>-2Da
(1.20 mins)
300m/z</t>
  </si>
  <si>
    <t>+32Da
(0.93 mins)
334m/z</t>
  </si>
  <si>
    <t>+176Da
0.90 mins
478m/z</t>
  </si>
  <si>
    <t>Parent
(1.11 mins)
307m/z</t>
  </si>
  <si>
    <t>+16Da
(0.71 mins)
323m/z</t>
  </si>
  <si>
    <t>+16Da
(0.74 mins)
323m/z</t>
  </si>
  <si>
    <t>+16Da
(0.77 mins)
323m/z</t>
  </si>
  <si>
    <t>+16Da
(0.78 mins)
323m/z</t>
  </si>
  <si>
    <t>+16Da
(0.88 mins)
323m/z</t>
  </si>
  <si>
    <t>+16Da
(0.85 mins)
323m/z</t>
  </si>
  <si>
    <t>+16Da
(1.2\23 mins)
323m/z</t>
  </si>
  <si>
    <t>Parent
(1.59 mins)
269m/z</t>
  </si>
  <si>
    <t>+176Da
(1.13 mins)
445m/z</t>
  </si>
  <si>
    <t>+176Da
(1.11 mins)
445m/z</t>
  </si>
  <si>
    <t>+176Da
(1.22 mins)
445m/z</t>
  </si>
  <si>
    <t>269nm
negative ion MS</t>
  </si>
  <si>
    <t>294nm
Positive ion MS</t>
  </si>
  <si>
    <t>Full conversion</t>
  </si>
  <si>
    <t>Ca. 60% conversion</t>
  </si>
  <si>
    <t>Ca. 10% conversion</t>
  </si>
  <si>
    <t>Searched masses</t>
  </si>
  <si>
    <t>UV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</si>
</sst>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Alignment="1">
      <alignment vertical="center"/>
    </xf>
    <xf numFmtId="0" fontId="1" fillId="0" borderId="4" xfId="0" applyFont="1" applyBorder="1"/>
    <xf numFmtId="0" fontId="0" fillId="0" borderId="0" xfId="0" applyFill="1"/>
    <xf numFmtId="0" fontId="2" fillId="0" borderId="5" xfId="0" applyFont="1" applyFill="1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3" borderId="15" xfId="0" applyFill="1" applyBorder="1"/>
    <xf numFmtId="0" fontId="0" fillId="3" borderId="16" xfId="0" applyFill="1" applyBorder="1"/>
    <xf numFmtId="0" fontId="1" fillId="0" borderId="0" xfId="0" applyFont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1" fillId="0" borderId="19" xfId="0" applyFont="1" applyBorder="1"/>
    <xf numFmtId="0" fontId="0" fillId="3" borderId="2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0" xfId="0" applyFill="1"/>
    <xf numFmtId="0" fontId="0" fillId="4" borderId="15" xfId="0" applyFill="1" applyBorder="1"/>
    <xf numFmtId="0" fontId="0" fillId="0" borderId="8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/>
    <xf numFmtId="0" fontId="0" fillId="0" borderId="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/>
    <xf numFmtId="0" fontId="0" fillId="0" borderId="9" xfId="0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14" xfId="0" applyFill="1" applyBorder="1"/>
    <xf numFmtId="0" fontId="0" fillId="3" borderId="27" xfId="0" applyFill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quotePrefix="1" applyFill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0" fillId="0" borderId="0" xfId="0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9"/>
  <sheetViews>
    <sheetView topLeftCell="A67" zoomScaleNormal="100" workbookViewId="0">
      <selection activeCell="B2" sqref="B2"/>
    </sheetView>
  </sheetViews>
  <sheetFormatPr defaultRowHeight="12.75" x14ac:dyDescent="0.2"/>
  <cols>
    <col min="1" max="1" width="27.85546875" customWidth="1"/>
    <col min="3" max="3" width="21" customWidth="1"/>
    <col min="4" max="4" width="10.7109375" customWidth="1"/>
    <col min="5" max="5" width="27" customWidth="1"/>
    <col min="6" max="6" width="16.85546875" customWidth="1"/>
  </cols>
  <sheetData>
    <row r="1" spans="1:6" ht="63.75" customHeight="1" thickBot="1" x14ac:dyDescent="0.25">
      <c r="A1" s="3" t="s">
        <v>36</v>
      </c>
      <c r="B1" s="59" t="s">
        <v>187</v>
      </c>
      <c r="C1" s="60"/>
      <c r="D1" s="61"/>
      <c r="E1" s="3"/>
      <c r="F1" s="3"/>
    </row>
    <row r="2" spans="1:6" s="7" customFormat="1" ht="21.75" customHeight="1" thickBot="1" x14ac:dyDescent="0.25">
      <c r="A2" s="3"/>
      <c r="B2" s="6"/>
      <c r="C2" s="62" t="s">
        <v>42</v>
      </c>
      <c r="D2" s="63"/>
      <c r="E2" s="63"/>
      <c r="F2" s="64"/>
    </row>
    <row r="3" spans="1:6" s="11" customFormat="1" ht="43.5" customHeight="1" x14ac:dyDescent="0.2">
      <c r="B3" s="49" t="s">
        <v>41</v>
      </c>
      <c r="C3" s="50" t="s">
        <v>35</v>
      </c>
      <c r="D3" s="50" t="s">
        <v>126</v>
      </c>
      <c r="E3" s="51" t="s">
        <v>116</v>
      </c>
      <c r="F3" s="52" t="s">
        <v>115</v>
      </c>
    </row>
    <row r="4" spans="1:6" ht="22.5" customHeight="1" x14ac:dyDescent="0.2">
      <c r="B4" s="4" t="s">
        <v>11</v>
      </c>
      <c r="C4" s="23" t="s">
        <v>127</v>
      </c>
      <c r="D4" s="23" t="s">
        <v>151</v>
      </c>
      <c r="E4" s="23" t="s">
        <v>179</v>
      </c>
      <c r="F4" s="17"/>
    </row>
    <row r="5" spans="1:6" ht="22.5" customHeight="1" x14ac:dyDescent="0.2">
      <c r="B5" s="4" t="s">
        <v>12</v>
      </c>
      <c r="C5" s="23" t="s">
        <v>128</v>
      </c>
      <c r="D5" s="23" t="s">
        <v>153</v>
      </c>
      <c r="E5" s="23" t="s">
        <v>179</v>
      </c>
      <c r="F5" s="17"/>
    </row>
    <row r="6" spans="1:6" ht="22.5" customHeight="1" x14ac:dyDescent="0.2">
      <c r="B6" s="4" t="s">
        <v>13</v>
      </c>
      <c r="C6" s="23" t="s">
        <v>129</v>
      </c>
      <c r="D6" s="23" t="s">
        <v>152</v>
      </c>
      <c r="E6" s="23" t="s">
        <v>179</v>
      </c>
      <c r="F6" s="17"/>
    </row>
    <row r="7" spans="1:6" ht="22.5" customHeight="1" x14ac:dyDescent="0.2">
      <c r="B7" s="4" t="s">
        <v>14</v>
      </c>
      <c r="C7" s="23" t="s">
        <v>130</v>
      </c>
      <c r="D7" s="23" t="s">
        <v>154</v>
      </c>
      <c r="E7" s="23" t="s">
        <v>179</v>
      </c>
      <c r="F7" s="17"/>
    </row>
    <row r="8" spans="1:6" ht="22.5" customHeight="1" x14ac:dyDescent="0.2">
      <c r="B8" s="4" t="s">
        <v>43</v>
      </c>
      <c r="C8" s="23" t="s">
        <v>131</v>
      </c>
      <c r="D8" s="23" t="s">
        <v>155</v>
      </c>
      <c r="E8" s="23" t="s">
        <v>179</v>
      </c>
      <c r="F8" s="17"/>
    </row>
    <row r="9" spans="1:6" ht="22.5" customHeight="1" x14ac:dyDescent="0.2">
      <c r="B9" s="4" t="s">
        <v>44</v>
      </c>
      <c r="C9" s="23" t="s">
        <v>132</v>
      </c>
      <c r="D9" s="23" t="s">
        <v>156</v>
      </c>
      <c r="E9" s="23" t="s">
        <v>179</v>
      </c>
      <c r="F9" s="17"/>
    </row>
    <row r="10" spans="1:6" ht="22.5" customHeight="1" x14ac:dyDescent="0.2">
      <c r="B10" s="4" t="s">
        <v>45</v>
      </c>
      <c r="C10" s="23" t="s">
        <v>133</v>
      </c>
      <c r="D10" s="23" t="s">
        <v>157</v>
      </c>
      <c r="E10" s="23" t="s">
        <v>179</v>
      </c>
      <c r="F10" s="17"/>
    </row>
    <row r="11" spans="1:6" ht="22.5" customHeight="1" x14ac:dyDescent="0.2">
      <c r="B11" s="4" t="s">
        <v>46</v>
      </c>
      <c r="C11" s="23" t="s">
        <v>134</v>
      </c>
      <c r="D11" s="23" t="s">
        <v>158</v>
      </c>
      <c r="E11" s="23" t="s">
        <v>179</v>
      </c>
      <c r="F11" s="17"/>
    </row>
    <row r="12" spans="1:6" ht="22.5" customHeight="1" x14ac:dyDescent="0.2">
      <c r="B12" s="4" t="s">
        <v>15</v>
      </c>
      <c r="C12" s="23" t="s">
        <v>135</v>
      </c>
      <c r="D12" s="23" t="s">
        <v>159</v>
      </c>
      <c r="E12" s="23" t="s">
        <v>179</v>
      </c>
      <c r="F12" s="17"/>
    </row>
    <row r="13" spans="1:6" ht="22.5" customHeight="1" x14ac:dyDescent="0.2">
      <c r="B13" s="4" t="s">
        <v>16</v>
      </c>
      <c r="C13" s="23" t="s">
        <v>136</v>
      </c>
      <c r="D13" s="23" t="s">
        <v>160</v>
      </c>
      <c r="E13" s="23" t="s">
        <v>179</v>
      </c>
      <c r="F13" s="17"/>
    </row>
    <row r="14" spans="1:6" ht="22.5" customHeight="1" x14ac:dyDescent="0.2">
      <c r="B14" s="4" t="s">
        <v>17</v>
      </c>
      <c r="C14" s="23" t="s">
        <v>137</v>
      </c>
      <c r="D14" s="23" t="s">
        <v>161</v>
      </c>
      <c r="E14" s="23" t="s">
        <v>179</v>
      </c>
      <c r="F14" s="17"/>
    </row>
    <row r="15" spans="1:6" ht="22.5" customHeight="1" x14ac:dyDescent="0.2">
      <c r="B15" s="4" t="s">
        <v>18</v>
      </c>
      <c r="C15" s="23" t="s">
        <v>138</v>
      </c>
      <c r="D15" s="23" t="s">
        <v>162</v>
      </c>
      <c r="E15" s="23" t="s">
        <v>179</v>
      </c>
      <c r="F15" s="17"/>
    </row>
    <row r="16" spans="1:6" ht="22.5" customHeight="1" x14ac:dyDescent="0.2">
      <c r="B16" s="4" t="s">
        <v>47</v>
      </c>
      <c r="C16" s="23" t="s">
        <v>139</v>
      </c>
      <c r="D16" s="23" t="s">
        <v>163</v>
      </c>
      <c r="E16" s="23" t="s">
        <v>179</v>
      </c>
      <c r="F16" s="17"/>
    </row>
    <row r="17" spans="2:6" ht="22.5" customHeight="1" x14ac:dyDescent="0.2">
      <c r="B17" s="4" t="s">
        <v>48</v>
      </c>
      <c r="C17" s="23" t="s">
        <v>140</v>
      </c>
      <c r="D17" s="23" t="s">
        <v>164</v>
      </c>
      <c r="E17" s="23" t="s">
        <v>179</v>
      </c>
      <c r="F17" s="17"/>
    </row>
    <row r="18" spans="2:6" ht="22.5" customHeight="1" x14ac:dyDescent="0.2">
      <c r="B18" s="4" t="s">
        <v>49</v>
      </c>
      <c r="C18" s="23" t="s">
        <v>141</v>
      </c>
      <c r="D18" s="23" t="s">
        <v>165</v>
      </c>
      <c r="E18" s="23" t="s">
        <v>179</v>
      </c>
      <c r="F18" s="17"/>
    </row>
    <row r="19" spans="2:6" ht="22.5" customHeight="1" x14ac:dyDescent="0.2">
      <c r="B19" s="4" t="s">
        <v>50</v>
      </c>
      <c r="C19" s="23" t="s">
        <v>142</v>
      </c>
      <c r="D19" s="23" t="s">
        <v>166</v>
      </c>
      <c r="E19" s="23" t="s">
        <v>179</v>
      </c>
      <c r="F19" s="17"/>
    </row>
    <row r="20" spans="2:6" ht="22.5" customHeight="1" x14ac:dyDescent="0.2">
      <c r="B20" s="4" t="s">
        <v>19</v>
      </c>
      <c r="C20" s="23" t="s">
        <v>143</v>
      </c>
      <c r="D20" s="23" t="s">
        <v>167</v>
      </c>
      <c r="E20" s="23" t="s">
        <v>179</v>
      </c>
      <c r="F20" s="17"/>
    </row>
    <row r="21" spans="2:6" ht="22.5" customHeight="1" x14ac:dyDescent="0.2">
      <c r="B21" s="4" t="s">
        <v>20</v>
      </c>
      <c r="C21" s="23" t="s">
        <v>144</v>
      </c>
      <c r="D21" s="23" t="s">
        <v>168</v>
      </c>
      <c r="E21" s="23" t="s">
        <v>179</v>
      </c>
      <c r="F21" s="17"/>
    </row>
    <row r="22" spans="2:6" ht="22.5" customHeight="1" x14ac:dyDescent="0.2">
      <c r="B22" s="4" t="s">
        <v>21</v>
      </c>
      <c r="C22" s="23" t="s">
        <v>145</v>
      </c>
      <c r="D22" s="23" t="s">
        <v>169</v>
      </c>
      <c r="E22" s="23" t="s">
        <v>179</v>
      </c>
      <c r="F22" s="17"/>
    </row>
    <row r="23" spans="2:6" ht="22.5" customHeight="1" x14ac:dyDescent="0.2">
      <c r="B23" s="4" t="s">
        <v>22</v>
      </c>
      <c r="C23" s="23" t="s">
        <v>146</v>
      </c>
      <c r="D23" s="23" t="s">
        <v>170</v>
      </c>
      <c r="E23" s="23" t="s">
        <v>179</v>
      </c>
      <c r="F23" s="17"/>
    </row>
    <row r="24" spans="2:6" ht="22.5" customHeight="1" x14ac:dyDescent="0.2">
      <c r="B24" s="4" t="s">
        <v>51</v>
      </c>
      <c r="C24" s="23" t="s">
        <v>147</v>
      </c>
      <c r="D24" s="23" t="s">
        <v>171</v>
      </c>
      <c r="E24" s="23" t="s">
        <v>179</v>
      </c>
      <c r="F24" s="12"/>
    </row>
    <row r="25" spans="2:6" ht="22.5" customHeight="1" x14ac:dyDescent="0.2">
      <c r="B25" s="4" t="s">
        <v>52</v>
      </c>
      <c r="C25" s="23" t="s">
        <v>148</v>
      </c>
      <c r="D25" s="23" t="s">
        <v>172</v>
      </c>
      <c r="E25" s="23" t="s">
        <v>179</v>
      </c>
      <c r="F25" s="12"/>
    </row>
    <row r="26" spans="2:6" ht="22.5" customHeight="1" x14ac:dyDescent="0.2">
      <c r="B26" s="4" t="s">
        <v>53</v>
      </c>
      <c r="C26" s="23" t="s">
        <v>149</v>
      </c>
      <c r="D26" s="23" t="s">
        <v>173</v>
      </c>
      <c r="E26" s="23" t="s">
        <v>179</v>
      </c>
      <c r="F26" s="12"/>
    </row>
    <row r="27" spans="2:6" ht="22.5" customHeight="1" x14ac:dyDescent="0.2">
      <c r="B27" s="4" t="s">
        <v>54</v>
      </c>
      <c r="C27" s="23" t="s">
        <v>150</v>
      </c>
      <c r="D27" s="23" t="s">
        <v>174</v>
      </c>
      <c r="E27" s="23" t="s">
        <v>179</v>
      </c>
      <c r="F27" s="12"/>
    </row>
    <row r="28" spans="2:6" ht="22.5" customHeight="1" x14ac:dyDescent="0.2">
      <c r="B28" s="4" t="s">
        <v>23</v>
      </c>
      <c r="C28" s="23" t="s">
        <v>127</v>
      </c>
      <c r="D28" s="23" t="s">
        <v>151</v>
      </c>
      <c r="E28" s="23" t="s">
        <v>179</v>
      </c>
      <c r="F28" s="12"/>
    </row>
    <row r="29" spans="2:6" ht="22.5" customHeight="1" x14ac:dyDescent="0.2">
      <c r="B29" s="4" t="s">
        <v>24</v>
      </c>
      <c r="C29" s="23" t="s">
        <v>128</v>
      </c>
      <c r="D29" s="23" t="s">
        <v>153</v>
      </c>
      <c r="E29" s="23" t="s">
        <v>179</v>
      </c>
      <c r="F29" s="12"/>
    </row>
    <row r="30" spans="2:6" ht="22.5" customHeight="1" x14ac:dyDescent="0.2">
      <c r="B30" s="4" t="s">
        <v>25</v>
      </c>
      <c r="C30" s="23" t="s">
        <v>129</v>
      </c>
      <c r="D30" s="23" t="s">
        <v>152</v>
      </c>
      <c r="E30" s="23" t="s">
        <v>179</v>
      </c>
      <c r="F30" s="12"/>
    </row>
    <row r="31" spans="2:6" ht="22.5" customHeight="1" x14ac:dyDescent="0.2">
      <c r="B31" s="4" t="s">
        <v>26</v>
      </c>
      <c r="C31" s="23" t="s">
        <v>130</v>
      </c>
      <c r="D31" s="23" t="s">
        <v>154</v>
      </c>
      <c r="E31" s="23" t="s">
        <v>179</v>
      </c>
      <c r="F31" s="12"/>
    </row>
    <row r="32" spans="2:6" ht="22.5" customHeight="1" x14ac:dyDescent="0.2">
      <c r="B32" s="4" t="s">
        <v>55</v>
      </c>
      <c r="C32" s="23" t="s">
        <v>131</v>
      </c>
      <c r="D32" s="23" t="s">
        <v>155</v>
      </c>
      <c r="E32" s="23" t="s">
        <v>179</v>
      </c>
      <c r="F32" s="12"/>
    </row>
    <row r="33" spans="2:6" ht="22.5" customHeight="1" x14ac:dyDescent="0.2">
      <c r="B33" s="4" t="s">
        <v>56</v>
      </c>
      <c r="C33" s="23" t="s">
        <v>132</v>
      </c>
      <c r="D33" s="23" t="s">
        <v>156</v>
      </c>
      <c r="E33" s="23" t="s">
        <v>179</v>
      </c>
      <c r="F33" s="12"/>
    </row>
    <row r="34" spans="2:6" ht="22.5" customHeight="1" x14ac:dyDescent="0.2">
      <c r="B34" s="4" t="s">
        <v>57</v>
      </c>
      <c r="C34" s="23" t="s">
        <v>133</v>
      </c>
      <c r="D34" s="23" t="s">
        <v>157</v>
      </c>
      <c r="E34" s="23" t="s">
        <v>179</v>
      </c>
      <c r="F34" s="12"/>
    </row>
    <row r="35" spans="2:6" ht="22.5" customHeight="1" x14ac:dyDescent="0.2">
      <c r="B35" s="4" t="s">
        <v>58</v>
      </c>
      <c r="C35" s="23" t="s">
        <v>134</v>
      </c>
      <c r="D35" s="23" t="s">
        <v>158</v>
      </c>
      <c r="E35" s="23" t="s">
        <v>179</v>
      </c>
      <c r="F35" s="12"/>
    </row>
    <row r="36" spans="2:6" ht="22.5" customHeight="1" x14ac:dyDescent="0.2">
      <c r="B36" s="4" t="s">
        <v>27</v>
      </c>
      <c r="C36" s="23" t="s">
        <v>135</v>
      </c>
      <c r="D36" s="23" t="s">
        <v>159</v>
      </c>
      <c r="E36" s="23" t="s">
        <v>179</v>
      </c>
      <c r="F36" s="12"/>
    </row>
    <row r="37" spans="2:6" ht="22.5" customHeight="1" x14ac:dyDescent="0.2">
      <c r="B37" s="4" t="s">
        <v>28</v>
      </c>
      <c r="C37" s="23" t="s">
        <v>136</v>
      </c>
      <c r="D37" s="23" t="s">
        <v>160</v>
      </c>
      <c r="E37" s="23" t="s">
        <v>179</v>
      </c>
      <c r="F37" s="12"/>
    </row>
    <row r="38" spans="2:6" ht="22.5" customHeight="1" x14ac:dyDescent="0.2">
      <c r="B38" s="4" t="s">
        <v>29</v>
      </c>
      <c r="C38" s="23" t="s">
        <v>137</v>
      </c>
      <c r="D38" s="23" t="s">
        <v>161</v>
      </c>
      <c r="E38" s="23" t="s">
        <v>179</v>
      </c>
      <c r="F38" s="12"/>
    </row>
    <row r="39" spans="2:6" ht="22.5" customHeight="1" x14ac:dyDescent="0.2">
      <c r="B39" s="4" t="s">
        <v>30</v>
      </c>
      <c r="C39" s="23" t="s">
        <v>138</v>
      </c>
      <c r="D39" s="23" t="s">
        <v>162</v>
      </c>
      <c r="E39" s="23" t="s">
        <v>179</v>
      </c>
      <c r="F39" s="12"/>
    </row>
    <row r="40" spans="2:6" ht="22.5" customHeight="1" x14ac:dyDescent="0.2">
      <c r="B40" s="4" t="s">
        <v>59</v>
      </c>
      <c r="C40" s="23" t="s">
        <v>139</v>
      </c>
      <c r="D40" s="23" t="s">
        <v>163</v>
      </c>
      <c r="E40" s="23" t="s">
        <v>179</v>
      </c>
      <c r="F40" s="12"/>
    </row>
    <row r="41" spans="2:6" ht="22.5" customHeight="1" x14ac:dyDescent="0.2">
      <c r="B41" s="4" t="s">
        <v>60</v>
      </c>
      <c r="C41" s="23" t="s">
        <v>140</v>
      </c>
      <c r="D41" s="23" t="s">
        <v>164</v>
      </c>
      <c r="E41" s="23" t="s">
        <v>179</v>
      </c>
      <c r="F41" s="12"/>
    </row>
    <row r="42" spans="2:6" ht="22.5" customHeight="1" x14ac:dyDescent="0.2">
      <c r="B42" s="4" t="s">
        <v>61</v>
      </c>
      <c r="C42" s="23" t="s">
        <v>141</v>
      </c>
      <c r="D42" s="23" t="s">
        <v>165</v>
      </c>
      <c r="E42" s="23" t="s">
        <v>179</v>
      </c>
      <c r="F42" s="12"/>
    </row>
    <row r="43" spans="2:6" ht="22.5" customHeight="1" x14ac:dyDescent="0.2">
      <c r="B43" s="4" t="s">
        <v>62</v>
      </c>
      <c r="C43" s="23" t="s">
        <v>142</v>
      </c>
      <c r="D43" s="23" t="s">
        <v>166</v>
      </c>
      <c r="E43" s="23" t="s">
        <v>179</v>
      </c>
      <c r="F43" s="12"/>
    </row>
    <row r="44" spans="2:6" ht="22.5" customHeight="1" x14ac:dyDescent="0.2">
      <c r="B44" s="4" t="s">
        <v>31</v>
      </c>
      <c r="C44" s="23" t="s">
        <v>143</v>
      </c>
      <c r="D44" s="23" t="s">
        <v>167</v>
      </c>
      <c r="E44" s="23" t="s">
        <v>179</v>
      </c>
      <c r="F44" s="12"/>
    </row>
    <row r="45" spans="2:6" ht="22.5" customHeight="1" x14ac:dyDescent="0.2">
      <c r="B45" s="4" t="s">
        <v>32</v>
      </c>
      <c r="C45" s="23" t="s">
        <v>144</v>
      </c>
      <c r="D45" s="23" t="s">
        <v>168</v>
      </c>
      <c r="E45" s="23" t="s">
        <v>179</v>
      </c>
      <c r="F45" s="12"/>
    </row>
    <row r="46" spans="2:6" ht="22.5" customHeight="1" x14ac:dyDescent="0.2">
      <c r="B46" s="4" t="s">
        <v>33</v>
      </c>
      <c r="C46" s="23" t="s">
        <v>145</v>
      </c>
      <c r="D46" s="23" t="s">
        <v>169</v>
      </c>
      <c r="E46" s="23" t="s">
        <v>179</v>
      </c>
      <c r="F46" s="12"/>
    </row>
    <row r="47" spans="2:6" ht="22.5" customHeight="1" x14ac:dyDescent="0.2">
      <c r="B47" s="4" t="s">
        <v>34</v>
      </c>
      <c r="C47" s="23" t="s">
        <v>146</v>
      </c>
      <c r="D47" s="23" t="s">
        <v>170</v>
      </c>
      <c r="E47" s="23" t="s">
        <v>179</v>
      </c>
      <c r="F47" s="12"/>
    </row>
    <row r="48" spans="2:6" ht="22.5" customHeight="1" x14ac:dyDescent="0.2">
      <c r="B48" s="4" t="s">
        <v>63</v>
      </c>
      <c r="C48" s="23" t="s">
        <v>147</v>
      </c>
      <c r="D48" s="23" t="s">
        <v>171</v>
      </c>
      <c r="E48" s="23" t="s">
        <v>179</v>
      </c>
      <c r="F48" s="12"/>
    </row>
    <row r="49" spans="2:6" ht="22.5" customHeight="1" x14ac:dyDescent="0.2">
      <c r="B49" s="4" t="s">
        <v>64</v>
      </c>
      <c r="C49" s="23" t="s">
        <v>148</v>
      </c>
      <c r="D49" s="23" t="s">
        <v>172</v>
      </c>
      <c r="E49" s="23" t="s">
        <v>179</v>
      </c>
      <c r="F49" s="12"/>
    </row>
    <row r="50" spans="2:6" ht="22.5" customHeight="1" x14ac:dyDescent="0.2">
      <c r="B50" s="4" t="s">
        <v>65</v>
      </c>
      <c r="C50" s="23" t="s">
        <v>149</v>
      </c>
      <c r="D50" s="23" t="s">
        <v>173</v>
      </c>
      <c r="E50" s="23" t="s">
        <v>179</v>
      </c>
      <c r="F50" s="12"/>
    </row>
    <row r="51" spans="2:6" ht="22.5" customHeight="1" x14ac:dyDescent="0.2">
      <c r="B51" s="4" t="s">
        <v>66</v>
      </c>
      <c r="C51" s="23" t="s">
        <v>150</v>
      </c>
      <c r="D51" s="23" t="s">
        <v>174</v>
      </c>
      <c r="E51" s="23" t="s">
        <v>179</v>
      </c>
      <c r="F51" s="12"/>
    </row>
    <row r="52" spans="2:6" ht="22.5" customHeight="1" x14ac:dyDescent="0.2">
      <c r="B52" s="4" t="s">
        <v>67</v>
      </c>
      <c r="C52" s="23" t="s">
        <v>127</v>
      </c>
      <c r="D52" s="23" t="s">
        <v>151</v>
      </c>
      <c r="E52" s="23" t="s">
        <v>175</v>
      </c>
      <c r="F52" s="23" t="s">
        <v>178</v>
      </c>
    </row>
    <row r="53" spans="2:6" ht="22.5" customHeight="1" x14ac:dyDescent="0.2">
      <c r="B53" s="4" t="s">
        <v>68</v>
      </c>
      <c r="C53" s="23" t="s">
        <v>149</v>
      </c>
      <c r="D53" s="23" t="s">
        <v>173</v>
      </c>
      <c r="E53" s="23" t="s">
        <v>176</v>
      </c>
      <c r="F53" s="23" t="s">
        <v>178</v>
      </c>
    </row>
    <row r="54" spans="2:6" ht="22.5" customHeight="1" x14ac:dyDescent="0.2">
      <c r="B54" s="4" t="s">
        <v>69</v>
      </c>
      <c r="C54" s="23" t="s">
        <v>150</v>
      </c>
      <c r="D54" s="23" t="s">
        <v>174</v>
      </c>
      <c r="E54" s="23" t="s">
        <v>177</v>
      </c>
      <c r="F54" s="23" t="s">
        <v>178</v>
      </c>
    </row>
    <row r="55" spans="2:6" ht="22.5" customHeight="1" x14ac:dyDescent="0.2">
      <c r="B55" s="4" t="s">
        <v>70</v>
      </c>
      <c r="C55" s="23"/>
      <c r="D55" s="23"/>
      <c r="E55" s="23"/>
      <c r="F55" s="12"/>
    </row>
    <row r="56" spans="2:6" ht="22.5" customHeight="1" x14ac:dyDescent="0.2">
      <c r="B56" s="4" t="s">
        <v>71</v>
      </c>
      <c r="C56" s="23"/>
      <c r="D56" s="23"/>
      <c r="E56" s="23"/>
      <c r="F56" s="12"/>
    </row>
    <row r="57" spans="2:6" ht="22.5" customHeight="1" x14ac:dyDescent="0.2">
      <c r="B57" s="4" t="s">
        <v>72</v>
      </c>
      <c r="C57" s="23"/>
      <c r="D57" s="23"/>
      <c r="E57" s="23"/>
      <c r="F57" s="12"/>
    </row>
    <row r="58" spans="2:6" ht="22.5" customHeight="1" x14ac:dyDescent="0.2">
      <c r="B58" s="4" t="s">
        <v>73</v>
      </c>
      <c r="C58" s="23"/>
      <c r="D58" s="23"/>
      <c r="E58" s="23"/>
      <c r="F58" s="12"/>
    </row>
    <row r="59" spans="2:6" ht="22.5" customHeight="1" x14ac:dyDescent="0.2">
      <c r="B59" s="4" t="s">
        <v>74</v>
      </c>
      <c r="C59" s="23"/>
      <c r="D59" s="23"/>
      <c r="E59" s="23"/>
      <c r="F59" s="12"/>
    </row>
    <row r="60" spans="2:6" ht="22.5" customHeight="1" x14ac:dyDescent="0.2">
      <c r="B60" s="4" t="s">
        <v>75</v>
      </c>
      <c r="C60" s="23"/>
      <c r="D60" s="23"/>
      <c r="E60" s="23"/>
      <c r="F60" s="28"/>
    </row>
    <row r="61" spans="2:6" ht="22.5" customHeight="1" x14ac:dyDescent="0.2">
      <c r="B61" s="4" t="s">
        <v>76</v>
      </c>
      <c r="C61" s="23"/>
      <c r="D61" s="23"/>
      <c r="E61" s="23"/>
      <c r="F61" s="28"/>
    </row>
    <row r="62" spans="2:6" ht="22.5" customHeight="1" x14ac:dyDescent="0.2">
      <c r="B62" s="4" t="s">
        <v>77</v>
      </c>
      <c r="C62" s="23"/>
      <c r="D62" s="23"/>
      <c r="E62" s="23"/>
      <c r="F62" s="28"/>
    </row>
    <row r="63" spans="2:6" ht="22.5" customHeight="1" x14ac:dyDescent="0.2">
      <c r="B63" s="4" t="s">
        <v>78</v>
      </c>
      <c r="C63" s="23"/>
      <c r="D63" s="23"/>
      <c r="E63" s="23"/>
      <c r="F63" s="28"/>
    </row>
    <row r="64" spans="2:6" ht="22.5" customHeight="1" x14ac:dyDescent="0.2">
      <c r="B64" s="4" t="s">
        <v>79</v>
      </c>
      <c r="C64" s="23"/>
      <c r="D64" s="23"/>
      <c r="E64" s="23"/>
      <c r="F64" s="28"/>
    </row>
    <row r="65" spans="2:6" ht="22.5" customHeight="1" x14ac:dyDescent="0.2">
      <c r="B65" s="4" t="s">
        <v>80</v>
      </c>
      <c r="C65" s="23"/>
      <c r="D65" s="23"/>
      <c r="E65" s="23"/>
      <c r="F65" s="28"/>
    </row>
    <row r="66" spans="2:6" ht="22.5" customHeight="1" x14ac:dyDescent="0.2">
      <c r="B66" s="4" t="s">
        <v>81</v>
      </c>
      <c r="C66" s="23"/>
      <c r="D66" s="23"/>
      <c r="E66" s="23"/>
      <c r="F66" s="28"/>
    </row>
    <row r="67" spans="2:6" ht="22.5" customHeight="1" x14ac:dyDescent="0.2">
      <c r="B67" s="4" t="s">
        <v>82</v>
      </c>
      <c r="C67" s="23"/>
      <c r="D67" s="23"/>
      <c r="E67" s="23"/>
      <c r="F67" s="28"/>
    </row>
    <row r="68" spans="2:6" ht="22.5" customHeight="1" x14ac:dyDescent="0.2">
      <c r="B68" s="4" t="s">
        <v>83</v>
      </c>
      <c r="C68" s="23" t="s">
        <v>180</v>
      </c>
      <c r="D68" s="23" t="s">
        <v>181</v>
      </c>
      <c r="E68" s="23" t="s">
        <v>179</v>
      </c>
      <c r="F68" s="28" t="s">
        <v>183</v>
      </c>
    </row>
    <row r="69" spans="2:6" ht="22.5" customHeight="1" x14ac:dyDescent="0.2">
      <c r="B69" s="4" t="s">
        <v>84</v>
      </c>
      <c r="C69" s="23" t="s">
        <v>180</v>
      </c>
      <c r="D69" s="23" t="s">
        <v>181</v>
      </c>
      <c r="E69" s="23" t="s">
        <v>179</v>
      </c>
      <c r="F69" s="28" t="s">
        <v>183</v>
      </c>
    </row>
    <row r="70" spans="2:6" ht="22.5" customHeight="1" x14ac:dyDescent="0.2">
      <c r="B70" s="4" t="s">
        <v>85</v>
      </c>
      <c r="C70" s="23" t="s">
        <v>180</v>
      </c>
      <c r="D70" s="23" t="s">
        <v>181</v>
      </c>
      <c r="E70" s="23" t="s">
        <v>182</v>
      </c>
      <c r="F70" s="28" t="s">
        <v>183</v>
      </c>
    </row>
    <row r="71" spans="2:6" ht="22.5" customHeight="1" x14ac:dyDescent="0.2">
      <c r="B71" s="4" t="s">
        <v>86</v>
      </c>
      <c r="C71" s="23" t="s">
        <v>180</v>
      </c>
      <c r="D71" s="23" t="s">
        <v>181</v>
      </c>
      <c r="E71" s="23" t="s">
        <v>182</v>
      </c>
      <c r="F71" s="28" t="s">
        <v>183</v>
      </c>
    </row>
    <row r="72" spans="2:6" ht="22.5" customHeight="1" x14ac:dyDescent="0.2">
      <c r="B72" s="4" t="s">
        <v>87</v>
      </c>
      <c r="C72" s="23" t="s">
        <v>180</v>
      </c>
      <c r="D72" s="23" t="s">
        <v>184</v>
      </c>
      <c r="E72" s="23" t="s">
        <v>179</v>
      </c>
      <c r="F72" s="28" t="s">
        <v>186</v>
      </c>
    </row>
    <row r="73" spans="2:6" ht="22.5" customHeight="1" x14ac:dyDescent="0.2">
      <c r="B73" s="4" t="s">
        <v>88</v>
      </c>
      <c r="C73" s="23" t="s">
        <v>180</v>
      </c>
      <c r="D73" s="23" t="s">
        <v>184</v>
      </c>
      <c r="E73" s="23" t="s">
        <v>179</v>
      </c>
      <c r="F73" s="28" t="s">
        <v>186</v>
      </c>
    </row>
    <row r="74" spans="2:6" ht="22.5" customHeight="1" x14ac:dyDescent="0.2">
      <c r="B74" s="4" t="s">
        <v>89</v>
      </c>
      <c r="C74" s="23" t="s">
        <v>180</v>
      </c>
      <c r="D74" s="23" t="s">
        <v>184</v>
      </c>
      <c r="E74" s="23" t="s">
        <v>185</v>
      </c>
      <c r="F74" s="28" t="s">
        <v>186</v>
      </c>
    </row>
    <row r="75" spans="2:6" ht="22.5" customHeight="1" x14ac:dyDescent="0.2">
      <c r="B75" s="4" t="s">
        <v>90</v>
      </c>
      <c r="C75" s="23" t="s">
        <v>180</v>
      </c>
      <c r="D75" s="23" t="s">
        <v>184</v>
      </c>
      <c r="E75" s="23" t="s">
        <v>185</v>
      </c>
      <c r="F75" s="28" t="s">
        <v>186</v>
      </c>
    </row>
    <row r="76" spans="2:6" ht="22.5" customHeight="1" x14ac:dyDescent="0.2">
      <c r="B76" s="4" t="s">
        <v>91</v>
      </c>
      <c r="C76" s="23"/>
      <c r="D76" s="23"/>
      <c r="E76" s="23"/>
      <c r="F76" s="28"/>
    </row>
    <row r="77" spans="2:6" ht="22.5" customHeight="1" x14ac:dyDescent="0.2">
      <c r="B77" s="4" t="s">
        <v>92</v>
      </c>
      <c r="C77" s="23"/>
      <c r="D77" s="23"/>
      <c r="E77" s="23"/>
      <c r="F77" s="28"/>
    </row>
    <row r="78" spans="2:6" ht="22.5" customHeight="1" x14ac:dyDescent="0.2">
      <c r="B78" s="4" t="s">
        <v>93</v>
      </c>
      <c r="C78" s="23"/>
      <c r="D78" s="23"/>
      <c r="E78" s="23"/>
      <c r="F78" s="28"/>
    </row>
    <row r="79" spans="2:6" ht="22.5" customHeight="1" x14ac:dyDescent="0.2">
      <c r="B79" s="4" t="s">
        <v>94</v>
      </c>
      <c r="C79" s="23"/>
      <c r="D79" s="23"/>
      <c r="E79" s="23"/>
      <c r="F79" s="28"/>
    </row>
    <row r="80" spans="2:6" ht="22.5" customHeight="1" x14ac:dyDescent="0.2">
      <c r="B80" s="4" t="s">
        <v>95</v>
      </c>
      <c r="C80" s="23"/>
      <c r="D80" s="23"/>
      <c r="E80" s="23"/>
      <c r="F80" s="12"/>
    </row>
    <row r="81" spans="2:6" ht="22.5" customHeight="1" x14ac:dyDescent="0.2">
      <c r="B81" s="4" t="s">
        <v>96</v>
      </c>
      <c r="C81" s="23"/>
      <c r="D81" s="23"/>
      <c r="E81" s="23"/>
      <c r="F81" s="12"/>
    </row>
    <row r="82" spans="2:6" ht="22.5" customHeight="1" x14ac:dyDescent="0.2">
      <c r="B82" s="4" t="s">
        <v>97</v>
      </c>
      <c r="C82" s="23"/>
      <c r="D82" s="23"/>
      <c r="E82" s="23"/>
      <c r="F82" s="12"/>
    </row>
    <row r="83" spans="2:6" ht="22.5" customHeight="1" x14ac:dyDescent="0.2">
      <c r="B83" s="4" t="s">
        <v>98</v>
      </c>
      <c r="C83" s="23"/>
      <c r="D83" s="23"/>
      <c r="E83" s="23"/>
      <c r="F83" s="12"/>
    </row>
    <row r="84" spans="2:6" ht="22.5" customHeight="1" x14ac:dyDescent="0.2">
      <c r="B84" s="4" t="s">
        <v>99</v>
      </c>
      <c r="C84" s="23"/>
      <c r="D84" s="23"/>
      <c r="E84" s="23"/>
      <c r="F84" s="12"/>
    </row>
    <row r="85" spans="2:6" ht="22.5" customHeight="1" x14ac:dyDescent="0.2">
      <c r="B85" s="4" t="s">
        <v>100</v>
      </c>
      <c r="C85" s="23"/>
      <c r="D85" s="23"/>
      <c r="E85" s="23"/>
      <c r="F85" s="12"/>
    </row>
    <row r="86" spans="2:6" ht="22.5" customHeight="1" x14ac:dyDescent="0.2">
      <c r="B86" s="4" t="s">
        <v>101</v>
      </c>
      <c r="C86" s="23"/>
      <c r="D86" s="23"/>
      <c r="E86" s="23"/>
      <c r="F86" s="12"/>
    </row>
    <row r="87" spans="2:6" ht="22.5" customHeight="1" x14ac:dyDescent="0.2">
      <c r="B87" s="4" t="s">
        <v>102</v>
      </c>
      <c r="C87" s="23"/>
      <c r="D87" s="23"/>
      <c r="E87" s="23"/>
      <c r="F87" s="12"/>
    </row>
    <row r="88" spans="2:6" ht="22.5" customHeight="1" x14ac:dyDescent="0.2">
      <c r="B88" s="4" t="s">
        <v>103</v>
      </c>
      <c r="C88" s="23"/>
      <c r="D88" s="23"/>
      <c r="E88" s="23"/>
      <c r="F88" s="12"/>
    </row>
    <row r="89" spans="2:6" ht="22.5" customHeight="1" x14ac:dyDescent="0.2">
      <c r="B89" s="4" t="s">
        <v>104</v>
      </c>
      <c r="C89" s="23"/>
      <c r="D89" s="23"/>
      <c r="E89" s="23"/>
      <c r="F89" s="12"/>
    </row>
    <row r="90" spans="2:6" ht="22.5" customHeight="1" x14ac:dyDescent="0.2">
      <c r="B90" s="4" t="s">
        <v>105</v>
      </c>
      <c r="C90" s="23"/>
      <c r="D90" s="23"/>
      <c r="E90" s="23"/>
      <c r="F90" s="12"/>
    </row>
    <row r="91" spans="2:6" ht="22.5" customHeight="1" x14ac:dyDescent="0.2">
      <c r="B91" s="4" t="s">
        <v>106</v>
      </c>
      <c r="C91" s="23"/>
      <c r="D91" s="23"/>
      <c r="E91" s="23"/>
      <c r="F91" s="12"/>
    </row>
    <row r="92" spans="2:6" ht="22.5" customHeight="1" x14ac:dyDescent="0.2">
      <c r="B92" s="4" t="s">
        <v>107</v>
      </c>
      <c r="C92" s="23"/>
      <c r="D92" s="23"/>
      <c r="E92" s="23"/>
      <c r="F92" s="12"/>
    </row>
    <row r="93" spans="2:6" ht="22.5" customHeight="1" x14ac:dyDescent="0.2">
      <c r="B93" s="4" t="s">
        <v>108</v>
      </c>
      <c r="C93" s="23"/>
      <c r="D93" s="23"/>
      <c r="E93" s="23"/>
      <c r="F93" s="12"/>
    </row>
    <row r="94" spans="2:6" ht="22.5" customHeight="1" x14ac:dyDescent="0.2">
      <c r="B94" s="4" t="s">
        <v>109</v>
      </c>
      <c r="C94" s="23"/>
      <c r="D94" s="23"/>
      <c r="E94" s="23"/>
      <c r="F94" s="12"/>
    </row>
    <row r="95" spans="2:6" ht="22.5" customHeight="1" x14ac:dyDescent="0.2">
      <c r="B95" s="4" t="s">
        <v>110</v>
      </c>
      <c r="C95" s="23"/>
      <c r="D95" s="23"/>
      <c r="E95" s="23"/>
      <c r="F95" s="12"/>
    </row>
    <row r="96" spans="2:6" ht="22.5" customHeight="1" x14ac:dyDescent="0.2">
      <c r="B96" s="4" t="s">
        <v>111</v>
      </c>
      <c r="C96" s="23"/>
      <c r="D96" s="23"/>
      <c r="E96" s="23"/>
      <c r="F96" s="12"/>
    </row>
    <row r="97" spans="2:6" ht="22.5" customHeight="1" x14ac:dyDescent="0.2">
      <c r="B97" s="4" t="s">
        <v>112</v>
      </c>
      <c r="C97" s="23"/>
      <c r="D97" s="23"/>
      <c r="E97" s="23"/>
      <c r="F97" s="12"/>
    </row>
    <row r="98" spans="2:6" ht="22.5" customHeight="1" x14ac:dyDescent="0.2">
      <c r="B98" s="4" t="s">
        <v>113</v>
      </c>
      <c r="C98" s="23"/>
      <c r="D98" s="23" t="s">
        <v>125</v>
      </c>
      <c r="E98" s="23"/>
      <c r="F98" s="12"/>
    </row>
    <row r="99" spans="2:6" ht="22.5" customHeight="1" thickBot="1" x14ac:dyDescent="0.25">
      <c r="B99" s="14" t="s">
        <v>114</v>
      </c>
      <c r="C99" s="16"/>
      <c r="D99" s="18" t="s">
        <v>125</v>
      </c>
      <c r="E99" s="16"/>
      <c r="F99" s="13"/>
    </row>
  </sheetData>
  <mergeCells count="2">
    <mergeCell ref="B1:D1"/>
    <mergeCell ref="C2:F2"/>
  </mergeCells>
  <phoneticPr fontId="3" type="noConversion"/>
  <pageMargins left="0.75" right="0.75" top="1" bottom="1" header="0.5" footer="0.5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N21"/>
  <sheetViews>
    <sheetView zoomScale="80" zoomScaleNormal="80" workbookViewId="0">
      <selection activeCell="C1" sqref="C1"/>
    </sheetView>
  </sheetViews>
  <sheetFormatPr defaultRowHeight="12.75" x14ac:dyDescent="0.2"/>
  <cols>
    <col min="1" max="1" width="25.7109375" customWidth="1"/>
    <col min="2" max="2" width="12.7109375" customWidth="1"/>
    <col min="3" max="14" width="17.7109375" customWidth="1"/>
  </cols>
  <sheetData>
    <row r="1" spans="2:14" ht="32.25" customHeight="1" x14ac:dyDescent="0.2">
      <c r="B1" s="5" t="s">
        <v>37</v>
      </c>
      <c r="C1" t="str">
        <f>Data!B1</f>
        <v>2020_12_11_PolyCYP_FMO_AO_Human_S9_screens_UCL-BT-A</v>
      </c>
    </row>
    <row r="2" spans="2:14" ht="24.95" customHeight="1" thickBot="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2:14" ht="59.25" customHeight="1" x14ac:dyDescent="0.2">
      <c r="B3" t="s">
        <v>0</v>
      </c>
      <c r="C3" s="24" t="str">
        <f>Data!$C4&amp;Data!$D4&amp;Data!$E4&amp;Data!$F4</f>
        <v>CYP-6 AAAARR UCL-BT-A</v>
      </c>
      <c r="D3" s="25" t="str">
        <f>Data!$C12&amp;Data!$D12&amp;Data!$E12&amp;Data!$F12</f>
        <v>CYP-333 AQAAAA UCL-BT-A</v>
      </c>
      <c r="E3" s="25" t="str">
        <f>Data!$C20&amp;Data!$D20&amp;Data!$E20&amp;Data!$F20</f>
        <v>CYP-478 NAAAAA UCL-BT-A</v>
      </c>
      <c r="F3" s="25" t="str">
        <f>Data!$C28&amp;Data!$D28&amp;Data!$E28&amp;Data!$F28</f>
        <v>CYP-6 AAAARR UCL-BT-A</v>
      </c>
      <c r="G3" s="25" t="str">
        <f>Data!$C36&amp;Data!$D36&amp;Data!$E36&amp;Data!$F36</f>
        <v>CYP-333 AQAAAA UCL-BT-A</v>
      </c>
      <c r="H3" s="25" t="str">
        <f>Data!$C44&amp;Data!$D44&amp;Data!$E44&amp;Data!$F44</f>
        <v>CYP-478 NAAAAA UCL-BT-A</v>
      </c>
      <c r="I3" s="25" t="str">
        <f>Data!$C52&amp;Data!$D52&amp;Data!$E52&amp;Data!$F52</f>
        <v>CYP-6 AAAARR Bosentan control</v>
      </c>
      <c r="J3" s="25" t="str">
        <f>Data!$C60&amp;Data!$D60&amp;Data!$E60&amp;Data!$F60</f>
        <v/>
      </c>
      <c r="K3" s="25" t="str">
        <f>Data!$C68&amp;Data!$D68&amp;Data!$E68&amp;Data!$F68</f>
        <v>Human Mixed S9 oxi UCL-BT-A 4hrs</v>
      </c>
      <c r="L3" s="25" t="str">
        <f>Data!$C76&amp;Data!$D76&amp;Data!$E76&amp;Data!$F76</f>
        <v/>
      </c>
      <c r="M3" s="25" t="str">
        <f>Data!$C84&amp;Data!$D84&amp;Data!$E84&amp;Data!$F84</f>
        <v/>
      </c>
      <c r="N3" s="26" t="str">
        <f>Data!$C92&amp;Data!$D92&amp;Data!$E92&amp;Data!$F92</f>
        <v/>
      </c>
    </row>
    <row r="4" spans="2:14" ht="59.25" customHeight="1" x14ac:dyDescent="0.2">
      <c r="B4" t="s">
        <v>1</v>
      </c>
      <c r="C4" s="27" t="str">
        <f>Data!$C5&amp;Data!$D5&amp;Data!$E5&amp;Data!$F5</f>
        <v>CYP-152 AAAALL UCL-BT-A</v>
      </c>
      <c r="D4" s="18" t="str">
        <f>Data!$C13&amp;Data!$D13&amp;Data!$E13&amp;Data!$F13</f>
        <v>CYP-334 AYAAAA UCL-BT-A</v>
      </c>
      <c r="E4" s="18" t="str">
        <f>Data!$C21&amp;Data!$D21&amp;Data!$E21&amp;Data!$F21</f>
        <v>CYP-479 DAAAAA UCL-BT-A</v>
      </c>
      <c r="F4" s="18" t="str">
        <f>Data!$C29&amp;Data!$D29&amp;Data!$E29&amp;Data!$F29</f>
        <v>CYP-152 AAAALL UCL-BT-A</v>
      </c>
      <c r="G4" s="18" t="str">
        <f>Data!$C37&amp;Data!$D37&amp;Data!$E37&amp;Data!$F37</f>
        <v>CYP-334 AYAAAA UCL-BT-A</v>
      </c>
      <c r="H4" s="18" t="str">
        <f>Data!$C45&amp;Data!$D45&amp;Data!$E45&amp;Data!$F45</f>
        <v>CYP-479 DAAAAA UCL-BT-A</v>
      </c>
      <c r="I4" s="18" t="str">
        <f>Data!$C53&amp;Data!$D53&amp;Data!$E53&amp;Data!$F53</f>
        <v>FMO3 TAAAAA Trifluoperazine control</v>
      </c>
      <c r="J4" s="18" t="str">
        <f>Data!$C61&amp;Data!$D61&amp;Data!$E61&amp;Data!$F61</f>
        <v/>
      </c>
      <c r="K4" s="18" t="str">
        <f>Data!$C69&amp;Data!$D69&amp;Data!$E69&amp;Data!$F69</f>
        <v>Human Mixed S9 oxi UCL-BT-A 4hrs</v>
      </c>
      <c r="L4" s="18" t="str">
        <f>Data!$C77&amp;Data!$D77&amp;Data!$E77&amp;Data!$F77</f>
        <v/>
      </c>
      <c r="M4" s="18" t="str">
        <f>Data!$C85&amp;Data!$D85&amp;Data!$E85&amp;Data!$F85</f>
        <v/>
      </c>
      <c r="N4" s="28" t="str">
        <f>Data!$C93&amp;Data!$D93&amp;Data!$E93&amp;Data!$F93</f>
        <v/>
      </c>
    </row>
    <row r="5" spans="2:14" ht="59.25" customHeight="1" x14ac:dyDescent="0.2">
      <c r="B5" t="s">
        <v>2</v>
      </c>
      <c r="C5" s="27" t="str">
        <f>Data!$C6&amp;Data!$D6&amp;Data!$E6&amp;Data!$F6</f>
        <v>CYP-166 AAAATT UCL-BT-A</v>
      </c>
      <c r="D5" s="18" t="str">
        <f>Data!$C14&amp;Data!$D14&amp;Data!$E14&amp;Data!$F14</f>
        <v>CYP-348 Internal, BioR UCL-BT-A</v>
      </c>
      <c r="E5" s="18" t="str">
        <f>Data!$C22&amp;Data!$D22&amp;Data!$E22&amp;Data!$F22</f>
        <v>CYP-483 FAAAAA UCL-BT-A</v>
      </c>
      <c r="F5" s="18" t="str">
        <f>Data!$C30&amp;Data!$D30&amp;Data!$E30&amp;Data!$F30</f>
        <v>CYP-166 AAAATT UCL-BT-A</v>
      </c>
      <c r="G5" s="18" t="str">
        <f>Data!$C38&amp;Data!$D38&amp;Data!$E38&amp;Data!$F38</f>
        <v>CYP-348 Internal, BioR UCL-BT-A</v>
      </c>
      <c r="H5" s="18" t="str">
        <f>Data!$C46&amp;Data!$D46&amp;Data!$E46&amp;Data!$F46</f>
        <v>CYP-483 FAAAAA UCL-BT-A</v>
      </c>
      <c r="I5" s="18" t="str">
        <f>Data!$C54&amp;Data!$D54&amp;Data!$E54&amp;Data!$F54</f>
        <v>AO VAAAAA Famciclovir control</v>
      </c>
      <c r="J5" s="18" t="str">
        <f>Data!$C62&amp;Data!$D62&amp;Data!$E62&amp;Data!$F62</f>
        <v/>
      </c>
      <c r="K5" s="18" t="str">
        <f>Data!$C70&amp;Data!$D70&amp;Data!$E70&amp;Data!$F70</f>
        <v>Human Mixed S9 oxi Ruxolitininb control 4hrs</v>
      </c>
      <c r="L5" s="18" t="str">
        <f>Data!$C78&amp;Data!$D78&amp;Data!$E78&amp;Data!$F78</f>
        <v/>
      </c>
      <c r="M5" s="18" t="str">
        <f>Data!$C86&amp;Data!$D86&amp;Data!$E86&amp;Data!$F86</f>
        <v/>
      </c>
      <c r="N5" s="28" t="str">
        <f>Data!$C94&amp;Data!$D94&amp;Data!$E94&amp;Data!$F94</f>
        <v/>
      </c>
    </row>
    <row r="6" spans="2:14" ht="59.25" customHeight="1" x14ac:dyDescent="0.2">
      <c r="B6" t="s">
        <v>3</v>
      </c>
      <c r="C6" s="27" t="str">
        <f>Data!$C7&amp;Data!$D7&amp;Data!$E7&amp;Data!$F7</f>
        <v>CYP-168 AAACAC UCL-BT-A</v>
      </c>
      <c r="D6" s="18" t="str">
        <f>Data!$C15&amp;Data!$D15&amp;Data!$E15&amp;Data!$F15</f>
        <v>CYP-349 AWAAAA UCL-BT-A</v>
      </c>
      <c r="E6" s="18" t="str">
        <f>Data!$C23&amp;Data!$D23&amp;Data!$E23&amp;Data!$F23</f>
        <v>CYP-484 HAAAAA UCL-BT-A</v>
      </c>
      <c r="F6" s="18" t="str">
        <f>Data!$C31&amp;Data!$D31&amp;Data!$E31&amp;Data!$F31</f>
        <v>CYP-168 AAACAC UCL-BT-A</v>
      </c>
      <c r="G6" s="18" t="str">
        <f>Data!$C39&amp;Data!$D39&amp;Data!$E39&amp;Data!$F39</f>
        <v>CYP-349 AWAAAA UCL-BT-A</v>
      </c>
      <c r="H6" s="18" t="str">
        <f>Data!$C47&amp;Data!$D47&amp;Data!$E47&amp;Data!$F47</f>
        <v>CYP-484 HAAAAA UCL-BT-A</v>
      </c>
      <c r="I6" s="18" t="str">
        <f>Data!$C55&amp;Data!$D55&amp;Data!$E55&amp;Data!$F55</f>
        <v/>
      </c>
      <c r="J6" s="18" t="str">
        <f>Data!$C63&amp;Data!$D63&amp;Data!$E63&amp;Data!$F63</f>
        <v/>
      </c>
      <c r="K6" s="18" t="str">
        <f>Data!$C71&amp;Data!$D71&amp;Data!$E71&amp;Data!$F71</f>
        <v>Human Mixed S9 oxi Ruxolitininb control 4hrs</v>
      </c>
      <c r="L6" s="18" t="str">
        <f>Data!$C79&amp;Data!$D79&amp;Data!$E79&amp;Data!$F79</f>
        <v/>
      </c>
      <c r="M6" s="18" t="str">
        <f>Data!$C87&amp;Data!$D87&amp;Data!$E87&amp;Data!$F87</f>
        <v/>
      </c>
      <c r="N6" s="28" t="str">
        <f>Data!$C95&amp;Data!$D95&amp;Data!$E95&amp;Data!$F95</f>
        <v/>
      </c>
    </row>
    <row r="7" spans="2:14" ht="59.25" customHeight="1" x14ac:dyDescent="0.2">
      <c r="B7" t="s">
        <v>4</v>
      </c>
      <c r="C7" s="27" t="str">
        <f>Data!$C8&amp;Data!$D8&amp;Data!$E8&amp;Data!$F8</f>
        <v>CYP-194 YAAAAA UCL-BT-A</v>
      </c>
      <c r="D7" s="18" t="str">
        <f>Data!$C16&amp;Data!$D16&amp;Data!$E16&amp;Data!$F16</f>
        <v>CYP-350 PAAAAA UCL-BT-A</v>
      </c>
      <c r="E7" s="18" t="str">
        <f>Data!$C24&amp;Data!$D24&amp;Data!$E24&amp;Data!$F24</f>
        <v>CYP-486 JAAAAA UCL-BT-A</v>
      </c>
      <c r="F7" s="18" t="str">
        <f>Data!$C32&amp;Data!$D32&amp;Data!$E32&amp;Data!$F32</f>
        <v>CYP-194 YAAAAA UCL-BT-A</v>
      </c>
      <c r="G7" s="18" t="str">
        <f>Data!$C40&amp;Data!$D40&amp;Data!$E40&amp;Data!$F40</f>
        <v>CYP-350 PAAAAA UCL-BT-A</v>
      </c>
      <c r="H7" s="18" t="str">
        <f>Data!$C48&amp;Data!$D48&amp;Data!$E48&amp;Data!$F48</f>
        <v>CYP-486 JAAAAA UCL-BT-A</v>
      </c>
      <c r="I7" s="18" t="str">
        <f>Data!$C56&amp;Data!$D56&amp;Data!$E56&amp;Data!$F56</f>
        <v/>
      </c>
      <c r="J7" s="18" t="str">
        <f>Data!$C64&amp;Data!$D64&amp;Data!$E64&amp;Data!$F64</f>
        <v/>
      </c>
      <c r="K7" s="18" t="str">
        <f>Data!$C72&amp;Data!$D72&amp;Data!$E72&amp;Data!$F72</f>
        <v>Human Mixed S9 glu UCL-BT-A o/n</v>
      </c>
      <c r="L7" s="18" t="str">
        <f>Data!$C80&amp;Data!$D80&amp;Data!$E80&amp;Data!$F80</f>
        <v/>
      </c>
      <c r="M7" s="18" t="str">
        <f>Data!$C88&amp;Data!$D88&amp;Data!$E88&amp;Data!$F88</f>
        <v/>
      </c>
      <c r="N7" s="28" t="str">
        <f>Data!$C96&amp;Data!$D96&amp;Data!$E96&amp;Data!$F96</f>
        <v/>
      </c>
    </row>
    <row r="8" spans="2:14" ht="59.25" customHeight="1" x14ac:dyDescent="0.2">
      <c r="B8" t="s">
        <v>5</v>
      </c>
      <c r="C8" s="27" t="str">
        <f>Data!$C9&amp;Data!$D9&amp;Data!$E9&amp;Data!$F9</f>
        <v>CYP-196 AAAAVV UCL-BT-A</v>
      </c>
      <c r="D8" s="18" t="str">
        <f>Data!$C17&amp;Data!$D17&amp;Data!$E17&amp;Data!$F17</f>
        <v>CYP-353 ASAAAA UCL-BT-A</v>
      </c>
      <c r="E8" s="18" t="str">
        <f>Data!$C25&amp;Data!$D25&amp;Data!$E25&amp;Data!$F25</f>
        <v>CYP-488 LAAAAA UCL-BT-A</v>
      </c>
      <c r="F8" s="18" t="str">
        <f>Data!$C33&amp;Data!$D33&amp;Data!$E33&amp;Data!$F33</f>
        <v>CYP-196 AAAAVV UCL-BT-A</v>
      </c>
      <c r="G8" s="18" t="str">
        <f>Data!$C41&amp;Data!$D41&amp;Data!$E41&amp;Data!$F41</f>
        <v>CYP-353 ASAAAA UCL-BT-A</v>
      </c>
      <c r="H8" s="18" t="str">
        <f>Data!$C49&amp;Data!$D49&amp;Data!$E49&amp;Data!$F49</f>
        <v>CYP-488 LAAAAA UCL-BT-A</v>
      </c>
      <c r="I8" s="18" t="str">
        <f>Data!$C57&amp;Data!$D57&amp;Data!$E57&amp;Data!$F57</f>
        <v/>
      </c>
      <c r="J8" s="18" t="str">
        <f>Data!$C65&amp;Data!$D65&amp;Data!$E65&amp;Data!$F65</f>
        <v/>
      </c>
      <c r="K8" s="18" t="str">
        <f>Data!$C73&amp;Data!$D73&amp;Data!$E73&amp;Data!$F73</f>
        <v>Human Mixed S9 glu UCL-BT-A o/n</v>
      </c>
      <c r="L8" s="18" t="str">
        <f>Data!$C81&amp;Data!$D81&amp;Data!$E81&amp;Data!$F81</f>
        <v/>
      </c>
      <c r="M8" s="18" t="str">
        <f>Data!$C89&amp;Data!$D89&amp;Data!$E89&amp;Data!$F89</f>
        <v/>
      </c>
      <c r="N8" s="28" t="str">
        <f>Data!$C97&amp;Data!$D97&amp;Data!$E97&amp;Data!$F97</f>
        <v/>
      </c>
    </row>
    <row r="9" spans="2:14" ht="59.25" customHeight="1" x14ac:dyDescent="0.2">
      <c r="B9" t="s">
        <v>6</v>
      </c>
      <c r="C9" s="27" t="str">
        <f>Data!$C10&amp;Data!$D10&amp;Data!$E10&amp;Data!$F10</f>
        <v>CYP-217 AAAAXX UCL-BT-A</v>
      </c>
      <c r="D9" s="18" t="str">
        <f>Data!$C18&amp;Data!$D18&amp;Data!$E18&amp;Data!$F18</f>
        <v>CYP-359 AUAAAA UCL-BT-A</v>
      </c>
      <c r="E9" s="18" t="str">
        <f>Data!$C26&amp;Data!$D26&amp;Data!$E26&amp;Data!$F26</f>
        <v>FMO3 TAAAAA UCL-BT-A</v>
      </c>
      <c r="F9" s="18" t="str">
        <f>Data!$C34&amp;Data!$D34&amp;Data!$E34&amp;Data!$F34</f>
        <v>CYP-217 AAAAXX UCL-BT-A</v>
      </c>
      <c r="G9" s="18" t="str">
        <f>Data!$C42&amp;Data!$D42&amp;Data!$E42&amp;Data!$F42</f>
        <v>CYP-359 AUAAAA UCL-BT-A</v>
      </c>
      <c r="H9" s="18" t="str">
        <f>Data!$C50&amp;Data!$D50&amp;Data!$E50&amp;Data!$F50</f>
        <v>FMO3 TAAAAA UCL-BT-A</v>
      </c>
      <c r="I9" s="18" t="str">
        <f>Data!$C58&amp;Data!$D58&amp;Data!$E58&amp;Data!$F58</f>
        <v/>
      </c>
      <c r="J9" s="18" t="str">
        <f>Data!$C66&amp;Data!$D66&amp;Data!$E66&amp;Data!$F66</f>
        <v/>
      </c>
      <c r="K9" s="18" t="str">
        <f>Data!$C74&amp;Data!$D74&amp;Data!$E74&amp;Data!$F74</f>
        <v>Human Mixed S9 glu Genistein control o/n</v>
      </c>
      <c r="L9" s="18" t="str">
        <f>Data!$C82&amp;Data!$D82&amp;Data!$E82&amp;Data!$F82</f>
        <v/>
      </c>
      <c r="M9" s="18" t="str">
        <f>Data!$C90&amp;Data!$D90&amp;Data!$E90&amp;Data!$F90</f>
        <v/>
      </c>
      <c r="N9" s="28" t="str">
        <f>Data!$C98&amp;Data!$D98&amp;Data!$E98&amp;Data!$F98</f>
        <v xml:space="preserve">  </v>
      </c>
    </row>
    <row r="10" spans="2:14" ht="59.25" customHeight="1" thickBot="1" x14ac:dyDescent="0.25">
      <c r="B10" t="s">
        <v>7</v>
      </c>
      <c r="C10" s="29" t="str">
        <f>Data!$C11&amp;Data!$D11&amp;Data!$E11&amp;Data!$F11</f>
        <v>CYP-235 AAAAZZ UCL-BT-A</v>
      </c>
      <c r="D10" s="30" t="str">
        <f>Data!$C19&amp;Data!$D19&amp;Data!$E19&amp;Data!$F19</f>
        <v>CYP-477 BAAAAA UCL-BT-A</v>
      </c>
      <c r="E10" s="30" t="str">
        <f>Data!$C27&amp;Data!$D27&amp;Data!$E27&amp;Data!$F27</f>
        <v>AO VAAAAA UCL-BT-A</v>
      </c>
      <c r="F10" s="30" t="str">
        <f>Data!$C35&amp;Data!$D35&amp;Data!$E35&amp;Data!$F35</f>
        <v>CYP-235 AAAAZZ UCL-BT-A</v>
      </c>
      <c r="G10" s="30" t="str">
        <f>Data!$C43&amp;Data!$D43&amp;Data!$E43&amp;Data!$F43</f>
        <v>CYP-477 BAAAAA UCL-BT-A</v>
      </c>
      <c r="H10" s="30" t="str">
        <f>Data!$C51&amp;Data!$D51&amp;Data!$E51&amp;Data!$F51</f>
        <v>AO VAAAAA UCL-BT-A</v>
      </c>
      <c r="I10" s="30" t="str">
        <f>Data!$C59&amp;Data!$D59&amp;Data!$E59&amp;Data!$F59</f>
        <v/>
      </c>
      <c r="J10" s="30" t="str">
        <f>Data!$C67&amp;Data!$D67&amp;Data!$E67&amp;Data!$F67</f>
        <v/>
      </c>
      <c r="K10" s="30" t="str">
        <f>Data!$C75&amp;Data!$D75&amp;Data!$E75&amp;Data!$F75</f>
        <v>Human Mixed S9 glu Genistein control o/n</v>
      </c>
      <c r="L10" s="30" t="str">
        <f>Data!$C83&amp;Data!$D83&amp;Data!$E83&amp;Data!$F83</f>
        <v/>
      </c>
      <c r="M10" s="30" t="str">
        <f>Data!$C91&amp;Data!$D91&amp;Data!$E91&amp;Data!$F91</f>
        <v/>
      </c>
      <c r="N10" s="31" t="str">
        <f>Data!$C99&amp;Data!$D99&amp;Data!$E99&amp;Data!$F99</f>
        <v xml:space="preserve">  </v>
      </c>
    </row>
    <row r="11" spans="2:14" ht="59.25" customHeight="1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">
      <c r="C12" s="1"/>
    </row>
    <row r="13" spans="2:14" x14ac:dyDescent="0.2">
      <c r="C13" s="1"/>
    </row>
    <row r="14" spans="2:14" x14ac:dyDescent="0.2">
      <c r="C14" s="1"/>
    </row>
    <row r="15" spans="2:14" x14ac:dyDescent="0.2">
      <c r="C15" s="1"/>
    </row>
    <row r="16" spans="2:1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</sheetData>
  <phoneticPr fontId="0" type="noConversion"/>
  <printOptions horizontalCentered="1" verticalCentered="1" gridLines="1"/>
  <pageMargins left="0.74803149606299213" right="0.74803149606299213" top="0.98425196850393704" bottom="0.98425196850393704" header="0.51181102362204722" footer="0.51181102362204722"/>
  <pageSetup paperSize="9" scale="58" orientation="landscape" blackAndWhite="1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Q120"/>
  <sheetViews>
    <sheetView tabSelected="1" zoomScale="90" zoomScaleNormal="90" workbookViewId="0">
      <pane xSplit="3" ySplit="1" topLeftCell="J59" activePane="bottomRight" state="frozen"/>
      <selection pane="topRight" activeCell="B1" sqref="B1"/>
      <selection pane="bottomLeft" activeCell="A2" sqref="A2"/>
      <selection pane="bottomRight" activeCell="W46" sqref="W46"/>
    </sheetView>
  </sheetViews>
  <sheetFormatPr defaultRowHeight="12.75" x14ac:dyDescent="0.2"/>
  <cols>
    <col min="1" max="1" width="9.140625" hidden="1" customWidth="1"/>
    <col min="2" max="2" width="17.28515625" style="8" bestFit="1" customWidth="1"/>
    <col min="3" max="3" width="39.7109375" style="5" bestFit="1" customWidth="1"/>
    <col min="4" max="4" width="10" style="8" hidden="1" customWidth="1"/>
    <col min="5" max="5" width="26.42578125" style="8" hidden="1" customWidth="1"/>
    <col min="6" max="6" width="10.28515625" style="19" hidden="1" customWidth="1"/>
    <col min="7" max="7" width="13.140625" style="19" hidden="1" customWidth="1"/>
    <col min="8" max="9" width="10.28515625" style="5" hidden="1" customWidth="1"/>
    <col min="10" max="21" width="11.7109375" style="56" customWidth="1"/>
    <col min="22" max="355" width="9.140625" style="5"/>
  </cols>
  <sheetData>
    <row r="1" spans="1:355" s="32" customFormat="1" ht="53.25" customHeight="1" x14ac:dyDescent="0.2">
      <c r="A1" s="32" t="s">
        <v>38</v>
      </c>
      <c r="B1" s="33" t="s">
        <v>251</v>
      </c>
      <c r="C1" s="35" t="s">
        <v>8</v>
      </c>
      <c r="D1" s="34" t="s">
        <v>39</v>
      </c>
      <c r="E1" s="34" t="s">
        <v>40</v>
      </c>
      <c r="F1" s="37" t="s">
        <v>123</v>
      </c>
      <c r="G1" s="38" t="s">
        <v>124</v>
      </c>
      <c r="H1" s="39" t="s">
        <v>9</v>
      </c>
      <c r="I1" s="40" t="s">
        <v>10</v>
      </c>
      <c r="J1" s="41" t="s">
        <v>311</v>
      </c>
      <c r="K1" s="53" t="s">
        <v>320</v>
      </c>
      <c r="L1" s="53" t="s">
        <v>316</v>
      </c>
      <c r="M1" s="53" t="s">
        <v>318</v>
      </c>
      <c r="N1" s="53" t="s">
        <v>312</v>
      </c>
      <c r="O1" s="53" t="s">
        <v>314</v>
      </c>
      <c r="P1" s="53" t="s">
        <v>313</v>
      </c>
      <c r="Q1" s="53" t="s">
        <v>317</v>
      </c>
      <c r="R1" s="53" t="s">
        <v>315</v>
      </c>
      <c r="S1" s="53" t="s">
        <v>319</v>
      </c>
      <c r="T1" s="53" t="s">
        <v>321</v>
      </c>
      <c r="U1" s="53" t="s">
        <v>322</v>
      </c>
      <c r="V1" s="42"/>
      <c r="W1" s="42" t="s">
        <v>340</v>
      </c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</row>
    <row r="2" spans="1:355" x14ac:dyDescent="0.2">
      <c r="A2" s="5"/>
      <c r="B2" s="9" t="s">
        <v>303</v>
      </c>
      <c r="C2" s="22" t="str">
        <f>Plate!K3</f>
        <v>Human Mixed S9 oxi UCL-BT-A 4hrs</v>
      </c>
      <c r="D2" s="15" t="s">
        <v>188</v>
      </c>
      <c r="E2" s="15" t="s">
        <v>189</v>
      </c>
      <c r="F2" s="43" t="str">
        <f>$A$7&amp;":"&amp;H2&amp;","&amp;I2</f>
        <v>4:9,A</v>
      </c>
      <c r="G2" s="44">
        <v>1</v>
      </c>
      <c r="H2" s="45">
        <v>9</v>
      </c>
      <c r="I2" s="43" t="s">
        <v>0</v>
      </c>
      <c r="J2" s="56">
        <v>470</v>
      </c>
      <c r="N2" s="58">
        <v>11</v>
      </c>
      <c r="P2" s="58">
        <v>4</v>
      </c>
      <c r="W2" s="42">
        <v>302</v>
      </c>
    </row>
    <row r="3" spans="1:355" x14ac:dyDescent="0.2">
      <c r="A3" s="5"/>
      <c r="B3" s="9" t="s">
        <v>304</v>
      </c>
      <c r="C3" s="22" t="str">
        <f>Plate!K4</f>
        <v>Human Mixed S9 oxi UCL-BT-A 4hrs</v>
      </c>
      <c r="D3" s="15" t="s">
        <v>188</v>
      </c>
      <c r="E3" s="15" t="s">
        <v>189</v>
      </c>
      <c r="F3" s="43" t="str">
        <f>$A$7&amp;":"&amp;H3&amp;","&amp;I3</f>
        <v>4:9,B</v>
      </c>
      <c r="G3" s="44">
        <v>1</v>
      </c>
      <c r="H3" s="45">
        <v>9</v>
      </c>
      <c r="I3" s="43" t="s">
        <v>1</v>
      </c>
      <c r="J3" s="56">
        <v>531</v>
      </c>
      <c r="N3" s="58">
        <v>10</v>
      </c>
      <c r="P3" s="58">
        <v>4</v>
      </c>
      <c r="W3" s="56">
        <v>300</v>
      </c>
    </row>
    <row r="4" spans="1:355" x14ac:dyDescent="0.2">
      <c r="A4" s="5"/>
      <c r="B4" s="9" t="s">
        <v>307</v>
      </c>
      <c r="C4" s="22" t="str">
        <f>Plate!K7</f>
        <v>Human Mixed S9 glu UCL-BT-A o/n</v>
      </c>
      <c r="D4" s="15" t="s">
        <v>188</v>
      </c>
      <c r="E4" s="15" t="s">
        <v>189</v>
      </c>
      <c r="F4" s="43" t="str">
        <f>$A$7&amp;":"&amp;H4&amp;","&amp;I4</f>
        <v>4:9,E</v>
      </c>
      <c r="G4" s="44">
        <v>1</v>
      </c>
      <c r="H4" s="45">
        <v>9</v>
      </c>
      <c r="I4" s="43" t="s">
        <v>4</v>
      </c>
      <c r="J4" s="56">
        <v>357</v>
      </c>
      <c r="U4" s="56">
        <v>15</v>
      </c>
      <c r="W4" s="56">
        <v>316</v>
      </c>
      <c r="X4" s="42"/>
    </row>
    <row r="5" spans="1:355" x14ac:dyDescent="0.2">
      <c r="A5" s="5"/>
      <c r="B5" s="9" t="s">
        <v>308</v>
      </c>
      <c r="C5" s="22" t="str">
        <f>Plate!K8</f>
        <v>Human Mixed S9 glu UCL-BT-A o/n</v>
      </c>
      <c r="D5" s="15" t="s">
        <v>188</v>
      </c>
      <c r="E5" s="15" t="s">
        <v>189</v>
      </c>
      <c r="F5" s="43" t="str">
        <f>$A$7&amp;":"&amp;H5&amp;","&amp;I5</f>
        <v>4:9,F</v>
      </c>
      <c r="G5" s="44">
        <v>1</v>
      </c>
      <c r="H5" s="45">
        <v>9</v>
      </c>
      <c r="I5" s="43" t="s">
        <v>5</v>
      </c>
      <c r="J5" s="56">
        <v>380</v>
      </c>
      <c r="U5" s="56">
        <v>11</v>
      </c>
      <c r="W5" s="56">
        <v>318</v>
      </c>
    </row>
    <row r="6" spans="1:355" ht="13.5" thickBot="1" x14ac:dyDescent="0.25">
      <c r="A6" s="5"/>
      <c r="B6" s="9"/>
      <c r="C6" s="22"/>
      <c r="D6" s="15"/>
      <c r="E6" s="15"/>
      <c r="F6" s="43"/>
      <c r="G6" s="44"/>
      <c r="H6" s="45"/>
      <c r="I6" s="43"/>
      <c r="W6" s="56">
        <v>332</v>
      </c>
    </row>
    <row r="7" spans="1:355" ht="13.5" thickBot="1" x14ac:dyDescent="0.25">
      <c r="A7" s="48">
        <v>4</v>
      </c>
      <c r="B7" s="9" t="s">
        <v>252</v>
      </c>
      <c r="C7" s="22" t="str">
        <f>Plate!C3</f>
        <v>CYP-6 AAAARR UCL-BT-A</v>
      </c>
      <c r="D7" s="15" t="s">
        <v>188</v>
      </c>
      <c r="E7" s="15" t="s">
        <v>189</v>
      </c>
      <c r="F7" s="43" t="str">
        <f>$A$7&amp;":"&amp;H7&amp;","&amp;I7</f>
        <v>4:1,A</v>
      </c>
      <c r="G7" s="44">
        <v>1</v>
      </c>
      <c r="H7" s="45">
        <v>1</v>
      </c>
      <c r="I7" s="43" t="s">
        <v>0</v>
      </c>
      <c r="J7" s="56">
        <v>339</v>
      </c>
      <c r="L7" s="58">
        <v>1</v>
      </c>
      <c r="M7" s="58"/>
      <c r="N7" s="58">
        <v>10</v>
      </c>
      <c r="O7" s="58">
        <v>5</v>
      </c>
      <c r="P7" s="58">
        <v>6</v>
      </c>
      <c r="R7" s="58">
        <v>4</v>
      </c>
      <c r="W7" s="56">
        <v>334</v>
      </c>
    </row>
    <row r="8" spans="1:355" x14ac:dyDescent="0.2">
      <c r="A8" s="5"/>
      <c r="B8" s="9" t="s">
        <v>276</v>
      </c>
      <c r="C8" s="22" t="str">
        <f>Plate!F3</f>
        <v>CYP-6 AAAARR UCL-BT-A</v>
      </c>
      <c r="D8" s="15" t="s">
        <v>188</v>
      </c>
      <c r="E8" s="15" t="s">
        <v>189</v>
      </c>
      <c r="F8" s="43" t="str">
        <f>$A$7&amp;":"&amp;H8&amp;","&amp;I8</f>
        <v>4:4,A</v>
      </c>
      <c r="G8" s="44">
        <v>1</v>
      </c>
      <c r="H8" s="45">
        <v>4</v>
      </c>
      <c r="I8" s="43" t="s">
        <v>0</v>
      </c>
      <c r="J8" s="56">
        <v>484</v>
      </c>
      <c r="L8" s="58">
        <v>1</v>
      </c>
      <c r="N8" s="58">
        <v>11</v>
      </c>
      <c r="O8" s="58">
        <v>6</v>
      </c>
      <c r="P8" s="58">
        <v>7</v>
      </c>
      <c r="R8" s="56">
        <v>4</v>
      </c>
      <c r="W8" s="56">
        <v>336</v>
      </c>
    </row>
    <row r="9" spans="1:355" x14ac:dyDescent="0.2">
      <c r="A9" s="55"/>
      <c r="B9" s="9"/>
      <c r="C9" s="22"/>
      <c r="D9" s="15"/>
      <c r="E9" s="15"/>
      <c r="F9" s="43"/>
      <c r="G9" s="44"/>
      <c r="H9" s="45"/>
      <c r="I9" s="43"/>
      <c r="L9" s="58"/>
      <c r="M9" s="58"/>
      <c r="N9" s="58"/>
      <c r="O9" s="58"/>
      <c r="P9" s="58"/>
      <c r="R9" s="58"/>
    </row>
    <row r="10" spans="1:355" x14ac:dyDescent="0.2">
      <c r="B10" s="9" t="s">
        <v>253</v>
      </c>
      <c r="C10" s="22" t="str">
        <f>Plate!C4</f>
        <v>CYP-152 AAAALL UCL-BT-A</v>
      </c>
      <c r="D10" s="15" t="s">
        <v>188</v>
      </c>
      <c r="E10" s="15" t="s">
        <v>189</v>
      </c>
      <c r="F10" s="43" t="str">
        <f t="shared" ref="F10:F76" si="0">$A$7&amp;":"&amp;H10&amp;","&amp;I10</f>
        <v>4:1,B</v>
      </c>
      <c r="G10" s="44">
        <v>1</v>
      </c>
      <c r="H10" s="45">
        <v>1</v>
      </c>
      <c r="I10" s="43" t="s">
        <v>1</v>
      </c>
      <c r="J10" s="56">
        <v>505</v>
      </c>
      <c r="L10" s="56">
        <v>1</v>
      </c>
      <c r="N10" s="58">
        <v>11</v>
      </c>
      <c r="O10" s="58">
        <v>5</v>
      </c>
      <c r="P10" s="58">
        <v>5</v>
      </c>
      <c r="R10" s="58">
        <v>4</v>
      </c>
    </row>
    <row r="11" spans="1:355" x14ac:dyDescent="0.2">
      <c r="A11" s="5"/>
      <c r="B11" s="9" t="s">
        <v>277</v>
      </c>
      <c r="C11" s="22" t="str">
        <f>Plate!F4</f>
        <v>CYP-152 AAAALL UCL-BT-A</v>
      </c>
      <c r="D11" s="15" t="s">
        <v>188</v>
      </c>
      <c r="E11" s="15" t="s">
        <v>189</v>
      </c>
      <c r="F11" s="43" t="str">
        <f>$A$7&amp;":"&amp;H11&amp;","&amp;I11</f>
        <v>4:4,B</v>
      </c>
      <c r="G11" s="44">
        <v>1</v>
      </c>
      <c r="H11" s="45">
        <v>4</v>
      </c>
      <c r="I11" s="43" t="s">
        <v>1</v>
      </c>
      <c r="J11" s="56">
        <v>541</v>
      </c>
      <c r="L11" s="58">
        <v>2</v>
      </c>
      <c r="N11" s="58">
        <v>14</v>
      </c>
      <c r="O11" s="58">
        <v>6</v>
      </c>
      <c r="P11" s="58">
        <v>6</v>
      </c>
      <c r="R11" s="56">
        <v>4</v>
      </c>
    </row>
    <row r="12" spans="1:355" x14ac:dyDescent="0.2">
      <c r="A12" s="55"/>
      <c r="B12" s="9"/>
      <c r="C12" s="22"/>
      <c r="D12" s="15"/>
      <c r="E12" s="15"/>
      <c r="F12" s="43"/>
      <c r="G12" s="44"/>
      <c r="H12" s="45"/>
      <c r="I12" s="43"/>
      <c r="L12" s="58"/>
      <c r="M12" s="58"/>
      <c r="N12" s="58"/>
      <c r="O12" s="58"/>
      <c r="P12" s="58"/>
      <c r="R12" s="58"/>
    </row>
    <row r="13" spans="1:355" x14ac:dyDescent="0.2">
      <c r="B13" s="9" t="s">
        <v>254</v>
      </c>
      <c r="C13" s="22" t="str">
        <f>Plate!C5</f>
        <v>CYP-166 AAAATT UCL-BT-A</v>
      </c>
      <c r="D13" s="15" t="s">
        <v>188</v>
      </c>
      <c r="E13" s="15" t="s">
        <v>189</v>
      </c>
      <c r="F13" s="43" t="str">
        <f t="shared" si="0"/>
        <v>4:1,C</v>
      </c>
      <c r="G13" s="44">
        <v>1</v>
      </c>
      <c r="H13" s="45">
        <v>1</v>
      </c>
      <c r="I13" s="43" t="s">
        <v>2</v>
      </c>
      <c r="J13" s="56">
        <v>438</v>
      </c>
      <c r="L13" s="56">
        <v>2</v>
      </c>
      <c r="N13" s="58">
        <v>16</v>
      </c>
      <c r="O13" s="58">
        <v>6</v>
      </c>
      <c r="P13" s="58">
        <v>10</v>
      </c>
      <c r="R13" s="58">
        <v>3</v>
      </c>
    </row>
    <row r="14" spans="1:355" x14ac:dyDescent="0.2">
      <c r="A14" s="5"/>
      <c r="B14" s="9" t="s">
        <v>278</v>
      </c>
      <c r="C14" s="22" t="str">
        <f>Plate!F5</f>
        <v>CYP-166 AAAATT UCL-BT-A</v>
      </c>
      <c r="D14" s="15" t="s">
        <v>188</v>
      </c>
      <c r="E14" s="15" t="s">
        <v>189</v>
      </c>
      <c r="F14" s="43" t="str">
        <f>$A$7&amp;":"&amp;H14&amp;","&amp;I14</f>
        <v>4:4,C</v>
      </c>
      <c r="G14" s="44">
        <v>1</v>
      </c>
      <c r="H14" s="45">
        <v>4</v>
      </c>
      <c r="I14" s="43" t="s">
        <v>2</v>
      </c>
      <c r="J14" s="56">
        <v>478</v>
      </c>
      <c r="L14" s="58">
        <v>2</v>
      </c>
      <c r="N14" s="58">
        <v>19</v>
      </c>
      <c r="O14" s="58">
        <v>10</v>
      </c>
      <c r="P14" s="58">
        <v>12</v>
      </c>
      <c r="Q14" s="58">
        <v>1</v>
      </c>
      <c r="R14" s="58">
        <v>3</v>
      </c>
    </row>
    <row r="15" spans="1:355" x14ac:dyDescent="0.2">
      <c r="A15" s="5"/>
      <c r="B15" s="9"/>
      <c r="C15" s="22"/>
      <c r="D15" s="15"/>
      <c r="E15" s="15"/>
      <c r="F15" s="43"/>
      <c r="G15" s="44"/>
      <c r="H15" s="45"/>
      <c r="I15" s="43"/>
      <c r="L15" s="58"/>
      <c r="N15" s="58"/>
      <c r="O15" s="58"/>
      <c r="P15" s="58"/>
      <c r="Q15" s="58"/>
      <c r="R15" s="58"/>
    </row>
    <row r="16" spans="1:355" x14ac:dyDescent="0.2">
      <c r="B16" s="9" t="s">
        <v>255</v>
      </c>
      <c r="C16" s="22" t="str">
        <f>Plate!C6</f>
        <v>CYP-168 AAACAC UCL-BT-A</v>
      </c>
      <c r="D16" s="15" t="s">
        <v>188</v>
      </c>
      <c r="E16" s="15" t="s">
        <v>189</v>
      </c>
      <c r="F16" s="43" t="str">
        <f t="shared" si="0"/>
        <v>4:1,D</v>
      </c>
      <c r="G16" s="44">
        <v>1</v>
      </c>
      <c r="H16" s="45">
        <v>1</v>
      </c>
      <c r="I16" s="43" t="s">
        <v>3</v>
      </c>
      <c r="J16" s="56">
        <v>308</v>
      </c>
      <c r="N16" s="58">
        <v>12</v>
      </c>
      <c r="O16" s="58">
        <v>1</v>
      </c>
      <c r="P16" s="58">
        <v>1</v>
      </c>
      <c r="R16" s="58">
        <v>3</v>
      </c>
    </row>
    <row r="17" spans="1:355" x14ac:dyDescent="0.2">
      <c r="A17" s="5"/>
      <c r="B17" s="9" t="s">
        <v>279</v>
      </c>
      <c r="C17" s="22" t="str">
        <f>Plate!F6</f>
        <v>CYP-168 AAACAC UCL-BT-A</v>
      </c>
      <c r="D17" s="15" t="s">
        <v>188</v>
      </c>
      <c r="E17" s="15" t="s">
        <v>189</v>
      </c>
      <c r="F17" s="43" t="str">
        <f>$A$7&amp;":"&amp;H17&amp;","&amp;I17</f>
        <v>4:4,D</v>
      </c>
      <c r="G17" s="44">
        <v>1</v>
      </c>
      <c r="H17" s="45">
        <v>4</v>
      </c>
      <c r="I17" s="43" t="s">
        <v>3</v>
      </c>
      <c r="J17" s="56">
        <v>326</v>
      </c>
      <c r="N17" s="58">
        <v>10</v>
      </c>
      <c r="O17" s="58">
        <v>1</v>
      </c>
      <c r="P17" s="58">
        <v>2</v>
      </c>
      <c r="R17" s="58">
        <v>3</v>
      </c>
    </row>
    <row r="18" spans="1:355" x14ac:dyDescent="0.2">
      <c r="A18" s="5"/>
      <c r="B18" s="9"/>
      <c r="C18" s="22"/>
      <c r="D18" s="15"/>
      <c r="E18" s="15"/>
      <c r="F18" s="43"/>
      <c r="G18" s="44"/>
      <c r="H18" s="45"/>
      <c r="I18" s="43"/>
      <c r="N18" s="58"/>
      <c r="O18" s="58"/>
      <c r="P18" s="58"/>
      <c r="R18" s="58"/>
    </row>
    <row r="19" spans="1:355" x14ac:dyDescent="0.2">
      <c r="A19" s="5"/>
      <c r="B19" s="9" t="s">
        <v>256</v>
      </c>
      <c r="C19" s="22" t="str">
        <f>Plate!C7</f>
        <v>CYP-194 YAAAAA UCL-BT-A</v>
      </c>
      <c r="D19" s="15" t="s">
        <v>188</v>
      </c>
      <c r="E19" s="15" t="s">
        <v>189</v>
      </c>
      <c r="F19" s="43" t="str">
        <f t="shared" si="0"/>
        <v>4:1,E</v>
      </c>
      <c r="G19" s="44">
        <v>1</v>
      </c>
      <c r="H19" s="45">
        <v>1</v>
      </c>
      <c r="I19" s="43" t="s">
        <v>4</v>
      </c>
      <c r="J19" s="56">
        <v>450</v>
      </c>
      <c r="N19" s="58">
        <v>6</v>
      </c>
      <c r="O19" s="58">
        <v>2</v>
      </c>
      <c r="P19" s="58">
        <v>3</v>
      </c>
      <c r="R19" s="58">
        <v>3</v>
      </c>
      <c r="W19" s="57" t="s">
        <v>341</v>
      </c>
    </row>
    <row r="20" spans="1:355" ht="13.5" customHeight="1" x14ac:dyDescent="0.2">
      <c r="A20" s="5"/>
      <c r="B20" s="9" t="s">
        <v>280</v>
      </c>
      <c r="C20" s="22" t="str">
        <f>Plate!F7</f>
        <v>CYP-194 YAAAAA UCL-BT-A</v>
      </c>
      <c r="D20" s="15" t="s">
        <v>188</v>
      </c>
      <c r="E20" s="15" t="s">
        <v>189</v>
      </c>
      <c r="F20" s="43" t="str">
        <f>$A$7&amp;":"&amp;H20&amp;","&amp;I20</f>
        <v>4:4,E</v>
      </c>
      <c r="G20" s="44">
        <v>1</v>
      </c>
      <c r="H20" s="45">
        <v>4</v>
      </c>
      <c r="I20" s="43" t="s">
        <v>4</v>
      </c>
      <c r="J20" s="56">
        <v>521</v>
      </c>
      <c r="L20" s="58">
        <v>1</v>
      </c>
      <c r="N20" s="58">
        <v>7</v>
      </c>
      <c r="O20" s="58">
        <v>3</v>
      </c>
      <c r="P20" s="58">
        <v>3</v>
      </c>
      <c r="R20" s="58">
        <v>3</v>
      </c>
      <c r="W20" s="57" t="s">
        <v>341</v>
      </c>
    </row>
    <row r="21" spans="1:355" s="20" customFormat="1" x14ac:dyDescent="0.2">
      <c r="A21" s="5"/>
      <c r="B21" s="21"/>
      <c r="C21" s="22"/>
      <c r="D21" s="15"/>
      <c r="E21" s="15"/>
      <c r="F21" s="43"/>
      <c r="G21" s="44"/>
      <c r="H21" s="45"/>
      <c r="I21" s="43"/>
      <c r="J21" s="56"/>
      <c r="K21" s="56"/>
      <c r="L21" s="56"/>
      <c r="M21" s="56"/>
      <c r="N21" s="58"/>
      <c r="O21" s="58"/>
      <c r="P21" s="58"/>
      <c r="Q21" s="56"/>
      <c r="R21" s="58"/>
      <c r="S21" s="56"/>
      <c r="T21" s="56"/>
      <c r="U21" s="5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</row>
    <row r="22" spans="1:355" s="20" customFormat="1" x14ac:dyDescent="0.2">
      <c r="A22" s="5"/>
      <c r="B22" s="21" t="s">
        <v>257</v>
      </c>
      <c r="C22" s="22" t="str">
        <f>Plate!C8</f>
        <v>CYP-196 AAAAVV UCL-BT-A</v>
      </c>
      <c r="D22" s="15" t="s">
        <v>188</v>
      </c>
      <c r="E22" s="15" t="s">
        <v>189</v>
      </c>
      <c r="F22" s="43" t="str">
        <f>$A$7&amp;":"&amp;H22&amp;","&amp;I22</f>
        <v>4:1,F</v>
      </c>
      <c r="G22" s="44">
        <v>1</v>
      </c>
      <c r="H22" s="45">
        <v>1</v>
      </c>
      <c r="I22" s="43" t="s">
        <v>5</v>
      </c>
      <c r="J22" s="56">
        <v>329</v>
      </c>
      <c r="K22" s="56"/>
      <c r="L22" s="56">
        <v>3</v>
      </c>
      <c r="M22" s="56"/>
      <c r="N22" s="58">
        <v>29</v>
      </c>
      <c r="O22" s="58">
        <v>10</v>
      </c>
      <c r="P22" s="58">
        <v>10</v>
      </c>
      <c r="Q22" s="56">
        <v>1</v>
      </c>
      <c r="R22" s="58">
        <v>5</v>
      </c>
      <c r="S22" s="56"/>
      <c r="T22" s="56"/>
      <c r="U22" s="56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</row>
    <row r="23" spans="1:355" s="20" customFormat="1" x14ac:dyDescent="0.2">
      <c r="A23" s="5"/>
      <c r="B23" s="21" t="s">
        <v>281</v>
      </c>
      <c r="C23" s="22" t="str">
        <f>Plate!F8</f>
        <v>CYP-196 AAAAVV UCL-BT-A</v>
      </c>
      <c r="D23" s="15" t="s">
        <v>188</v>
      </c>
      <c r="E23" s="15" t="s">
        <v>189</v>
      </c>
      <c r="F23" s="43" t="str">
        <f>$A$7&amp;":"&amp;H23&amp;","&amp;I23</f>
        <v>4:4,F</v>
      </c>
      <c r="G23" s="44">
        <v>1</v>
      </c>
      <c r="H23" s="45">
        <v>4</v>
      </c>
      <c r="I23" s="43" t="s">
        <v>5</v>
      </c>
      <c r="J23" s="56">
        <v>393</v>
      </c>
      <c r="K23" s="56"/>
      <c r="L23" s="58">
        <v>3</v>
      </c>
      <c r="M23" s="56"/>
      <c r="N23" s="58">
        <v>31</v>
      </c>
      <c r="O23" s="58">
        <v>11</v>
      </c>
      <c r="P23" s="58">
        <v>14</v>
      </c>
      <c r="Q23" s="58">
        <v>1</v>
      </c>
      <c r="R23" s="58">
        <v>7</v>
      </c>
      <c r="S23" s="56"/>
      <c r="T23" s="56"/>
      <c r="U23" s="56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</row>
    <row r="24" spans="1:355" s="20" customFormat="1" x14ac:dyDescent="0.2">
      <c r="A24" s="5"/>
      <c r="B24" s="21"/>
      <c r="C24" s="22"/>
      <c r="D24" s="15"/>
      <c r="E24" s="15"/>
      <c r="F24" s="43"/>
      <c r="G24" s="44"/>
      <c r="H24" s="45"/>
      <c r="I24" s="43"/>
      <c r="J24" s="56"/>
      <c r="K24" s="56"/>
      <c r="L24" s="58"/>
      <c r="M24" s="56"/>
      <c r="N24" s="58"/>
      <c r="O24" s="58"/>
      <c r="P24" s="58"/>
      <c r="Q24" s="58"/>
      <c r="R24" s="58"/>
      <c r="S24" s="56"/>
      <c r="T24" s="56"/>
      <c r="U24" s="56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</row>
    <row r="25" spans="1:355" x14ac:dyDescent="0.2">
      <c r="A25" s="5"/>
      <c r="B25" s="9" t="s">
        <v>258</v>
      </c>
      <c r="C25" s="22" t="str">
        <f>Plate!C9</f>
        <v>CYP-217 AAAAXX UCL-BT-A</v>
      </c>
      <c r="D25" s="15" t="s">
        <v>188</v>
      </c>
      <c r="E25" s="15" t="s">
        <v>189</v>
      </c>
      <c r="F25" s="43" t="str">
        <f t="shared" si="0"/>
        <v>4:1,G</v>
      </c>
      <c r="G25" s="44">
        <v>1</v>
      </c>
      <c r="H25" s="45">
        <v>1</v>
      </c>
      <c r="I25" s="43" t="s">
        <v>6</v>
      </c>
      <c r="J25" s="56">
        <v>441</v>
      </c>
      <c r="L25" s="58">
        <v>1</v>
      </c>
      <c r="M25" s="58"/>
      <c r="N25" s="58">
        <v>8</v>
      </c>
      <c r="O25" s="58">
        <v>5</v>
      </c>
      <c r="P25" s="58">
        <v>4</v>
      </c>
      <c r="Q25" s="58"/>
      <c r="R25" s="58">
        <v>3</v>
      </c>
    </row>
    <row r="26" spans="1:355" x14ac:dyDescent="0.2">
      <c r="A26" s="5"/>
      <c r="B26" s="9" t="s">
        <v>282</v>
      </c>
      <c r="C26" s="22" t="str">
        <f>Plate!F9</f>
        <v>CYP-217 AAAAXX UCL-BT-A</v>
      </c>
      <c r="D26" s="15" t="s">
        <v>188</v>
      </c>
      <c r="E26" s="15" t="s">
        <v>189</v>
      </c>
      <c r="F26" s="43" t="str">
        <f>$A$7&amp;":"&amp;H26&amp;","&amp;I26</f>
        <v>4:4,G</v>
      </c>
      <c r="G26" s="44">
        <v>1</v>
      </c>
      <c r="H26" s="45">
        <v>4</v>
      </c>
      <c r="I26" s="43" t="s">
        <v>6</v>
      </c>
      <c r="J26" s="56">
        <v>501</v>
      </c>
      <c r="L26" s="58">
        <v>1</v>
      </c>
      <c r="N26" s="58">
        <v>8</v>
      </c>
      <c r="O26" s="58">
        <v>5</v>
      </c>
      <c r="P26" s="58">
        <v>6</v>
      </c>
      <c r="R26" s="58">
        <v>3</v>
      </c>
    </row>
    <row r="27" spans="1:355" x14ac:dyDescent="0.2">
      <c r="A27" s="5"/>
      <c r="B27" s="9"/>
      <c r="C27" s="22"/>
      <c r="D27" s="15"/>
      <c r="E27" s="15"/>
      <c r="F27" s="43"/>
      <c r="G27" s="44"/>
      <c r="H27" s="45"/>
      <c r="I27" s="43"/>
      <c r="L27" s="58"/>
      <c r="N27" s="58"/>
      <c r="O27" s="58"/>
      <c r="P27" s="58"/>
      <c r="R27" s="58"/>
    </row>
    <row r="28" spans="1:355" x14ac:dyDescent="0.2">
      <c r="A28" s="5"/>
      <c r="B28" s="9" t="s">
        <v>259</v>
      </c>
      <c r="C28" s="22" t="str">
        <f>Plate!C10</f>
        <v>CYP-235 AAAAZZ UCL-BT-A</v>
      </c>
      <c r="D28" s="15" t="s">
        <v>188</v>
      </c>
      <c r="E28" s="15" t="s">
        <v>189</v>
      </c>
      <c r="F28" s="43" t="str">
        <f t="shared" si="0"/>
        <v>4:1,H</v>
      </c>
      <c r="G28" s="44">
        <v>1</v>
      </c>
      <c r="H28" s="45">
        <v>1</v>
      </c>
      <c r="I28" s="43" t="s">
        <v>7</v>
      </c>
      <c r="J28" s="56">
        <v>466</v>
      </c>
      <c r="L28" s="58">
        <v>1</v>
      </c>
      <c r="M28" s="58"/>
      <c r="N28" s="58">
        <v>10</v>
      </c>
      <c r="O28" s="58">
        <v>8</v>
      </c>
      <c r="P28" s="58">
        <v>8</v>
      </c>
      <c r="R28" s="58">
        <v>2</v>
      </c>
    </row>
    <row r="29" spans="1:355" x14ac:dyDescent="0.2">
      <c r="A29" s="5"/>
      <c r="B29" s="9" t="s">
        <v>283</v>
      </c>
      <c r="C29" s="22" t="str">
        <f>Plate!F10</f>
        <v>CYP-235 AAAAZZ UCL-BT-A</v>
      </c>
      <c r="D29" s="15" t="s">
        <v>188</v>
      </c>
      <c r="E29" s="15" t="s">
        <v>189</v>
      </c>
      <c r="F29" s="43" t="str">
        <f>$A$7&amp;":"&amp;H29&amp;","&amp;I29</f>
        <v>4:4,H</v>
      </c>
      <c r="G29" s="44">
        <v>1</v>
      </c>
      <c r="H29" s="45">
        <v>4</v>
      </c>
      <c r="I29" s="43" t="s">
        <v>7</v>
      </c>
      <c r="J29" s="56">
        <v>521</v>
      </c>
      <c r="L29" s="58">
        <v>1</v>
      </c>
      <c r="N29" s="58">
        <v>12</v>
      </c>
      <c r="O29" s="58">
        <v>8</v>
      </c>
      <c r="P29" s="58">
        <v>10</v>
      </c>
      <c r="R29" s="58">
        <v>3</v>
      </c>
    </row>
    <row r="30" spans="1:355" x14ac:dyDescent="0.2">
      <c r="A30" s="5"/>
      <c r="B30" s="9"/>
      <c r="C30" s="22"/>
      <c r="D30" s="15"/>
      <c r="E30" s="15"/>
      <c r="F30" s="43"/>
      <c r="G30" s="44"/>
      <c r="H30" s="45"/>
      <c r="I30" s="43"/>
      <c r="L30" s="58"/>
      <c r="N30" s="58"/>
      <c r="O30" s="58"/>
      <c r="P30" s="58"/>
      <c r="R30" s="58"/>
    </row>
    <row r="31" spans="1:355" x14ac:dyDescent="0.2">
      <c r="A31" s="5"/>
      <c r="B31" s="9" t="s">
        <v>260</v>
      </c>
      <c r="C31" s="22" t="str">
        <f>Plate!D3</f>
        <v>CYP-333 AQAAAA UCL-BT-A</v>
      </c>
      <c r="D31" s="15" t="s">
        <v>188</v>
      </c>
      <c r="E31" s="15" t="s">
        <v>189</v>
      </c>
      <c r="F31" s="43" t="str">
        <f t="shared" si="0"/>
        <v>4:2,A</v>
      </c>
      <c r="G31" s="44">
        <v>1</v>
      </c>
      <c r="H31" s="45">
        <v>2</v>
      </c>
      <c r="I31" s="43" t="s">
        <v>0</v>
      </c>
      <c r="J31" s="56">
        <v>505</v>
      </c>
      <c r="K31" s="58">
        <v>8</v>
      </c>
      <c r="L31" s="58">
        <v>1</v>
      </c>
      <c r="M31" s="58"/>
      <c r="N31" s="58">
        <v>12</v>
      </c>
      <c r="O31" s="58">
        <v>5</v>
      </c>
      <c r="P31" s="58">
        <v>4</v>
      </c>
      <c r="R31" s="58">
        <v>12</v>
      </c>
    </row>
    <row r="32" spans="1:355" x14ac:dyDescent="0.2">
      <c r="A32" s="5"/>
      <c r="B32" s="9" t="s">
        <v>284</v>
      </c>
      <c r="C32" s="22" t="str">
        <f>Plate!G3</f>
        <v>CYP-333 AQAAAA UCL-BT-A</v>
      </c>
      <c r="D32" s="15" t="s">
        <v>188</v>
      </c>
      <c r="E32" s="15" t="s">
        <v>189</v>
      </c>
      <c r="F32" s="43" t="str">
        <f>$A$7&amp;":"&amp;H32&amp;","&amp;I32</f>
        <v>4:5,A</v>
      </c>
      <c r="G32" s="44">
        <v>1</v>
      </c>
      <c r="H32" s="45">
        <v>5</v>
      </c>
      <c r="I32" s="43" t="s">
        <v>0</v>
      </c>
      <c r="J32" s="56">
        <v>512</v>
      </c>
      <c r="K32" s="58">
        <v>8</v>
      </c>
      <c r="N32" s="58">
        <v>11</v>
      </c>
      <c r="O32" s="58">
        <v>3</v>
      </c>
      <c r="P32" s="58">
        <v>4</v>
      </c>
      <c r="R32" s="58">
        <v>12</v>
      </c>
    </row>
    <row r="33" spans="1:23" x14ac:dyDescent="0.2">
      <c r="A33" s="5"/>
      <c r="B33" s="9"/>
      <c r="C33" s="22"/>
      <c r="D33" s="15"/>
      <c r="E33" s="15"/>
      <c r="F33" s="43"/>
      <c r="G33" s="44"/>
      <c r="H33" s="45"/>
      <c r="I33" s="43"/>
      <c r="K33" s="58"/>
      <c r="N33" s="58"/>
      <c r="O33" s="58"/>
      <c r="P33" s="58"/>
      <c r="R33" s="58"/>
    </row>
    <row r="34" spans="1:23" x14ac:dyDescent="0.2">
      <c r="A34" s="5"/>
      <c r="B34" s="9" t="s">
        <v>261</v>
      </c>
      <c r="C34" s="22" t="str">
        <f>Plate!D4</f>
        <v>CYP-334 AYAAAA UCL-BT-A</v>
      </c>
      <c r="D34" s="15" t="s">
        <v>188</v>
      </c>
      <c r="E34" s="15" t="s">
        <v>189</v>
      </c>
      <c r="F34" s="43" t="str">
        <f t="shared" si="0"/>
        <v>4:2,B</v>
      </c>
      <c r="G34" s="44">
        <v>1</v>
      </c>
      <c r="H34" s="45">
        <v>2</v>
      </c>
      <c r="I34" s="43" t="s">
        <v>1</v>
      </c>
      <c r="J34" s="56">
        <v>453</v>
      </c>
      <c r="K34" s="58">
        <v>6</v>
      </c>
      <c r="M34" s="58">
        <v>7</v>
      </c>
      <c r="N34" s="58">
        <v>16</v>
      </c>
      <c r="O34" s="58">
        <v>3</v>
      </c>
      <c r="P34" s="58">
        <v>3</v>
      </c>
      <c r="R34" s="58">
        <v>13</v>
      </c>
      <c r="S34" s="58">
        <v>3</v>
      </c>
      <c r="W34" s="57" t="s">
        <v>341</v>
      </c>
    </row>
    <row r="35" spans="1:23" x14ac:dyDescent="0.2">
      <c r="A35" s="5"/>
      <c r="B35" s="9" t="s">
        <v>285</v>
      </c>
      <c r="C35" s="22" t="str">
        <f>Plate!G4</f>
        <v>CYP-334 AYAAAA UCL-BT-A</v>
      </c>
      <c r="D35" s="15" t="s">
        <v>188</v>
      </c>
      <c r="E35" s="15" t="s">
        <v>189</v>
      </c>
      <c r="F35" s="43" t="str">
        <f>$A$7&amp;":"&amp;H35&amp;","&amp;I35</f>
        <v>4:5,B</v>
      </c>
      <c r="G35" s="44">
        <v>1</v>
      </c>
      <c r="H35" s="45">
        <v>5</v>
      </c>
      <c r="I35" s="43" t="s">
        <v>1</v>
      </c>
      <c r="J35" s="56">
        <v>438</v>
      </c>
      <c r="K35" s="58">
        <v>4</v>
      </c>
      <c r="L35" s="58">
        <v>1</v>
      </c>
      <c r="M35" s="58">
        <v>5</v>
      </c>
      <c r="N35" s="58">
        <v>14</v>
      </c>
      <c r="O35" s="58">
        <v>2</v>
      </c>
      <c r="P35" s="58">
        <v>1</v>
      </c>
      <c r="Q35" s="58">
        <v>2</v>
      </c>
      <c r="R35" s="58">
        <v>14</v>
      </c>
      <c r="S35" s="58">
        <v>2</v>
      </c>
      <c r="W35" s="57" t="s">
        <v>341</v>
      </c>
    </row>
    <row r="36" spans="1:23" x14ac:dyDescent="0.2">
      <c r="A36" s="5"/>
      <c r="B36" s="9"/>
      <c r="C36" s="22"/>
      <c r="D36" s="15"/>
      <c r="E36" s="15"/>
      <c r="F36" s="43"/>
      <c r="G36" s="44"/>
      <c r="H36" s="45"/>
      <c r="I36" s="43"/>
      <c r="K36" s="58"/>
      <c r="L36" s="58"/>
      <c r="M36" s="58"/>
      <c r="N36" s="58"/>
      <c r="O36" s="58"/>
      <c r="P36" s="58"/>
      <c r="Q36" s="58"/>
      <c r="R36" s="58"/>
      <c r="S36" s="58"/>
    </row>
    <row r="37" spans="1:23" x14ac:dyDescent="0.2">
      <c r="A37" s="5"/>
      <c r="B37" s="9" t="s">
        <v>262</v>
      </c>
      <c r="C37" s="22" t="str">
        <f>Plate!D5</f>
        <v>CYP-348 Internal, BioR UCL-BT-A</v>
      </c>
      <c r="D37" s="15" t="s">
        <v>188</v>
      </c>
      <c r="E37" s="15" t="s">
        <v>189</v>
      </c>
      <c r="F37" s="43" t="str">
        <f t="shared" si="0"/>
        <v>4:2,C</v>
      </c>
      <c r="G37" s="44">
        <v>1</v>
      </c>
      <c r="H37" s="45">
        <v>2</v>
      </c>
      <c r="I37" s="43" t="s">
        <v>2</v>
      </c>
      <c r="J37" s="56">
        <v>472</v>
      </c>
      <c r="K37" s="58"/>
      <c r="L37" s="58">
        <v>1</v>
      </c>
      <c r="N37" s="58">
        <v>9</v>
      </c>
      <c r="O37" s="58">
        <v>6</v>
      </c>
      <c r="P37" s="58">
        <v>6</v>
      </c>
      <c r="R37" s="58">
        <v>2</v>
      </c>
    </row>
    <row r="38" spans="1:23" x14ac:dyDescent="0.2">
      <c r="A38" s="5"/>
      <c r="B38" s="9" t="s">
        <v>286</v>
      </c>
      <c r="C38" s="22" t="str">
        <f>Plate!G5</f>
        <v>CYP-348 Internal, BioR UCL-BT-A</v>
      </c>
      <c r="D38" s="15" t="s">
        <v>188</v>
      </c>
      <c r="E38" s="15" t="s">
        <v>189</v>
      </c>
      <c r="F38" s="43" t="str">
        <f>$A$7&amp;":"&amp;H38&amp;","&amp;I38</f>
        <v>4:5,C</v>
      </c>
      <c r="G38" s="44">
        <v>1</v>
      </c>
      <c r="H38" s="45">
        <v>5</v>
      </c>
      <c r="I38" s="43" t="s">
        <v>2</v>
      </c>
      <c r="J38" s="56">
        <v>516</v>
      </c>
      <c r="L38" s="58">
        <v>1</v>
      </c>
      <c r="N38" s="58">
        <v>8</v>
      </c>
      <c r="O38" s="58">
        <v>6</v>
      </c>
      <c r="P38" s="58">
        <v>5</v>
      </c>
      <c r="R38" s="58">
        <v>3</v>
      </c>
    </row>
    <row r="39" spans="1:23" x14ac:dyDescent="0.2">
      <c r="A39" s="5"/>
      <c r="B39" s="9"/>
      <c r="C39" s="22"/>
      <c r="D39" s="15"/>
      <c r="E39" s="15"/>
      <c r="F39" s="43"/>
      <c r="G39" s="44"/>
      <c r="H39" s="45"/>
      <c r="I39" s="43"/>
      <c r="L39" s="58"/>
      <c r="N39" s="58"/>
      <c r="O39" s="58"/>
      <c r="P39" s="58"/>
      <c r="R39" s="58"/>
    </row>
    <row r="40" spans="1:23" x14ac:dyDescent="0.2">
      <c r="A40" s="5"/>
      <c r="B40" s="9" t="s">
        <v>263</v>
      </c>
      <c r="C40" s="22" t="str">
        <f>Plate!D6</f>
        <v>CYP-349 AWAAAA UCL-BT-A</v>
      </c>
      <c r="D40" s="15" t="s">
        <v>188</v>
      </c>
      <c r="E40" s="15" t="s">
        <v>189</v>
      </c>
      <c r="F40" s="43" t="str">
        <f t="shared" si="0"/>
        <v>4:2,D</v>
      </c>
      <c r="G40" s="44">
        <v>1</v>
      </c>
      <c r="H40" s="45">
        <v>2</v>
      </c>
      <c r="I40" s="43" t="s">
        <v>3</v>
      </c>
      <c r="J40" s="56">
        <v>500</v>
      </c>
      <c r="N40" s="58">
        <v>7</v>
      </c>
      <c r="O40" s="58">
        <v>5</v>
      </c>
      <c r="P40" s="58">
        <v>4</v>
      </c>
      <c r="R40" s="58">
        <v>3</v>
      </c>
    </row>
    <row r="41" spans="1:23" x14ac:dyDescent="0.2">
      <c r="A41" s="5"/>
      <c r="B41" s="9" t="s">
        <v>287</v>
      </c>
      <c r="C41" s="22" t="str">
        <f>Plate!G6</f>
        <v>CYP-349 AWAAAA UCL-BT-A</v>
      </c>
      <c r="D41" s="15" t="s">
        <v>188</v>
      </c>
      <c r="E41" s="15" t="s">
        <v>189</v>
      </c>
      <c r="F41" s="43" t="str">
        <f>$A$7&amp;":"&amp;H41&amp;","&amp;I41</f>
        <v>4:5,D</v>
      </c>
      <c r="G41" s="44">
        <v>1</v>
      </c>
      <c r="H41" s="45">
        <v>5</v>
      </c>
      <c r="I41" s="43" t="s">
        <v>3</v>
      </c>
      <c r="J41" s="56">
        <v>510</v>
      </c>
      <c r="L41" s="58">
        <v>1</v>
      </c>
      <c r="N41" s="58">
        <v>7</v>
      </c>
      <c r="O41" s="58">
        <v>4</v>
      </c>
      <c r="P41" s="58">
        <v>4</v>
      </c>
      <c r="R41" s="58">
        <v>2</v>
      </c>
    </row>
    <row r="42" spans="1:23" x14ac:dyDescent="0.2">
      <c r="A42" s="5"/>
      <c r="B42" s="9"/>
      <c r="C42" s="22"/>
      <c r="D42" s="15"/>
      <c r="E42" s="15"/>
      <c r="F42" s="43"/>
      <c r="G42" s="44"/>
      <c r="H42" s="45"/>
      <c r="I42" s="43"/>
      <c r="L42" s="58"/>
      <c r="N42" s="58"/>
      <c r="O42" s="58"/>
      <c r="P42" s="58"/>
      <c r="R42" s="58"/>
    </row>
    <row r="43" spans="1:23" x14ac:dyDescent="0.2">
      <c r="A43" s="5"/>
      <c r="B43" s="9" t="s">
        <v>264</v>
      </c>
      <c r="C43" s="22" t="str">
        <f>Plate!D7</f>
        <v>CYP-350 PAAAAA UCL-BT-A</v>
      </c>
      <c r="D43" s="15" t="s">
        <v>188</v>
      </c>
      <c r="E43" s="15" t="s">
        <v>189</v>
      </c>
      <c r="F43" s="43" t="str">
        <f t="shared" si="0"/>
        <v>4:2,E</v>
      </c>
      <c r="G43" s="44">
        <v>1</v>
      </c>
      <c r="H43" s="45">
        <v>2</v>
      </c>
      <c r="I43" s="43" t="s">
        <v>4</v>
      </c>
      <c r="J43" s="56">
        <v>503</v>
      </c>
      <c r="K43" s="58"/>
      <c r="L43" s="58"/>
      <c r="N43" s="58">
        <v>9</v>
      </c>
      <c r="O43" s="58">
        <v>3</v>
      </c>
      <c r="P43" s="58">
        <v>4</v>
      </c>
      <c r="R43" s="58">
        <v>2</v>
      </c>
    </row>
    <row r="44" spans="1:23" x14ac:dyDescent="0.2">
      <c r="A44" s="5"/>
      <c r="B44" s="9" t="s">
        <v>288</v>
      </c>
      <c r="C44" s="22" t="str">
        <f>Plate!G7</f>
        <v>CYP-350 PAAAAA UCL-BT-A</v>
      </c>
      <c r="D44" s="15" t="s">
        <v>188</v>
      </c>
      <c r="E44" s="15" t="s">
        <v>189</v>
      </c>
      <c r="F44" s="43" t="str">
        <f>$A$7&amp;":"&amp;H44&amp;","&amp;I44</f>
        <v>4:5,E</v>
      </c>
      <c r="G44" s="44">
        <v>1</v>
      </c>
      <c r="H44" s="45">
        <v>5</v>
      </c>
      <c r="I44" s="43" t="s">
        <v>4</v>
      </c>
      <c r="J44" s="56">
        <v>547</v>
      </c>
      <c r="L44" s="58">
        <v>1</v>
      </c>
      <c r="N44" s="58">
        <v>9</v>
      </c>
      <c r="O44" s="58">
        <v>3</v>
      </c>
      <c r="P44" s="58">
        <v>2</v>
      </c>
      <c r="R44" s="58">
        <v>3</v>
      </c>
    </row>
    <row r="45" spans="1:23" x14ac:dyDescent="0.2">
      <c r="A45" s="5"/>
      <c r="B45" s="9"/>
      <c r="C45" s="22"/>
      <c r="D45" s="15"/>
      <c r="E45" s="15"/>
      <c r="F45" s="43"/>
      <c r="G45" s="44"/>
      <c r="H45" s="45"/>
      <c r="I45" s="43"/>
      <c r="L45" s="58"/>
      <c r="N45" s="58"/>
      <c r="O45" s="58"/>
      <c r="P45" s="58"/>
      <c r="R45" s="58"/>
    </row>
    <row r="46" spans="1:23" x14ac:dyDescent="0.2">
      <c r="A46" s="5"/>
      <c r="B46" s="9" t="s">
        <v>265</v>
      </c>
      <c r="C46" s="22" t="str">
        <f>Plate!D8</f>
        <v>CYP-353 ASAAAA UCL-BT-A</v>
      </c>
      <c r="D46" s="15" t="s">
        <v>188</v>
      </c>
      <c r="E46" s="15" t="s">
        <v>189</v>
      </c>
      <c r="F46" s="43" t="str">
        <f t="shared" si="0"/>
        <v>4:2,F</v>
      </c>
      <c r="G46" s="44">
        <v>1</v>
      </c>
      <c r="H46" s="45">
        <v>2</v>
      </c>
      <c r="I46" s="43" t="s">
        <v>5</v>
      </c>
      <c r="J46" s="56">
        <v>464</v>
      </c>
      <c r="L46" s="58">
        <v>1</v>
      </c>
      <c r="N46" s="58">
        <v>13</v>
      </c>
      <c r="O46" s="58">
        <v>6</v>
      </c>
      <c r="P46" s="58">
        <v>6</v>
      </c>
      <c r="R46" s="58">
        <v>4</v>
      </c>
    </row>
    <row r="47" spans="1:23" x14ac:dyDescent="0.2">
      <c r="A47" s="5"/>
      <c r="B47" s="9" t="s">
        <v>289</v>
      </c>
      <c r="C47" s="22" t="str">
        <f>Plate!G8</f>
        <v>CYP-353 ASAAAA UCL-BT-A</v>
      </c>
      <c r="D47" s="15" t="s">
        <v>188</v>
      </c>
      <c r="E47" s="15" t="s">
        <v>189</v>
      </c>
      <c r="F47" s="43" t="str">
        <f>$A$7&amp;":"&amp;H47&amp;","&amp;I47</f>
        <v>4:5,F</v>
      </c>
      <c r="G47" s="44">
        <v>1</v>
      </c>
      <c r="H47" s="45">
        <v>5</v>
      </c>
      <c r="I47" s="43" t="s">
        <v>5</v>
      </c>
      <c r="J47" s="56">
        <v>445</v>
      </c>
      <c r="L47" s="58">
        <v>2</v>
      </c>
      <c r="N47" s="58">
        <v>12</v>
      </c>
      <c r="O47" s="58">
        <v>8</v>
      </c>
      <c r="P47" s="58">
        <v>7</v>
      </c>
      <c r="R47" s="58">
        <v>4</v>
      </c>
    </row>
    <row r="48" spans="1:23" x14ac:dyDescent="0.2">
      <c r="A48" s="5"/>
      <c r="B48" s="9"/>
      <c r="C48" s="22"/>
      <c r="D48" s="15"/>
      <c r="E48" s="15"/>
      <c r="F48" s="43"/>
      <c r="G48" s="44"/>
      <c r="H48" s="45"/>
      <c r="I48" s="43"/>
      <c r="L48" s="58"/>
      <c r="N48" s="58"/>
      <c r="O48" s="58"/>
      <c r="P48" s="58"/>
      <c r="R48" s="58"/>
    </row>
    <row r="49" spans="1:23" x14ac:dyDescent="0.2">
      <c r="A49" s="5"/>
      <c r="B49" s="9" t="s">
        <v>266</v>
      </c>
      <c r="C49" s="22" t="str">
        <f>Plate!D9</f>
        <v>CYP-359 AUAAAA UCL-BT-A</v>
      </c>
      <c r="D49" s="15" t="s">
        <v>188</v>
      </c>
      <c r="E49" s="15" t="s">
        <v>189</v>
      </c>
      <c r="F49" s="43" t="str">
        <f t="shared" si="0"/>
        <v>4:2,G</v>
      </c>
      <c r="G49" s="44">
        <v>1</v>
      </c>
      <c r="H49" s="45">
        <v>2</v>
      </c>
      <c r="I49" s="43" t="s">
        <v>6</v>
      </c>
      <c r="J49" s="56">
        <v>478</v>
      </c>
      <c r="L49" s="58">
        <v>1</v>
      </c>
      <c r="N49" s="58">
        <v>9</v>
      </c>
      <c r="O49" s="58">
        <v>4</v>
      </c>
      <c r="P49" s="58">
        <v>4</v>
      </c>
      <c r="R49" s="58">
        <v>2</v>
      </c>
    </row>
    <row r="50" spans="1:23" x14ac:dyDescent="0.2">
      <c r="A50" s="5"/>
      <c r="B50" s="9" t="s">
        <v>290</v>
      </c>
      <c r="C50" s="22" t="str">
        <f>Plate!G9</f>
        <v>CYP-359 AUAAAA UCL-BT-A</v>
      </c>
      <c r="D50" s="15" t="s">
        <v>188</v>
      </c>
      <c r="E50" s="15" t="s">
        <v>189</v>
      </c>
      <c r="F50" s="43" t="str">
        <f>$A$7&amp;":"&amp;H50&amp;","&amp;I50</f>
        <v>4:5,G</v>
      </c>
      <c r="G50" s="44">
        <v>1</v>
      </c>
      <c r="H50" s="45">
        <v>5</v>
      </c>
      <c r="I50" s="43" t="s">
        <v>6</v>
      </c>
      <c r="J50" s="56">
        <v>600</v>
      </c>
      <c r="L50" s="58">
        <v>1</v>
      </c>
      <c r="N50" s="58">
        <v>10</v>
      </c>
      <c r="O50" s="58">
        <v>3</v>
      </c>
      <c r="P50" s="58">
        <v>5</v>
      </c>
      <c r="R50" s="58">
        <v>3</v>
      </c>
    </row>
    <row r="51" spans="1:23" x14ac:dyDescent="0.2">
      <c r="A51" s="5"/>
      <c r="B51" s="9"/>
      <c r="C51" s="22"/>
      <c r="D51" s="15"/>
      <c r="E51" s="15"/>
      <c r="F51" s="43"/>
      <c r="G51" s="44"/>
      <c r="H51" s="45"/>
      <c r="I51" s="43"/>
      <c r="L51" s="58"/>
      <c r="N51" s="58"/>
      <c r="O51" s="58"/>
      <c r="P51" s="58"/>
      <c r="R51" s="58"/>
    </row>
    <row r="52" spans="1:23" x14ac:dyDescent="0.2">
      <c r="A52" s="5"/>
      <c r="B52" s="9" t="s">
        <v>267</v>
      </c>
      <c r="C52" s="22" t="str">
        <f>Plate!D10</f>
        <v>CYP-477 BAAAAA UCL-BT-A</v>
      </c>
      <c r="D52" s="15" t="s">
        <v>188</v>
      </c>
      <c r="E52" s="15" t="s">
        <v>189</v>
      </c>
      <c r="F52" s="43" t="str">
        <f t="shared" si="0"/>
        <v>4:2,H</v>
      </c>
      <c r="G52" s="44">
        <v>1</v>
      </c>
      <c r="H52" s="45">
        <v>2</v>
      </c>
      <c r="I52" s="43" t="s">
        <v>7</v>
      </c>
      <c r="J52" s="56">
        <v>485</v>
      </c>
      <c r="K52" s="58">
        <v>1</v>
      </c>
      <c r="L52" s="58">
        <v>2</v>
      </c>
      <c r="N52" s="58">
        <v>10</v>
      </c>
      <c r="O52" s="58">
        <v>6</v>
      </c>
      <c r="P52" s="58">
        <v>5</v>
      </c>
      <c r="R52" s="58">
        <v>2</v>
      </c>
    </row>
    <row r="53" spans="1:23" x14ac:dyDescent="0.2">
      <c r="A53" s="5"/>
      <c r="B53" s="9" t="s">
        <v>291</v>
      </c>
      <c r="C53" s="22" t="str">
        <f>Plate!G10</f>
        <v>CYP-477 BAAAAA UCL-BT-A</v>
      </c>
      <c r="D53" s="15" t="s">
        <v>188</v>
      </c>
      <c r="E53" s="15" t="s">
        <v>189</v>
      </c>
      <c r="F53" s="43" t="str">
        <f>$A$7&amp;":"&amp;H53&amp;","&amp;I53</f>
        <v>4:5,H</v>
      </c>
      <c r="G53" s="44">
        <v>1</v>
      </c>
      <c r="H53" s="45">
        <v>5</v>
      </c>
      <c r="I53" s="43" t="s">
        <v>7</v>
      </c>
      <c r="J53" s="56">
        <v>536</v>
      </c>
      <c r="L53" s="58">
        <v>1</v>
      </c>
      <c r="N53" s="58">
        <v>12</v>
      </c>
      <c r="O53" s="58">
        <v>7</v>
      </c>
      <c r="P53" s="58">
        <v>7</v>
      </c>
      <c r="R53" s="58">
        <v>3</v>
      </c>
    </row>
    <row r="54" spans="1:23" x14ac:dyDescent="0.2">
      <c r="A54" s="5"/>
      <c r="B54" s="9"/>
      <c r="C54" s="22"/>
      <c r="D54" s="15"/>
      <c r="E54" s="15"/>
      <c r="F54" s="43"/>
      <c r="G54" s="44"/>
      <c r="H54" s="45"/>
      <c r="I54" s="43"/>
      <c r="L54" s="58"/>
      <c r="N54" s="58"/>
      <c r="O54" s="58"/>
      <c r="P54" s="58"/>
      <c r="R54" s="58"/>
    </row>
    <row r="55" spans="1:23" x14ac:dyDescent="0.2">
      <c r="A55" s="5"/>
      <c r="B55" s="9" t="s">
        <v>268</v>
      </c>
      <c r="C55" s="22" t="str">
        <f>Plate!E3</f>
        <v>CYP-478 NAAAAA UCL-BT-A</v>
      </c>
      <c r="D55" s="15" t="s">
        <v>188</v>
      </c>
      <c r="E55" s="15" t="s">
        <v>189</v>
      </c>
      <c r="F55" s="43" t="str">
        <f t="shared" si="0"/>
        <v>4:3,A</v>
      </c>
      <c r="G55" s="44">
        <v>1</v>
      </c>
      <c r="H55" s="45">
        <v>3</v>
      </c>
      <c r="I55" s="43" t="s">
        <v>0</v>
      </c>
      <c r="J55" s="56">
        <v>534</v>
      </c>
      <c r="L55" s="58">
        <v>1</v>
      </c>
      <c r="N55" s="58">
        <v>12</v>
      </c>
      <c r="O55" s="58">
        <v>6</v>
      </c>
      <c r="P55" s="58">
        <v>6</v>
      </c>
      <c r="R55" s="58">
        <v>3</v>
      </c>
    </row>
    <row r="56" spans="1:23" x14ac:dyDescent="0.2">
      <c r="A56" s="5"/>
      <c r="B56" s="9" t="s">
        <v>292</v>
      </c>
      <c r="C56" s="22" t="str">
        <f>Plate!H3</f>
        <v>CYP-478 NAAAAA UCL-BT-A</v>
      </c>
      <c r="D56" s="15" t="s">
        <v>188</v>
      </c>
      <c r="E56" s="15" t="s">
        <v>189</v>
      </c>
      <c r="F56" s="43" t="str">
        <f>$A$7&amp;":"&amp;H56&amp;","&amp;I56</f>
        <v>4:6,A</v>
      </c>
      <c r="G56" s="44">
        <v>1</v>
      </c>
      <c r="H56" s="45">
        <v>6</v>
      </c>
      <c r="I56" s="43" t="s">
        <v>0</v>
      </c>
      <c r="J56" s="56">
        <v>501</v>
      </c>
      <c r="L56" s="58">
        <v>1</v>
      </c>
      <c r="N56" s="58">
        <v>12</v>
      </c>
      <c r="O56" s="58">
        <v>5</v>
      </c>
      <c r="P56" s="58">
        <v>6</v>
      </c>
      <c r="R56" s="58">
        <v>4</v>
      </c>
    </row>
    <row r="57" spans="1:23" x14ac:dyDescent="0.2">
      <c r="A57" s="5"/>
      <c r="B57" s="9"/>
      <c r="C57" s="22"/>
      <c r="D57" s="15"/>
      <c r="E57" s="15"/>
      <c r="F57" s="43"/>
      <c r="G57" s="44"/>
      <c r="H57" s="45"/>
      <c r="I57" s="43"/>
      <c r="L57" s="58"/>
      <c r="N57" s="58"/>
      <c r="O57" s="58"/>
      <c r="P57" s="58"/>
      <c r="R57" s="58"/>
    </row>
    <row r="58" spans="1:23" x14ac:dyDescent="0.2">
      <c r="A58" s="5"/>
      <c r="B58" s="9" t="s">
        <v>269</v>
      </c>
      <c r="C58" s="22" t="str">
        <f>Plate!E4</f>
        <v>CYP-479 DAAAAA UCL-BT-A</v>
      </c>
      <c r="D58" s="15" t="s">
        <v>188</v>
      </c>
      <c r="E58" s="15" t="s">
        <v>189</v>
      </c>
      <c r="F58" s="43" t="str">
        <f t="shared" si="0"/>
        <v>4:3,B</v>
      </c>
      <c r="G58" s="44">
        <v>1</v>
      </c>
      <c r="H58" s="45">
        <v>3</v>
      </c>
      <c r="I58" s="43" t="s">
        <v>1</v>
      </c>
      <c r="J58" s="56">
        <v>304</v>
      </c>
      <c r="N58" s="58">
        <v>40</v>
      </c>
      <c r="P58" s="58">
        <v>1</v>
      </c>
    </row>
    <row r="59" spans="1:23" x14ac:dyDescent="0.2">
      <c r="A59" s="5"/>
      <c r="B59" s="9" t="s">
        <v>293</v>
      </c>
      <c r="C59" s="22" t="str">
        <f>Plate!H4</f>
        <v>CYP-479 DAAAAA UCL-BT-A</v>
      </c>
      <c r="D59" s="15" t="s">
        <v>188</v>
      </c>
      <c r="E59" s="15" t="s">
        <v>189</v>
      </c>
      <c r="F59" s="43" t="str">
        <f>$A$7&amp;":"&amp;H59&amp;","&amp;I59</f>
        <v>4:6,B</v>
      </c>
      <c r="G59" s="44">
        <v>1</v>
      </c>
      <c r="H59" s="45">
        <v>6</v>
      </c>
      <c r="I59" s="43" t="s">
        <v>1</v>
      </c>
      <c r="J59" s="56">
        <v>305</v>
      </c>
      <c r="N59" s="58">
        <v>41</v>
      </c>
      <c r="P59" s="58">
        <v>2</v>
      </c>
      <c r="R59" s="58">
        <v>2</v>
      </c>
    </row>
    <row r="60" spans="1:23" x14ac:dyDescent="0.2">
      <c r="A60" s="5"/>
      <c r="B60" s="9"/>
      <c r="C60" s="22"/>
      <c r="D60" s="15"/>
      <c r="E60" s="15"/>
      <c r="F60" s="43"/>
      <c r="G60" s="44"/>
      <c r="H60" s="45"/>
      <c r="I60" s="43"/>
      <c r="N60" s="58"/>
      <c r="P60" s="58"/>
      <c r="R60" s="58"/>
    </row>
    <row r="61" spans="1:23" x14ac:dyDescent="0.2">
      <c r="A61" s="5"/>
      <c r="B61" s="9" t="s">
        <v>270</v>
      </c>
      <c r="C61" s="22" t="str">
        <f>Plate!E5</f>
        <v>CYP-483 FAAAAA UCL-BT-A</v>
      </c>
      <c r="D61" s="15" t="s">
        <v>188</v>
      </c>
      <c r="E61" s="15" t="s">
        <v>189</v>
      </c>
      <c r="F61" s="43" t="str">
        <f t="shared" si="0"/>
        <v>4:3,C</v>
      </c>
      <c r="G61" s="44">
        <v>1</v>
      </c>
      <c r="H61" s="45">
        <v>3</v>
      </c>
      <c r="I61" s="43" t="s">
        <v>2</v>
      </c>
      <c r="J61" s="56">
        <v>309</v>
      </c>
      <c r="L61" s="58">
        <v>1</v>
      </c>
      <c r="N61" s="58">
        <v>86</v>
      </c>
      <c r="P61" s="58">
        <v>11</v>
      </c>
      <c r="S61" s="56">
        <v>1</v>
      </c>
      <c r="W61" s="57" t="s">
        <v>341</v>
      </c>
    </row>
    <row r="62" spans="1:23" x14ac:dyDescent="0.2">
      <c r="A62" s="5"/>
      <c r="B62" s="9" t="s">
        <v>294</v>
      </c>
      <c r="C62" s="22" t="str">
        <f>Plate!H5</f>
        <v>CYP-483 FAAAAA UCL-BT-A</v>
      </c>
      <c r="D62" s="15" t="s">
        <v>188</v>
      </c>
      <c r="E62" s="15" t="s">
        <v>189</v>
      </c>
      <c r="F62" s="43" t="str">
        <f>$A$7&amp;":"&amp;H62&amp;","&amp;I62</f>
        <v>4:6,C</v>
      </c>
      <c r="G62" s="44">
        <v>1</v>
      </c>
      <c r="H62" s="45">
        <v>6</v>
      </c>
      <c r="I62" s="43" t="s">
        <v>2</v>
      </c>
      <c r="J62" s="56">
        <v>308</v>
      </c>
      <c r="L62" s="58">
        <v>1</v>
      </c>
      <c r="N62" s="58">
        <v>83</v>
      </c>
      <c r="P62" s="58">
        <v>9</v>
      </c>
      <c r="R62" s="58">
        <v>4</v>
      </c>
      <c r="S62" s="58">
        <v>2</v>
      </c>
      <c r="W62" s="57" t="s">
        <v>341</v>
      </c>
    </row>
    <row r="63" spans="1:23" x14ac:dyDescent="0.2">
      <c r="A63" s="5"/>
      <c r="B63" s="9"/>
      <c r="C63" s="22"/>
      <c r="D63" s="15"/>
      <c r="E63" s="15"/>
      <c r="F63" s="43"/>
      <c r="G63" s="44"/>
      <c r="H63" s="45"/>
      <c r="I63" s="43"/>
      <c r="L63" s="58"/>
      <c r="N63" s="58"/>
      <c r="P63" s="58"/>
      <c r="R63" s="58"/>
      <c r="S63" s="58"/>
    </row>
    <row r="64" spans="1:23" x14ac:dyDescent="0.2">
      <c r="A64" s="5"/>
      <c r="B64" s="9" t="s">
        <v>271</v>
      </c>
      <c r="C64" s="22" t="str">
        <f>Plate!E6</f>
        <v>CYP-484 HAAAAA UCL-BT-A</v>
      </c>
      <c r="D64" s="15" t="s">
        <v>188</v>
      </c>
      <c r="E64" s="15" t="s">
        <v>189</v>
      </c>
      <c r="F64" s="43" t="str">
        <f t="shared" si="0"/>
        <v>4:3,D</v>
      </c>
      <c r="G64" s="44">
        <v>1</v>
      </c>
      <c r="H64" s="45">
        <v>3</v>
      </c>
      <c r="I64" s="43" t="s">
        <v>3</v>
      </c>
      <c r="J64" s="56">
        <v>213</v>
      </c>
      <c r="L64" s="58">
        <v>1</v>
      </c>
      <c r="N64" s="58">
        <v>66</v>
      </c>
      <c r="O64" s="58"/>
      <c r="P64" s="58">
        <v>4</v>
      </c>
      <c r="S64" s="56">
        <v>3</v>
      </c>
      <c r="W64" s="57" t="s">
        <v>341</v>
      </c>
    </row>
    <row r="65" spans="1:355" x14ac:dyDescent="0.2">
      <c r="A65" s="5"/>
      <c r="B65" s="9" t="s">
        <v>295</v>
      </c>
      <c r="C65" s="22" t="str">
        <f>Plate!H6</f>
        <v>CYP-484 HAAAAA UCL-BT-A</v>
      </c>
      <c r="D65" s="15" t="s">
        <v>188</v>
      </c>
      <c r="E65" s="15" t="s">
        <v>189</v>
      </c>
      <c r="F65" s="43" t="str">
        <f>$A$7&amp;":"&amp;H65&amp;","&amp;I65</f>
        <v>4:6,D</v>
      </c>
      <c r="G65" s="44">
        <v>1</v>
      </c>
      <c r="H65" s="45">
        <v>6</v>
      </c>
      <c r="I65" s="43" t="s">
        <v>3</v>
      </c>
      <c r="J65" s="56">
        <v>230</v>
      </c>
      <c r="L65" s="58">
        <v>1</v>
      </c>
      <c r="N65" s="58">
        <v>60</v>
      </c>
      <c r="P65" s="58">
        <v>5</v>
      </c>
      <c r="R65" s="58">
        <v>2</v>
      </c>
      <c r="S65" s="56">
        <v>2</v>
      </c>
      <c r="W65" s="57" t="s">
        <v>341</v>
      </c>
    </row>
    <row r="66" spans="1:355" x14ac:dyDescent="0.2">
      <c r="A66" s="5"/>
      <c r="B66" s="9"/>
      <c r="C66" s="22"/>
      <c r="D66" s="15"/>
      <c r="E66" s="15"/>
      <c r="F66" s="43"/>
      <c r="G66" s="44"/>
      <c r="H66" s="45"/>
      <c r="I66" s="43"/>
      <c r="L66" s="58"/>
      <c r="N66" s="58"/>
      <c r="P66" s="58"/>
      <c r="R66" s="58"/>
    </row>
    <row r="67" spans="1:355" x14ac:dyDescent="0.2">
      <c r="A67" s="5"/>
      <c r="B67" s="9" t="s">
        <v>272</v>
      </c>
      <c r="C67" s="22" t="str">
        <f>Plate!E7</f>
        <v>CYP-486 JAAAAA UCL-BT-A</v>
      </c>
      <c r="D67" s="15" t="s">
        <v>188</v>
      </c>
      <c r="E67" s="15" t="s">
        <v>189</v>
      </c>
      <c r="F67" s="43" t="str">
        <f t="shared" si="0"/>
        <v>4:3,E</v>
      </c>
      <c r="G67" s="44">
        <v>1</v>
      </c>
      <c r="H67" s="45">
        <v>3</v>
      </c>
      <c r="I67" s="43" t="s">
        <v>4</v>
      </c>
      <c r="J67" s="56">
        <v>354</v>
      </c>
      <c r="L67" s="58">
        <v>1</v>
      </c>
      <c r="N67" s="58">
        <v>57</v>
      </c>
      <c r="P67" s="58">
        <v>5</v>
      </c>
      <c r="S67" s="56">
        <v>3</v>
      </c>
      <c r="T67" s="56">
        <v>10</v>
      </c>
      <c r="W67" s="57" t="s">
        <v>341</v>
      </c>
    </row>
    <row r="68" spans="1:355" x14ac:dyDescent="0.2">
      <c r="A68" s="5"/>
      <c r="B68" s="9" t="s">
        <v>296</v>
      </c>
      <c r="C68" s="22" t="str">
        <f>Plate!H7</f>
        <v>CYP-486 JAAAAA UCL-BT-A</v>
      </c>
      <c r="D68" s="15" t="s">
        <v>188</v>
      </c>
      <c r="E68" s="15" t="s">
        <v>189</v>
      </c>
      <c r="F68" s="43" t="str">
        <f>$A$7&amp;":"&amp;H68&amp;","&amp;I68</f>
        <v>4:6,E</v>
      </c>
      <c r="G68" s="44">
        <v>1</v>
      </c>
      <c r="H68" s="45">
        <v>6</v>
      </c>
      <c r="I68" s="43" t="s">
        <v>4</v>
      </c>
      <c r="J68" s="56">
        <v>422</v>
      </c>
      <c r="N68" s="58">
        <v>50</v>
      </c>
      <c r="P68" s="58">
        <v>5</v>
      </c>
      <c r="T68" s="56">
        <v>9</v>
      </c>
      <c r="W68" s="57" t="s">
        <v>341</v>
      </c>
    </row>
    <row r="69" spans="1:355" x14ac:dyDescent="0.2">
      <c r="A69" s="5"/>
      <c r="B69" s="9"/>
      <c r="C69" s="22"/>
      <c r="D69" s="15"/>
      <c r="E69" s="15"/>
      <c r="F69" s="43"/>
      <c r="G69" s="44"/>
      <c r="H69" s="45"/>
      <c r="I69" s="43"/>
      <c r="N69" s="58"/>
      <c r="P69" s="58"/>
    </row>
    <row r="70" spans="1:355" x14ac:dyDescent="0.2">
      <c r="A70" s="5"/>
      <c r="B70" s="9" t="s">
        <v>273</v>
      </c>
      <c r="C70" s="22" t="str">
        <f>Plate!E8</f>
        <v>CYP-488 LAAAAA UCL-BT-A</v>
      </c>
      <c r="D70" s="15" t="s">
        <v>188</v>
      </c>
      <c r="E70" s="15" t="s">
        <v>189</v>
      </c>
      <c r="F70" s="43" t="str">
        <f t="shared" si="0"/>
        <v>4:3,F</v>
      </c>
      <c r="G70" s="44">
        <v>1</v>
      </c>
      <c r="H70" s="45">
        <v>3</v>
      </c>
      <c r="I70" s="43" t="s">
        <v>5</v>
      </c>
      <c r="J70" s="56">
        <v>355</v>
      </c>
      <c r="L70" s="58">
        <v>1</v>
      </c>
      <c r="N70" s="58">
        <v>62</v>
      </c>
      <c r="P70" s="58">
        <v>12</v>
      </c>
      <c r="W70" s="57" t="s">
        <v>341</v>
      </c>
    </row>
    <row r="71" spans="1:355" x14ac:dyDescent="0.2">
      <c r="A71" s="5"/>
      <c r="B71" s="9" t="s">
        <v>297</v>
      </c>
      <c r="C71" s="22" t="str">
        <f>Plate!H8</f>
        <v>CYP-488 LAAAAA UCL-BT-A</v>
      </c>
      <c r="D71" s="15" t="s">
        <v>188</v>
      </c>
      <c r="E71" s="15" t="s">
        <v>189</v>
      </c>
      <c r="F71" s="43" t="str">
        <f>$A$7&amp;":"&amp;H71&amp;","&amp;I71</f>
        <v>4:6,F</v>
      </c>
      <c r="G71" s="44">
        <v>1</v>
      </c>
      <c r="H71" s="45">
        <v>6</v>
      </c>
      <c r="I71" s="43" t="s">
        <v>5</v>
      </c>
      <c r="J71" s="56">
        <v>399</v>
      </c>
      <c r="L71" s="58">
        <v>1</v>
      </c>
      <c r="N71" s="58">
        <v>53</v>
      </c>
      <c r="P71" s="58">
        <v>10</v>
      </c>
      <c r="R71" s="56">
        <v>5</v>
      </c>
      <c r="W71" s="57" t="s">
        <v>341</v>
      </c>
    </row>
    <row r="72" spans="1:355" x14ac:dyDescent="0.2">
      <c r="A72" s="5"/>
      <c r="B72" s="9"/>
      <c r="C72" s="22"/>
      <c r="D72" s="15"/>
      <c r="E72" s="15"/>
      <c r="F72" s="43"/>
      <c r="G72" s="44"/>
      <c r="H72" s="45"/>
      <c r="I72" s="43"/>
      <c r="L72" s="58"/>
      <c r="N72" s="58"/>
      <c r="P72" s="58"/>
    </row>
    <row r="73" spans="1:355" s="20" customFormat="1" x14ac:dyDescent="0.2">
      <c r="A73" s="5"/>
      <c r="B73" s="21" t="s">
        <v>274</v>
      </c>
      <c r="C73" s="22" t="str">
        <f>Plate!E9</f>
        <v>FMO3 TAAAAA UCL-BT-A</v>
      </c>
      <c r="D73" s="15" t="s">
        <v>188</v>
      </c>
      <c r="E73" s="15" t="s">
        <v>189</v>
      </c>
      <c r="F73" s="43" t="str">
        <f t="shared" si="0"/>
        <v>4:3,G</v>
      </c>
      <c r="G73" s="44">
        <v>1</v>
      </c>
      <c r="H73" s="45">
        <v>3</v>
      </c>
      <c r="I73" s="43" t="s">
        <v>6</v>
      </c>
      <c r="J73" s="56">
        <v>513</v>
      </c>
      <c r="K73" s="56"/>
      <c r="L73" s="58">
        <v>1</v>
      </c>
      <c r="M73" s="56"/>
      <c r="N73" s="58">
        <v>7</v>
      </c>
      <c r="O73" s="58">
        <v>2</v>
      </c>
      <c r="P73" s="58">
        <v>3</v>
      </c>
      <c r="Q73" s="56"/>
      <c r="R73" s="56">
        <v>6</v>
      </c>
      <c r="S73" s="56"/>
      <c r="T73" s="56"/>
      <c r="U73" s="56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</row>
    <row r="74" spans="1:355" x14ac:dyDescent="0.2">
      <c r="A74" s="5"/>
      <c r="B74" s="9" t="s">
        <v>298</v>
      </c>
      <c r="C74" s="22" t="str">
        <f>Plate!H9</f>
        <v>FMO3 TAAAAA UCL-BT-A</v>
      </c>
      <c r="D74" s="15" t="s">
        <v>188</v>
      </c>
      <c r="E74" s="15" t="s">
        <v>189</v>
      </c>
      <c r="F74" s="43" t="str">
        <f t="shared" ref="F74" si="1">$A$7&amp;":"&amp;H74&amp;","&amp;I74</f>
        <v>4:6,G</v>
      </c>
      <c r="G74" s="44">
        <v>1</v>
      </c>
      <c r="H74" s="45">
        <v>6</v>
      </c>
      <c r="I74" s="43" t="s">
        <v>6</v>
      </c>
      <c r="J74" s="56">
        <v>531</v>
      </c>
      <c r="N74" s="58">
        <v>3</v>
      </c>
      <c r="O74" s="56">
        <v>1</v>
      </c>
      <c r="P74" s="58">
        <v>1</v>
      </c>
      <c r="R74" s="56">
        <v>5</v>
      </c>
    </row>
    <row r="75" spans="1:355" x14ac:dyDescent="0.2">
      <c r="A75" s="5"/>
      <c r="B75" s="9"/>
      <c r="C75" s="22"/>
      <c r="D75" s="15"/>
      <c r="E75" s="15"/>
      <c r="F75" s="43"/>
      <c r="G75" s="44"/>
      <c r="H75" s="45"/>
      <c r="I75" s="43"/>
      <c r="N75" s="58"/>
      <c r="P75" s="58"/>
    </row>
    <row r="76" spans="1:355" x14ac:dyDescent="0.2">
      <c r="A76" s="5"/>
      <c r="B76" s="9" t="s">
        <v>275</v>
      </c>
      <c r="C76" s="22" t="str">
        <f>Plate!E10</f>
        <v>AO VAAAAA UCL-BT-A</v>
      </c>
      <c r="D76" s="15" t="s">
        <v>188</v>
      </c>
      <c r="E76" s="15" t="s">
        <v>189</v>
      </c>
      <c r="F76" s="43" t="str">
        <f t="shared" si="0"/>
        <v>4:3,H</v>
      </c>
      <c r="G76" s="44">
        <v>1</v>
      </c>
      <c r="H76" s="45">
        <v>3</v>
      </c>
      <c r="I76" s="43" t="s">
        <v>7</v>
      </c>
      <c r="J76" s="56">
        <v>463</v>
      </c>
      <c r="L76" s="58">
        <v>2</v>
      </c>
      <c r="N76" s="58">
        <v>14</v>
      </c>
      <c r="O76" s="58">
        <v>9</v>
      </c>
      <c r="P76" s="58">
        <v>12</v>
      </c>
      <c r="Q76" s="58">
        <v>1</v>
      </c>
      <c r="R76" s="58">
        <v>1</v>
      </c>
    </row>
    <row r="77" spans="1:355" x14ac:dyDescent="0.2">
      <c r="A77" s="5"/>
      <c r="B77" s="9" t="s">
        <v>299</v>
      </c>
      <c r="C77" s="22" t="str">
        <f>Plate!H10</f>
        <v>AO VAAAAA UCL-BT-A</v>
      </c>
      <c r="D77" s="15" t="s">
        <v>188</v>
      </c>
      <c r="E77" s="15" t="s">
        <v>189</v>
      </c>
      <c r="F77" s="43" t="str">
        <f>$A$7&amp;":"&amp;H77&amp;","&amp;I77</f>
        <v>4:6,H</v>
      </c>
      <c r="G77" s="44">
        <v>1</v>
      </c>
      <c r="H77" s="45">
        <v>6</v>
      </c>
      <c r="I77" s="43" t="s">
        <v>7</v>
      </c>
      <c r="J77" s="56">
        <v>444</v>
      </c>
      <c r="L77" s="58">
        <v>2</v>
      </c>
      <c r="N77" s="58">
        <v>17</v>
      </c>
      <c r="O77" s="58">
        <v>10</v>
      </c>
      <c r="P77" s="58">
        <v>12</v>
      </c>
      <c r="Q77" s="58">
        <v>1</v>
      </c>
      <c r="R77" s="58">
        <v>2</v>
      </c>
    </row>
    <row r="78" spans="1:355" x14ac:dyDescent="0.2">
      <c r="A78" s="5"/>
      <c r="B78" s="9"/>
      <c r="C78" s="22"/>
      <c r="D78" s="15"/>
      <c r="E78" s="15"/>
      <c r="F78" s="43"/>
      <c r="G78" s="44"/>
      <c r="H78" s="45"/>
      <c r="I78" s="43"/>
      <c r="L78" s="58"/>
      <c r="N78" s="58"/>
      <c r="O78" s="58"/>
      <c r="P78" s="58"/>
      <c r="Q78" s="58"/>
      <c r="R78" s="58"/>
    </row>
    <row r="79" spans="1:355" x14ac:dyDescent="0.2">
      <c r="A79" s="5"/>
      <c r="B79" s="9" t="s">
        <v>300</v>
      </c>
      <c r="C79" s="22" t="str">
        <f>Plate!I3</f>
        <v>CYP-6 AAAARR Bosentan control</v>
      </c>
      <c r="D79" s="15" t="s">
        <v>188</v>
      </c>
      <c r="E79" s="15" t="s">
        <v>248</v>
      </c>
      <c r="F79" s="43" t="str">
        <f>$A$7&amp;":"&amp;H79&amp;","&amp;I79</f>
        <v>4:7,A</v>
      </c>
      <c r="G79" s="44">
        <v>1</v>
      </c>
      <c r="H79" s="45">
        <v>7</v>
      </c>
      <c r="I79" s="43" t="s">
        <v>0</v>
      </c>
      <c r="J79" s="56" t="s">
        <v>337</v>
      </c>
    </row>
    <row r="80" spans="1:355" x14ac:dyDescent="0.2">
      <c r="A80" s="5"/>
      <c r="B80" s="9" t="s">
        <v>301</v>
      </c>
      <c r="C80" s="22" t="str">
        <f>Plate!I4</f>
        <v>FMO3 TAAAAA Trifluoperazine control</v>
      </c>
      <c r="D80" s="15" t="s">
        <v>188</v>
      </c>
      <c r="E80" s="15" t="s">
        <v>248</v>
      </c>
      <c r="F80" s="43" t="str">
        <f>$A$7&amp;":"&amp;H80&amp;","&amp;I80</f>
        <v>4:7,B</v>
      </c>
      <c r="G80" s="44">
        <v>1</v>
      </c>
      <c r="H80" s="45">
        <v>7</v>
      </c>
      <c r="I80" s="43" t="s">
        <v>1</v>
      </c>
      <c r="J80" s="56" t="s">
        <v>338</v>
      </c>
      <c r="X80" s="42"/>
    </row>
    <row r="81" spans="1:355" x14ac:dyDescent="0.2">
      <c r="A81" s="5"/>
      <c r="B81" s="9" t="s">
        <v>302</v>
      </c>
      <c r="C81" s="22" t="str">
        <f>Plate!I5</f>
        <v>AO VAAAAA Famciclovir control</v>
      </c>
      <c r="D81" s="15" t="s">
        <v>188</v>
      </c>
      <c r="E81" s="15" t="s">
        <v>248</v>
      </c>
      <c r="F81" s="43" t="str">
        <f>$A$7&amp;":"&amp;H81&amp;","&amp;I81</f>
        <v>4:7,C</v>
      </c>
      <c r="G81" s="44">
        <v>1</v>
      </c>
      <c r="H81" s="45">
        <v>7</v>
      </c>
      <c r="I81" s="43" t="s">
        <v>2</v>
      </c>
      <c r="J81" s="56" t="s">
        <v>339</v>
      </c>
    </row>
    <row r="83" spans="1:355" ht="13.5" thickBot="1" x14ac:dyDescent="0.25"/>
    <row r="84" spans="1:355" s="32" customFormat="1" ht="53.25" customHeight="1" x14ac:dyDescent="0.2">
      <c r="A84" s="32" t="s">
        <v>38</v>
      </c>
      <c r="B84" s="33" t="s">
        <v>251</v>
      </c>
      <c r="C84" s="54" t="s">
        <v>336</v>
      </c>
      <c r="D84" s="34" t="s">
        <v>39</v>
      </c>
      <c r="E84" s="34" t="s">
        <v>40</v>
      </c>
      <c r="F84" s="37" t="s">
        <v>123</v>
      </c>
      <c r="G84" s="38" t="s">
        <v>124</v>
      </c>
      <c r="H84" s="39" t="s">
        <v>9</v>
      </c>
      <c r="I84" s="40" t="s">
        <v>10</v>
      </c>
      <c r="J84" s="41" t="s">
        <v>323</v>
      </c>
      <c r="K84" s="53" t="s">
        <v>324</v>
      </c>
      <c r="L84" s="53" t="s">
        <v>325</v>
      </c>
      <c r="M84" s="53" t="s">
        <v>326</v>
      </c>
      <c r="N84" s="53" t="s">
        <v>327</v>
      </c>
      <c r="O84" s="53" t="s">
        <v>329</v>
      </c>
      <c r="P84" s="53" t="s">
        <v>328</v>
      </c>
      <c r="Q84" s="53" t="s">
        <v>330</v>
      </c>
      <c r="R84" s="53"/>
      <c r="S84" s="53"/>
      <c r="T84" s="53"/>
      <c r="U84" s="53"/>
      <c r="V84" s="42"/>
      <c r="W84" s="42"/>
      <c r="X84" s="5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  <c r="IW84" s="42"/>
      <c r="IX84" s="42"/>
      <c r="IY84" s="42"/>
      <c r="IZ84" s="42"/>
      <c r="JA84" s="42"/>
      <c r="JB84" s="42"/>
      <c r="JC84" s="42"/>
      <c r="JD84" s="42"/>
      <c r="JE84" s="42"/>
      <c r="JF84" s="42"/>
      <c r="JG84" s="42"/>
      <c r="JH84" s="42"/>
      <c r="JI84" s="42"/>
      <c r="JJ84" s="42"/>
      <c r="JK84" s="42"/>
      <c r="JL84" s="42"/>
      <c r="JM84" s="42"/>
      <c r="JN84" s="42"/>
      <c r="JO84" s="42"/>
      <c r="JP84" s="42"/>
      <c r="JQ84" s="42"/>
      <c r="JR84" s="42"/>
      <c r="JS84" s="42"/>
      <c r="JT84" s="42"/>
      <c r="JU84" s="42"/>
      <c r="JV84" s="42"/>
      <c r="JW84" s="42"/>
      <c r="JX84" s="42"/>
      <c r="JY84" s="42"/>
      <c r="JZ84" s="42"/>
      <c r="KA84" s="42"/>
      <c r="KB84" s="42"/>
      <c r="KC84" s="42"/>
      <c r="KD84" s="42"/>
      <c r="KE84" s="42"/>
      <c r="KF84" s="42"/>
      <c r="KG84" s="42"/>
      <c r="KH84" s="42"/>
      <c r="KI84" s="42"/>
      <c r="KJ84" s="42"/>
      <c r="KK84" s="42"/>
      <c r="KL84" s="42"/>
      <c r="KM84" s="42"/>
      <c r="KN84" s="42"/>
      <c r="KO84" s="42"/>
      <c r="KP84" s="42"/>
      <c r="KQ84" s="42"/>
      <c r="KR84" s="42"/>
      <c r="KS84" s="42"/>
      <c r="KT84" s="42"/>
      <c r="KU84" s="42"/>
      <c r="KV84" s="42"/>
      <c r="KW84" s="42"/>
      <c r="KX84" s="42"/>
      <c r="KY84" s="42"/>
      <c r="KZ84" s="42"/>
      <c r="LA84" s="42"/>
      <c r="LB84" s="42"/>
      <c r="LC84" s="42"/>
      <c r="LD84" s="42"/>
      <c r="LE84" s="42"/>
      <c r="LF84" s="42"/>
      <c r="LG84" s="42"/>
      <c r="LH84" s="42"/>
      <c r="LI84" s="42"/>
      <c r="LJ84" s="42"/>
      <c r="LK84" s="42"/>
      <c r="LL84" s="42"/>
      <c r="LM84" s="42"/>
      <c r="LN84" s="42"/>
      <c r="LO84" s="42"/>
      <c r="LP84" s="42"/>
      <c r="LQ84" s="42"/>
      <c r="LR84" s="42"/>
      <c r="LS84" s="42"/>
      <c r="LT84" s="42"/>
      <c r="LU84" s="42"/>
      <c r="LV84" s="42"/>
      <c r="LW84" s="42"/>
      <c r="LX84" s="42"/>
      <c r="LY84" s="42"/>
      <c r="LZ84" s="42"/>
      <c r="MA84" s="42"/>
      <c r="MB84" s="42"/>
      <c r="MC84" s="42"/>
      <c r="MD84" s="42"/>
      <c r="ME84" s="42"/>
      <c r="MF84" s="42"/>
      <c r="MG84" s="42"/>
      <c r="MH84" s="42"/>
      <c r="MI84" s="42"/>
      <c r="MJ84" s="42"/>
      <c r="MK84" s="42"/>
      <c r="ML84" s="42"/>
      <c r="MM84" s="42"/>
      <c r="MN84" s="42"/>
      <c r="MO84" s="42"/>
      <c r="MP84" s="42"/>
      <c r="MQ84" s="42"/>
    </row>
    <row r="85" spans="1:355" x14ac:dyDescent="0.2">
      <c r="A85" s="5"/>
      <c r="B85" s="9" t="s">
        <v>305</v>
      </c>
      <c r="C85" s="22" t="str">
        <f>Plate!K5</f>
        <v>Human Mixed S9 oxi Ruxolitininb control 4hrs</v>
      </c>
      <c r="D85" s="15" t="s">
        <v>188</v>
      </c>
      <c r="E85" s="15" t="s">
        <v>248</v>
      </c>
      <c r="F85" s="43" t="str">
        <f t="shared" ref="F85:F114" si="2">$A$7&amp;":"&amp;H85&amp;","&amp;I85</f>
        <v>4:9,C</v>
      </c>
      <c r="G85" s="44">
        <v>1</v>
      </c>
      <c r="H85" s="45">
        <v>9</v>
      </c>
      <c r="I85" s="43" t="s">
        <v>2</v>
      </c>
      <c r="J85" s="56">
        <v>1309</v>
      </c>
      <c r="K85" s="58">
        <v>274</v>
      </c>
      <c r="L85" s="58">
        <v>217</v>
      </c>
      <c r="M85" s="58">
        <v>39</v>
      </c>
      <c r="N85" s="58">
        <v>98</v>
      </c>
      <c r="O85" s="58">
        <v>34</v>
      </c>
      <c r="P85" s="58">
        <v>73</v>
      </c>
      <c r="Q85" s="58">
        <v>64</v>
      </c>
    </row>
    <row r="86" spans="1:355" x14ac:dyDescent="0.2">
      <c r="A86" s="5"/>
      <c r="B86" s="9" t="s">
        <v>306</v>
      </c>
      <c r="C86" s="22" t="str">
        <f>Plate!K6</f>
        <v>Human Mixed S9 oxi Ruxolitininb control 4hrs</v>
      </c>
      <c r="D86" s="15" t="s">
        <v>188</v>
      </c>
      <c r="E86" s="15" t="s">
        <v>248</v>
      </c>
      <c r="F86" s="43" t="str">
        <f t="shared" si="2"/>
        <v>4:9,D</v>
      </c>
      <c r="G86" s="44">
        <v>1</v>
      </c>
      <c r="H86" s="45">
        <v>9</v>
      </c>
      <c r="I86" s="43" t="s">
        <v>3</v>
      </c>
      <c r="J86" s="56">
        <v>1655</v>
      </c>
      <c r="K86" s="58">
        <v>311</v>
      </c>
      <c r="L86" s="58">
        <v>218</v>
      </c>
      <c r="M86" s="58">
        <v>43</v>
      </c>
      <c r="N86" s="58">
        <v>101</v>
      </c>
      <c r="O86" s="58">
        <v>34</v>
      </c>
      <c r="P86" s="56">
        <v>73</v>
      </c>
      <c r="Q86" s="56">
        <v>70</v>
      </c>
    </row>
    <row r="87" spans="1:355" ht="13.5" thickBot="1" x14ac:dyDescent="0.25"/>
    <row r="88" spans="1:355" s="32" customFormat="1" ht="53.25" customHeight="1" x14ac:dyDescent="0.2">
      <c r="A88" s="32" t="s">
        <v>38</v>
      </c>
      <c r="B88" s="33" t="s">
        <v>251</v>
      </c>
      <c r="C88" s="54" t="s">
        <v>335</v>
      </c>
      <c r="D88" s="34" t="s">
        <v>39</v>
      </c>
      <c r="E88" s="34" t="s">
        <v>40</v>
      </c>
      <c r="F88" s="37" t="s">
        <v>123</v>
      </c>
      <c r="G88" s="38" t="s">
        <v>124</v>
      </c>
      <c r="H88" s="39" t="s">
        <v>9</v>
      </c>
      <c r="I88" s="40" t="s">
        <v>10</v>
      </c>
      <c r="J88" s="41" t="s">
        <v>331</v>
      </c>
      <c r="K88" s="53" t="s">
        <v>333</v>
      </c>
      <c r="L88" s="53" t="s">
        <v>332</v>
      </c>
      <c r="M88" s="53" t="s">
        <v>334</v>
      </c>
      <c r="N88" s="53"/>
      <c r="O88" s="53"/>
      <c r="P88" s="53"/>
      <c r="Q88" s="53"/>
      <c r="R88" s="53"/>
      <c r="S88" s="53"/>
      <c r="T88" s="53"/>
      <c r="U88" s="53"/>
      <c r="V88" s="42"/>
      <c r="W88" s="42"/>
      <c r="X88" s="5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  <c r="EC88" s="42"/>
      <c r="ED88" s="42"/>
      <c r="EE88" s="42"/>
      <c r="EF88" s="42"/>
      <c r="EG88" s="42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  <c r="IW88" s="42"/>
      <c r="IX88" s="42"/>
      <c r="IY88" s="42"/>
      <c r="IZ88" s="42"/>
      <c r="JA88" s="42"/>
      <c r="JB88" s="42"/>
      <c r="JC88" s="42"/>
      <c r="JD88" s="42"/>
      <c r="JE88" s="42"/>
      <c r="JF88" s="42"/>
      <c r="JG88" s="42"/>
      <c r="JH88" s="42"/>
      <c r="JI88" s="42"/>
      <c r="JJ88" s="42"/>
      <c r="JK88" s="42"/>
      <c r="JL88" s="42"/>
      <c r="JM88" s="42"/>
      <c r="JN88" s="42"/>
      <c r="JO88" s="42"/>
      <c r="JP88" s="42"/>
      <c r="JQ88" s="42"/>
      <c r="JR88" s="42"/>
      <c r="JS88" s="42"/>
      <c r="JT88" s="42"/>
      <c r="JU88" s="42"/>
      <c r="JV88" s="42"/>
      <c r="JW88" s="42"/>
      <c r="JX88" s="42"/>
      <c r="JY88" s="42"/>
      <c r="JZ88" s="42"/>
      <c r="KA88" s="42"/>
      <c r="KB88" s="42"/>
      <c r="KC88" s="42"/>
      <c r="KD88" s="42"/>
      <c r="KE88" s="42"/>
      <c r="KF88" s="42"/>
      <c r="KG88" s="42"/>
      <c r="KH88" s="42"/>
      <c r="KI88" s="42"/>
      <c r="KJ88" s="42"/>
      <c r="KK88" s="42"/>
      <c r="KL88" s="42"/>
      <c r="KM88" s="42"/>
      <c r="KN88" s="42"/>
      <c r="KO88" s="42"/>
      <c r="KP88" s="42"/>
      <c r="KQ88" s="42"/>
      <c r="KR88" s="42"/>
      <c r="KS88" s="42"/>
      <c r="KT88" s="42"/>
      <c r="KU88" s="42"/>
      <c r="KV88" s="42"/>
      <c r="KW88" s="42"/>
      <c r="KX88" s="42"/>
      <c r="KY88" s="42"/>
      <c r="KZ88" s="42"/>
      <c r="LA88" s="42"/>
      <c r="LB88" s="42"/>
      <c r="LC88" s="42"/>
      <c r="LD88" s="42"/>
      <c r="LE88" s="42"/>
      <c r="LF88" s="42"/>
      <c r="LG88" s="42"/>
      <c r="LH88" s="42"/>
      <c r="LI88" s="42"/>
      <c r="LJ88" s="42"/>
      <c r="LK88" s="42"/>
      <c r="LL88" s="42"/>
      <c r="LM88" s="42"/>
      <c r="LN88" s="42"/>
      <c r="LO88" s="42"/>
      <c r="LP88" s="42"/>
      <c r="LQ88" s="42"/>
      <c r="LR88" s="42"/>
      <c r="LS88" s="42"/>
      <c r="LT88" s="42"/>
      <c r="LU88" s="42"/>
      <c r="LV88" s="42"/>
      <c r="LW88" s="42"/>
      <c r="LX88" s="42"/>
      <c r="LY88" s="42"/>
      <c r="LZ88" s="42"/>
      <c r="MA88" s="42"/>
      <c r="MB88" s="42"/>
      <c r="MC88" s="42"/>
      <c r="MD88" s="42"/>
      <c r="ME88" s="42"/>
      <c r="MF88" s="42"/>
      <c r="MG88" s="42"/>
      <c r="MH88" s="42"/>
      <c r="MI88" s="42"/>
      <c r="MJ88" s="42"/>
      <c r="MK88" s="42"/>
      <c r="ML88" s="42"/>
      <c r="MM88" s="42"/>
      <c r="MN88" s="42"/>
      <c r="MO88" s="42"/>
      <c r="MP88" s="42"/>
      <c r="MQ88" s="42"/>
    </row>
    <row r="89" spans="1:355" x14ac:dyDescent="0.2">
      <c r="A89" s="5"/>
      <c r="B89" s="9" t="s">
        <v>309</v>
      </c>
      <c r="C89" s="22" t="str">
        <f>Plate!K9</f>
        <v>Human Mixed S9 glu Genistein control o/n</v>
      </c>
      <c r="D89" s="15" t="s">
        <v>188</v>
      </c>
      <c r="E89" s="15" t="s">
        <v>248</v>
      </c>
      <c r="F89" s="43" t="str">
        <f t="shared" si="2"/>
        <v>4:9,G</v>
      </c>
      <c r="G89" s="44">
        <v>1</v>
      </c>
      <c r="H89" s="45">
        <v>9</v>
      </c>
      <c r="I89" s="43" t="s">
        <v>6</v>
      </c>
      <c r="J89" s="56">
        <v>159</v>
      </c>
      <c r="K89" s="58">
        <v>146</v>
      </c>
      <c r="L89" s="58">
        <v>6054</v>
      </c>
      <c r="M89" s="58">
        <v>511</v>
      </c>
      <c r="N89" s="58"/>
    </row>
    <row r="90" spans="1:355" x14ac:dyDescent="0.2">
      <c r="A90" s="5"/>
      <c r="B90" s="9" t="s">
        <v>310</v>
      </c>
      <c r="C90" s="22" t="str">
        <f>Plate!K10</f>
        <v>Human Mixed S9 glu Genistein control o/n</v>
      </c>
      <c r="D90" s="15" t="s">
        <v>188</v>
      </c>
      <c r="E90" s="15" t="s">
        <v>248</v>
      </c>
      <c r="F90" s="43" t="str">
        <f t="shared" si="2"/>
        <v>4:9,H</v>
      </c>
      <c r="G90" s="44">
        <v>1</v>
      </c>
      <c r="H90" s="45">
        <v>9</v>
      </c>
      <c r="I90" s="43" t="s">
        <v>7</v>
      </c>
      <c r="J90" s="56">
        <v>383</v>
      </c>
      <c r="K90" s="58">
        <v>162</v>
      </c>
      <c r="L90" s="58">
        <v>6636</v>
      </c>
      <c r="M90" s="58">
        <v>573</v>
      </c>
      <c r="N90" s="58"/>
    </row>
    <row r="91" spans="1:355" x14ac:dyDescent="0.2">
      <c r="A91" s="5"/>
      <c r="B91" s="9"/>
      <c r="C91" s="22" t="str">
        <f>Plate!L3</f>
        <v/>
      </c>
      <c r="D91" s="15"/>
      <c r="E91" s="15"/>
      <c r="F91" s="43" t="str">
        <f t="shared" si="2"/>
        <v>4:10,A</v>
      </c>
      <c r="G91" s="44">
        <v>1</v>
      </c>
      <c r="H91" s="45">
        <v>10</v>
      </c>
      <c r="I91" s="43" t="s">
        <v>0</v>
      </c>
    </row>
    <row r="92" spans="1:355" x14ac:dyDescent="0.2">
      <c r="A92" s="5"/>
      <c r="B92" s="9"/>
      <c r="C92" s="22" t="str">
        <f>Plate!L4</f>
        <v/>
      </c>
      <c r="D92" s="15"/>
      <c r="E92" s="15"/>
      <c r="F92" s="43" t="str">
        <f t="shared" si="2"/>
        <v>4:10,B</v>
      </c>
      <c r="G92" s="44">
        <v>1</v>
      </c>
      <c r="H92" s="45">
        <v>10</v>
      </c>
      <c r="I92" s="43" t="s">
        <v>1</v>
      </c>
    </row>
    <row r="93" spans="1:355" x14ac:dyDescent="0.2">
      <c r="A93" s="5"/>
      <c r="B93" s="9"/>
      <c r="C93" s="22" t="str">
        <f>Plate!L5</f>
        <v/>
      </c>
      <c r="D93" s="15"/>
      <c r="E93" s="15"/>
      <c r="F93" s="43" t="str">
        <f t="shared" si="2"/>
        <v>4:10,C</v>
      </c>
      <c r="G93" s="44">
        <v>1</v>
      </c>
      <c r="H93" s="45">
        <v>10</v>
      </c>
      <c r="I93" s="43" t="s">
        <v>2</v>
      </c>
    </row>
    <row r="94" spans="1:355" x14ac:dyDescent="0.2">
      <c r="A94" s="5"/>
      <c r="B94" s="9"/>
      <c r="C94" s="22" t="str">
        <f>Plate!L6</f>
        <v/>
      </c>
      <c r="D94" s="15"/>
      <c r="E94" s="15"/>
      <c r="F94" s="43" t="str">
        <f t="shared" si="2"/>
        <v>4:10,D</v>
      </c>
      <c r="G94" s="44">
        <v>1</v>
      </c>
      <c r="H94" s="45">
        <v>10</v>
      </c>
      <c r="I94" s="43" t="s">
        <v>3</v>
      </c>
    </row>
    <row r="95" spans="1:355" x14ac:dyDescent="0.2">
      <c r="A95" s="5"/>
      <c r="B95" s="9"/>
      <c r="C95" s="22" t="str">
        <f>Plate!L7</f>
        <v/>
      </c>
      <c r="D95" s="15"/>
      <c r="E95" s="15"/>
      <c r="F95" s="43" t="str">
        <f t="shared" si="2"/>
        <v>4:10,E</v>
      </c>
      <c r="G95" s="44">
        <v>1</v>
      </c>
      <c r="H95" s="45">
        <v>10</v>
      </c>
      <c r="I95" s="43" t="s">
        <v>4</v>
      </c>
    </row>
    <row r="96" spans="1:355" x14ac:dyDescent="0.2">
      <c r="A96" s="5"/>
      <c r="B96" s="9"/>
      <c r="C96" s="22" t="str">
        <f>Plate!L8</f>
        <v/>
      </c>
      <c r="D96" s="15"/>
      <c r="E96" s="15"/>
      <c r="F96" s="43" t="str">
        <f t="shared" si="2"/>
        <v>4:10,F</v>
      </c>
      <c r="G96" s="44">
        <v>1</v>
      </c>
      <c r="H96" s="45">
        <v>10</v>
      </c>
      <c r="I96" s="43" t="s">
        <v>5</v>
      </c>
    </row>
    <row r="97" spans="1:9" x14ac:dyDescent="0.2">
      <c r="A97" s="5"/>
      <c r="B97" s="9"/>
      <c r="C97" s="22" t="str">
        <f>Plate!L9</f>
        <v/>
      </c>
      <c r="D97" s="15"/>
      <c r="E97" s="15"/>
      <c r="F97" s="43" t="str">
        <f t="shared" si="2"/>
        <v>4:10,G</v>
      </c>
      <c r="G97" s="44">
        <v>1</v>
      </c>
      <c r="H97" s="45">
        <v>10</v>
      </c>
      <c r="I97" s="43" t="s">
        <v>6</v>
      </c>
    </row>
    <row r="98" spans="1:9" x14ac:dyDescent="0.2">
      <c r="A98" s="5"/>
      <c r="B98" s="9"/>
      <c r="C98" s="22" t="str">
        <f>Plate!L10</f>
        <v/>
      </c>
      <c r="D98" s="15"/>
      <c r="E98" s="15"/>
      <c r="F98" s="43" t="str">
        <f t="shared" si="2"/>
        <v>4:10,H</v>
      </c>
      <c r="G98" s="44">
        <v>1</v>
      </c>
      <c r="H98" s="45">
        <v>10</v>
      </c>
      <c r="I98" s="43" t="s">
        <v>7</v>
      </c>
    </row>
    <row r="99" spans="1:9" x14ac:dyDescent="0.2">
      <c r="A99" s="5"/>
      <c r="B99" s="9"/>
      <c r="C99" s="22" t="str">
        <f>Plate!M3</f>
        <v/>
      </c>
      <c r="D99" s="15"/>
      <c r="E99" s="15"/>
      <c r="F99" s="43" t="str">
        <f t="shared" si="2"/>
        <v>4:11,A</v>
      </c>
      <c r="G99" s="44">
        <v>1</v>
      </c>
      <c r="H99" s="45">
        <v>11</v>
      </c>
      <c r="I99" s="43" t="s">
        <v>0</v>
      </c>
    </row>
    <row r="100" spans="1:9" x14ac:dyDescent="0.2">
      <c r="A100" s="5"/>
      <c r="B100" s="9"/>
      <c r="C100" s="22" t="str">
        <f>Plate!M4</f>
        <v/>
      </c>
      <c r="D100" s="15"/>
      <c r="E100" s="15"/>
      <c r="F100" s="43" t="str">
        <f t="shared" si="2"/>
        <v>4:11,B</v>
      </c>
      <c r="G100" s="44">
        <v>1</v>
      </c>
      <c r="H100" s="45">
        <v>11</v>
      </c>
      <c r="I100" s="43" t="s">
        <v>1</v>
      </c>
    </row>
    <row r="101" spans="1:9" x14ac:dyDescent="0.2">
      <c r="A101" s="5"/>
      <c r="B101" s="9"/>
      <c r="C101" s="22" t="str">
        <f>Plate!M5</f>
        <v/>
      </c>
      <c r="D101" s="15"/>
      <c r="E101" s="15"/>
      <c r="F101" s="43" t="str">
        <f t="shared" si="2"/>
        <v>4:11,C</v>
      </c>
      <c r="G101" s="44">
        <v>1</v>
      </c>
      <c r="H101" s="45">
        <v>11</v>
      </c>
      <c r="I101" s="43" t="s">
        <v>2</v>
      </c>
    </row>
    <row r="102" spans="1:9" x14ac:dyDescent="0.2">
      <c r="A102" s="5"/>
      <c r="B102" s="9"/>
      <c r="C102" s="22" t="str">
        <f>Plate!M6</f>
        <v/>
      </c>
      <c r="D102" s="15"/>
      <c r="E102" s="15"/>
      <c r="F102" s="43" t="str">
        <f t="shared" si="2"/>
        <v>4:11,D</v>
      </c>
      <c r="G102" s="44">
        <v>1</v>
      </c>
      <c r="H102" s="45">
        <v>11</v>
      </c>
      <c r="I102" s="43" t="s">
        <v>3</v>
      </c>
    </row>
    <row r="103" spans="1:9" x14ac:dyDescent="0.2">
      <c r="A103" s="5"/>
      <c r="B103" s="9"/>
      <c r="C103" s="22" t="str">
        <f>Plate!M7</f>
        <v/>
      </c>
      <c r="D103" s="15"/>
      <c r="E103" s="15"/>
      <c r="F103" s="43" t="str">
        <f t="shared" si="2"/>
        <v>4:11,E</v>
      </c>
      <c r="G103" s="44">
        <v>1</v>
      </c>
      <c r="H103" s="45">
        <v>11</v>
      </c>
      <c r="I103" s="43" t="s">
        <v>4</v>
      </c>
    </row>
    <row r="104" spans="1:9" x14ac:dyDescent="0.2">
      <c r="A104" s="5"/>
      <c r="B104" s="9"/>
      <c r="C104" s="22" t="str">
        <f>Plate!M8</f>
        <v/>
      </c>
      <c r="D104" s="15"/>
      <c r="E104" s="15"/>
      <c r="F104" s="43" t="str">
        <f t="shared" si="2"/>
        <v>4:11,F</v>
      </c>
      <c r="G104" s="44">
        <v>1</v>
      </c>
      <c r="H104" s="45">
        <v>11</v>
      </c>
      <c r="I104" s="43" t="s">
        <v>5</v>
      </c>
    </row>
    <row r="105" spans="1:9" x14ac:dyDescent="0.2">
      <c r="A105" s="5"/>
      <c r="B105" s="9"/>
      <c r="C105" s="22" t="str">
        <f>Plate!M9</f>
        <v/>
      </c>
      <c r="D105" s="15"/>
      <c r="E105" s="15"/>
      <c r="F105" s="43" t="str">
        <f t="shared" si="2"/>
        <v>4:11,G</v>
      </c>
      <c r="G105" s="44">
        <v>1</v>
      </c>
      <c r="H105" s="45">
        <v>11</v>
      </c>
      <c r="I105" s="43" t="s">
        <v>6</v>
      </c>
    </row>
    <row r="106" spans="1:9" x14ac:dyDescent="0.2">
      <c r="A106" s="5"/>
      <c r="B106" s="9"/>
      <c r="C106" s="22" t="str">
        <f>Plate!M10</f>
        <v/>
      </c>
      <c r="D106" s="15"/>
      <c r="E106" s="15"/>
      <c r="F106" s="43" t="str">
        <f t="shared" si="2"/>
        <v>4:11,H</v>
      </c>
      <c r="G106" s="44">
        <v>1</v>
      </c>
      <c r="H106" s="45">
        <v>11</v>
      </c>
      <c r="I106" s="43" t="s">
        <v>7</v>
      </c>
    </row>
    <row r="107" spans="1:9" x14ac:dyDescent="0.2">
      <c r="A107" s="5"/>
      <c r="B107" s="9"/>
      <c r="C107" s="22" t="str">
        <f>Plate!N3</f>
        <v/>
      </c>
      <c r="D107" s="15"/>
      <c r="E107" s="15"/>
      <c r="F107" s="43" t="str">
        <f t="shared" si="2"/>
        <v>4:12,A</v>
      </c>
      <c r="G107" s="44">
        <v>1</v>
      </c>
      <c r="H107" s="45">
        <v>12</v>
      </c>
      <c r="I107" s="43" t="s">
        <v>0</v>
      </c>
    </row>
    <row r="108" spans="1:9" x14ac:dyDescent="0.2">
      <c r="A108" s="5"/>
      <c r="B108" s="9"/>
      <c r="C108" s="22" t="str">
        <f>Plate!N4</f>
        <v/>
      </c>
      <c r="D108" s="15"/>
      <c r="E108" s="15"/>
      <c r="F108" s="43" t="str">
        <f t="shared" si="2"/>
        <v>4:12,B</v>
      </c>
      <c r="G108" s="44">
        <v>1</v>
      </c>
      <c r="H108" s="45">
        <v>12</v>
      </c>
      <c r="I108" s="43" t="s">
        <v>1</v>
      </c>
    </row>
    <row r="109" spans="1:9" x14ac:dyDescent="0.2">
      <c r="A109" s="5"/>
      <c r="B109" s="9"/>
      <c r="C109" s="22" t="str">
        <f>Plate!N5</f>
        <v/>
      </c>
      <c r="D109" s="15"/>
      <c r="E109" s="15"/>
      <c r="F109" s="43" t="str">
        <f t="shared" si="2"/>
        <v>4:12,C</v>
      </c>
      <c r="G109" s="44">
        <v>1</v>
      </c>
      <c r="H109" s="45">
        <v>12</v>
      </c>
      <c r="I109" s="43" t="s">
        <v>2</v>
      </c>
    </row>
    <row r="110" spans="1:9" x14ac:dyDescent="0.2">
      <c r="A110" s="5"/>
      <c r="B110" s="9"/>
      <c r="C110" s="22" t="str">
        <f>Plate!N6</f>
        <v/>
      </c>
      <c r="D110" s="15"/>
      <c r="E110" s="15"/>
      <c r="F110" s="43" t="str">
        <f t="shared" si="2"/>
        <v>4:12,D</v>
      </c>
      <c r="G110" s="44">
        <v>1</v>
      </c>
      <c r="H110" s="45">
        <v>12</v>
      </c>
      <c r="I110" s="43" t="s">
        <v>3</v>
      </c>
    </row>
    <row r="111" spans="1:9" x14ac:dyDescent="0.2">
      <c r="A111" s="5"/>
      <c r="B111" s="9"/>
      <c r="C111" s="22" t="str">
        <f>Plate!N7</f>
        <v/>
      </c>
      <c r="D111" s="15"/>
      <c r="E111" s="15"/>
      <c r="F111" s="43" t="str">
        <f t="shared" si="2"/>
        <v>4:12,E</v>
      </c>
      <c r="G111" s="44">
        <v>1</v>
      </c>
      <c r="H111" s="45">
        <v>12</v>
      </c>
      <c r="I111" s="43" t="s">
        <v>4</v>
      </c>
    </row>
    <row r="112" spans="1:9" x14ac:dyDescent="0.2">
      <c r="A112" s="5"/>
      <c r="B112" s="9"/>
      <c r="C112" s="22" t="str">
        <f>Plate!N8</f>
        <v/>
      </c>
      <c r="D112" s="15"/>
      <c r="E112" s="15"/>
      <c r="F112" s="43" t="str">
        <f t="shared" si="2"/>
        <v>4:12,F</v>
      </c>
      <c r="G112" s="44">
        <v>1</v>
      </c>
      <c r="H112" s="45">
        <v>12</v>
      </c>
      <c r="I112" s="43" t="s">
        <v>5</v>
      </c>
    </row>
    <row r="113" spans="1:9" x14ac:dyDescent="0.2">
      <c r="A113" s="5"/>
      <c r="B113" s="9"/>
      <c r="C113" s="22" t="str">
        <f>Plate!N9</f>
        <v xml:space="preserve">  </v>
      </c>
      <c r="D113" s="15"/>
      <c r="E113" s="15"/>
      <c r="F113" s="43" t="str">
        <f t="shared" si="2"/>
        <v>4:12,G</v>
      </c>
      <c r="G113" s="44">
        <v>1</v>
      </c>
      <c r="H113" s="45">
        <v>12</v>
      </c>
      <c r="I113" s="43" t="s">
        <v>6</v>
      </c>
    </row>
    <row r="114" spans="1:9" ht="13.5" thickBot="1" x14ac:dyDescent="0.25">
      <c r="A114" s="5"/>
      <c r="B114" s="10"/>
      <c r="C114" s="36" t="str">
        <f>Plate!N10</f>
        <v xml:space="preserve">  </v>
      </c>
      <c r="D114" s="15"/>
      <c r="E114" s="15"/>
      <c r="F114" s="46" t="str">
        <f t="shared" si="2"/>
        <v>4:12,H</v>
      </c>
      <c r="G114" s="44">
        <v>1</v>
      </c>
      <c r="H114" s="47">
        <v>12</v>
      </c>
      <c r="I114" s="46" t="s">
        <v>7</v>
      </c>
    </row>
    <row r="115" spans="1:9" x14ac:dyDescent="0.2">
      <c r="A115" s="5"/>
    </row>
    <row r="116" spans="1:9" x14ac:dyDescent="0.2">
      <c r="A116" s="5"/>
    </row>
    <row r="117" spans="1:9" x14ac:dyDescent="0.2">
      <c r="A117" s="5"/>
    </row>
    <row r="118" spans="1:9" x14ac:dyDescent="0.2">
      <c r="A118" s="5"/>
    </row>
    <row r="119" spans="1:9" x14ac:dyDescent="0.2">
      <c r="A119" s="5"/>
    </row>
    <row r="120" spans="1:9" x14ac:dyDescent="0.2">
      <c r="A120" s="5"/>
    </row>
  </sheetData>
  <phoneticPr fontId="0" type="noConversion"/>
  <conditionalFormatting sqref="N1:N84 N87:N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P1:P84 P87:P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U1:U1048576">
    <cfRule type="colorScale" priority="1">
      <colorScale>
        <cfvo type="min"/>
        <cfvo type="max"/>
        <color rgb="FFFCFCFF"/>
        <color rgb="FF63BE7B"/>
      </colorScale>
    </cfRule>
  </conditionalFormatting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5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3B4E-1EF2-4936-8DB4-65FED0155D7D}">
  <sheetPr>
    <pageSetUpPr fitToPage="1"/>
  </sheetPr>
  <dimension ref="A1:MO90"/>
  <sheetViews>
    <sheetView zoomScaleNormal="100" workbookViewId="0">
      <pane xSplit="3" ySplit="1" topLeftCell="D41" activePane="bottomRight" state="frozen"/>
      <selection pane="topRight" activeCell="B1" sqref="B1"/>
      <selection pane="bottomLeft" activeCell="A2" sqref="A2"/>
      <selection pane="bottomRight" activeCell="P37" sqref="P37"/>
    </sheetView>
  </sheetViews>
  <sheetFormatPr defaultRowHeight="12.75" x14ac:dyDescent="0.2"/>
  <cols>
    <col min="1" max="1" width="9.140625" customWidth="1"/>
    <col min="2" max="2" width="17.28515625" style="8" bestFit="1" customWidth="1"/>
    <col min="3" max="3" width="39.7109375" style="5" bestFit="1" customWidth="1"/>
    <col min="4" max="4" width="10" style="8" hidden="1" customWidth="1"/>
    <col min="5" max="5" width="26.42578125" style="8" hidden="1" customWidth="1"/>
    <col min="6" max="6" width="10.28515625" style="19" hidden="1" customWidth="1"/>
    <col min="7" max="7" width="13.140625" style="19" hidden="1" customWidth="1"/>
    <col min="8" max="9" width="10.28515625" style="5" hidden="1" customWidth="1"/>
    <col min="10" max="15" width="12.7109375" style="5" customWidth="1"/>
    <col min="16" max="353" width="9.140625" style="5"/>
  </cols>
  <sheetData>
    <row r="1" spans="1:353" s="32" customFormat="1" ht="42.75" customHeight="1" thickBot="1" x14ac:dyDescent="0.25">
      <c r="A1" s="32" t="s">
        <v>38</v>
      </c>
      <c r="B1" s="33" t="s">
        <v>250</v>
      </c>
      <c r="C1" s="35" t="s">
        <v>8</v>
      </c>
      <c r="D1" s="34" t="s">
        <v>39</v>
      </c>
      <c r="E1" s="34" t="s">
        <v>40</v>
      </c>
      <c r="F1" s="37" t="s">
        <v>123</v>
      </c>
      <c r="G1" s="38" t="s">
        <v>124</v>
      </c>
      <c r="H1" s="39" t="s">
        <v>9</v>
      </c>
      <c r="I1" s="40" t="s">
        <v>10</v>
      </c>
      <c r="J1" s="41" t="s">
        <v>117</v>
      </c>
      <c r="K1" s="41" t="s">
        <v>118</v>
      </c>
      <c r="L1" s="41" t="s">
        <v>119</v>
      </c>
      <c r="M1" s="41" t="s">
        <v>120</v>
      </c>
      <c r="N1" s="41" t="s">
        <v>121</v>
      </c>
      <c r="O1" s="41" t="s">
        <v>122</v>
      </c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</row>
    <row r="2" spans="1:353" ht="13.5" thickBot="1" x14ac:dyDescent="0.25">
      <c r="A2" s="48">
        <v>4</v>
      </c>
      <c r="B2" s="9" t="s">
        <v>190</v>
      </c>
      <c r="C2" s="22" t="str">
        <f>Plate!C3</f>
        <v>CYP-6 AAAARR UCL-BT-A</v>
      </c>
      <c r="D2" s="15" t="s">
        <v>188</v>
      </c>
      <c r="E2" s="15" t="s">
        <v>189</v>
      </c>
      <c r="F2" s="43" t="str">
        <f>$A$2&amp;":"&amp;H2&amp;","&amp;I2</f>
        <v>4:1,A</v>
      </c>
      <c r="G2" s="44">
        <v>1</v>
      </c>
      <c r="H2" s="45">
        <v>1</v>
      </c>
      <c r="I2" s="43" t="s">
        <v>0</v>
      </c>
    </row>
    <row r="3" spans="1:353" x14ac:dyDescent="0.2">
      <c r="B3" s="9" t="s">
        <v>191</v>
      </c>
      <c r="C3" s="22" t="str">
        <f>Plate!C4</f>
        <v>CYP-152 AAAALL UCL-BT-A</v>
      </c>
      <c r="D3" s="15" t="s">
        <v>188</v>
      </c>
      <c r="E3" s="15" t="s">
        <v>189</v>
      </c>
      <c r="F3" s="43" t="str">
        <f t="shared" ref="F3:F66" si="0">$A$2&amp;":"&amp;H3&amp;","&amp;I3</f>
        <v>4:1,B</v>
      </c>
      <c r="G3" s="44">
        <v>1</v>
      </c>
      <c r="H3" s="45">
        <v>1</v>
      </c>
      <c r="I3" s="43" t="s">
        <v>1</v>
      </c>
    </row>
    <row r="4" spans="1:353" x14ac:dyDescent="0.2">
      <c r="B4" s="9" t="s">
        <v>192</v>
      </c>
      <c r="C4" s="22" t="str">
        <f>Plate!C5</f>
        <v>CYP-166 AAAATT UCL-BT-A</v>
      </c>
      <c r="D4" s="15" t="s">
        <v>188</v>
      </c>
      <c r="E4" s="15" t="s">
        <v>189</v>
      </c>
      <c r="F4" s="43" t="str">
        <f t="shared" si="0"/>
        <v>4:1,C</v>
      </c>
      <c r="G4" s="44">
        <v>1</v>
      </c>
      <c r="H4" s="45">
        <v>1</v>
      </c>
      <c r="I4" s="43" t="s">
        <v>2</v>
      </c>
    </row>
    <row r="5" spans="1:353" x14ac:dyDescent="0.2">
      <c r="B5" s="9" t="s">
        <v>193</v>
      </c>
      <c r="C5" s="22" t="str">
        <f>Plate!C6</f>
        <v>CYP-168 AAACAC UCL-BT-A</v>
      </c>
      <c r="D5" s="15" t="s">
        <v>188</v>
      </c>
      <c r="E5" s="15" t="s">
        <v>189</v>
      </c>
      <c r="F5" s="43" t="str">
        <f t="shared" si="0"/>
        <v>4:1,D</v>
      </c>
      <c r="G5" s="44">
        <v>1</v>
      </c>
      <c r="H5" s="45">
        <v>1</v>
      </c>
      <c r="I5" s="43" t="s">
        <v>3</v>
      </c>
    </row>
    <row r="6" spans="1:353" x14ac:dyDescent="0.2">
      <c r="A6" s="5"/>
      <c r="B6" s="9" t="s">
        <v>194</v>
      </c>
      <c r="C6" s="22" t="str">
        <f>Plate!C7</f>
        <v>CYP-194 YAAAAA UCL-BT-A</v>
      </c>
      <c r="D6" s="15" t="s">
        <v>188</v>
      </c>
      <c r="E6" s="15" t="s">
        <v>189</v>
      </c>
      <c r="F6" s="43" t="str">
        <f t="shared" si="0"/>
        <v>4:1,E</v>
      </c>
      <c r="G6" s="44">
        <v>1</v>
      </c>
      <c r="H6" s="45">
        <v>1</v>
      </c>
      <c r="I6" s="43" t="s">
        <v>4</v>
      </c>
    </row>
    <row r="7" spans="1:353" s="20" customFormat="1" x14ac:dyDescent="0.2">
      <c r="A7" s="5"/>
      <c r="B7" s="21" t="s">
        <v>195</v>
      </c>
      <c r="C7" s="22" t="str">
        <f>Plate!C8</f>
        <v>CYP-196 AAAAVV UCL-BT-A</v>
      </c>
      <c r="D7" s="15" t="s">
        <v>188</v>
      </c>
      <c r="E7" s="15" t="s">
        <v>189</v>
      </c>
      <c r="F7" s="43" t="str">
        <f t="shared" si="0"/>
        <v>4:1,F</v>
      </c>
      <c r="G7" s="44">
        <v>1</v>
      </c>
      <c r="H7" s="45">
        <v>1</v>
      </c>
      <c r="I7" s="43" t="s">
        <v>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</row>
    <row r="8" spans="1:353" x14ac:dyDescent="0.2">
      <c r="A8" s="5"/>
      <c r="B8" s="9" t="s">
        <v>196</v>
      </c>
      <c r="C8" s="22" t="str">
        <f>Plate!C9</f>
        <v>CYP-217 AAAAXX UCL-BT-A</v>
      </c>
      <c r="D8" s="15" t="s">
        <v>188</v>
      </c>
      <c r="E8" s="15" t="s">
        <v>189</v>
      </c>
      <c r="F8" s="43" t="str">
        <f t="shared" si="0"/>
        <v>4:1,G</v>
      </c>
      <c r="G8" s="44">
        <v>1</v>
      </c>
      <c r="H8" s="45">
        <v>1</v>
      </c>
      <c r="I8" s="43" t="s">
        <v>6</v>
      </c>
    </row>
    <row r="9" spans="1:353" x14ac:dyDescent="0.2">
      <c r="A9" s="5"/>
      <c r="B9" s="9" t="s">
        <v>197</v>
      </c>
      <c r="C9" s="22" t="str">
        <f>Plate!C10</f>
        <v>CYP-235 AAAAZZ UCL-BT-A</v>
      </c>
      <c r="D9" s="15" t="s">
        <v>188</v>
      </c>
      <c r="E9" s="15" t="s">
        <v>189</v>
      </c>
      <c r="F9" s="43" t="str">
        <f t="shared" si="0"/>
        <v>4:1,H</v>
      </c>
      <c r="G9" s="44">
        <v>1</v>
      </c>
      <c r="H9" s="45">
        <v>1</v>
      </c>
      <c r="I9" s="43" t="s">
        <v>7</v>
      </c>
    </row>
    <row r="10" spans="1:353" x14ac:dyDescent="0.2">
      <c r="A10" s="5"/>
      <c r="B10" s="9" t="s">
        <v>198</v>
      </c>
      <c r="C10" s="22" t="str">
        <f>Plate!D3</f>
        <v>CYP-333 AQAAAA UCL-BT-A</v>
      </c>
      <c r="D10" s="15" t="s">
        <v>188</v>
      </c>
      <c r="E10" s="15" t="s">
        <v>189</v>
      </c>
      <c r="F10" s="43" t="str">
        <f t="shared" si="0"/>
        <v>4:2,A</v>
      </c>
      <c r="G10" s="44">
        <v>1</v>
      </c>
      <c r="H10" s="45">
        <v>2</v>
      </c>
      <c r="I10" s="43" t="s">
        <v>0</v>
      </c>
    </row>
    <row r="11" spans="1:353" x14ac:dyDescent="0.2">
      <c r="A11" s="5"/>
      <c r="B11" s="9" t="s">
        <v>199</v>
      </c>
      <c r="C11" s="22" t="str">
        <f>Plate!D4</f>
        <v>CYP-334 AYAAAA UCL-BT-A</v>
      </c>
      <c r="D11" s="15" t="s">
        <v>188</v>
      </c>
      <c r="E11" s="15" t="s">
        <v>189</v>
      </c>
      <c r="F11" s="43" t="str">
        <f t="shared" si="0"/>
        <v>4:2,B</v>
      </c>
      <c r="G11" s="44">
        <v>1</v>
      </c>
      <c r="H11" s="45">
        <v>2</v>
      </c>
      <c r="I11" s="43" t="s">
        <v>1</v>
      </c>
    </row>
    <row r="12" spans="1:353" x14ac:dyDescent="0.2">
      <c r="A12" s="5"/>
      <c r="B12" s="9" t="s">
        <v>200</v>
      </c>
      <c r="C12" s="22" t="str">
        <f>Plate!D5</f>
        <v>CYP-348 Internal, BioR UCL-BT-A</v>
      </c>
      <c r="D12" s="15" t="s">
        <v>188</v>
      </c>
      <c r="E12" s="15" t="s">
        <v>189</v>
      </c>
      <c r="F12" s="43" t="str">
        <f t="shared" si="0"/>
        <v>4:2,C</v>
      </c>
      <c r="G12" s="44">
        <v>1</v>
      </c>
      <c r="H12" s="45">
        <v>2</v>
      </c>
      <c r="I12" s="43" t="s">
        <v>2</v>
      </c>
    </row>
    <row r="13" spans="1:353" x14ac:dyDescent="0.2">
      <c r="A13" s="5"/>
      <c r="B13" s="9" t="s">
        <v>201</v>
      </c>
      <c r="C13" s="22" t="str">
        <f>Plate!D6</f>
        <v>CYP-349 AWAAAA UCL-BT-A</v>
      </c>
      <c r="D13" s="15" t="s">
        <v>188</v>
      </c>
      <c r="E13" s="15" t="s">
        <v>189</v>
      </c>
      <c r="F13" s="43" t="str">
        <f t="shared" si="0"/>
        <v>4:2,D</v>
      </c>
      <c r="G13" s="44">
        <v>1</v>
      </c>
      <c r="H13" s="45">
        <v>2</v>
      </c>
      <c r="I13" s="43" t="s">
        <v>3</v>
      </c>
    </row>
    <row r="14" spans="1:353" x14ac:dyDescent="0.2">
      <c r="A14" s="5"/>
      <c r="B14" s="9" t="s">
        <v>202</v>
      </c>
      <c r="C14" s="22" t="str">
        <f>Plate!D7</f>
        <v>CYP-350 PAAAAA UCL-BT-A</v>
      </c>
      <c r="D14" s="15" t="s">
        <v>188</v>
      </c>
      <c r="E14" s="15" t="s">
        <v>189</v>
      </c>
      <c r="F14" s="43" t="str">
        <f t="shared" si="0"/>
        <v>4:2,E</v>
      </c>
      <c r="G14" s="44">
        <v>1</v>
      </c>
      <c r="H14" s="45">
        <v>2</v>
      </c>
      <c r="I14" s="43" t="s">
        <v>4</v>
      </c>
    </row>
    <row r="15" spans="1:353" x14ac:dyDescent="0.2">
      <c r="A15" s="5"/>
      <c r="B15" s="9" t="s">
        <v>203</v>
      </c>
      <c r="C15" s="22" t="str">
        <f>Plate!D8</f>
        <v>CYP-353 ASAAAA UCL-BT-A</v>
      </c>
      <c r="D15" s="15" t="s">
        <v>188</v>
      </c>
      <c r="E15" s="15" t="s">
        <v>189</v>
      </c>
      <c r="F15" s="43" t="str">
        <f t="shared" si="0"/>
        <v>4:2,F</v>
      </c>
      <c r="G15" s="44">
        <v>1</v>
      </c>
      <c r="H15" s="45">
        <v>2</v>
      </c>
      <c r="I15" s="43" t="s">
        <v>5</v>
      </c>
    </row>
    <row r="16" spans="1:353" x14ac:dyDescent="0.2">
      <c r="A16" s="5"/>
      <c r="B16" s="9" t="s">
        <v>204</v>
      </c>
      <c r="C16" s="22" t="str">
        <f>Plate!D9</f>
        <v>CYP-359 AUAAAA UCL-BT-A</v>
      </c>
      <c r="D16" s="15" t="s">
        <v>188</v>
      </c>
      <c r="E16" s="15" t="s">
        <v>189</v>
      </c>
      <c r="F16" s="43" t="str">
        <f t="shared" si="0"/>
        <v>4:2,G</v>
      </c>
      <c r="G16" s="44">
        <v>1</v>
      </c>
      <c r="H16" s="45">
        <v>2</v>
      </c>
      <c r="I16" s="43" t="s">
        <v>6</v>
      </c>
    </row>
    <row r="17" spans="1:353" x14ac:dyDescent="0.2">
      <c r="A17" s="5"/>
      <c r="B17" s="9" t="s">
        <v>205</v>
      </c>
      <c r="C17" s="22" t="str">
        <f>Plate!D10</f>
        <v>CYP-477 BAAAAA UCL-BT-A</v>
      </c>
      <c r="D17" s="15" t="s">
        <v>188</v>
      </c>
      <c r="E17" s="15" t="s">
        <v>189</v>
      </c>
      <c r="F17" s="43" t="str">
        <f t="shared" si="0"/>
        <v>4:2,H</v>
      </c>
      <c r="G17" s="44">
        <v>1</v>
      </c>
      <c r="H17" s="45">
        <v>2</v>
      </c>
      <c r="I17" s="43" t="s">
        <v>7</v>
      </c>
    </row>
    <row r="18" spans="1:353" x14ac:dyDescent="0.2">
      <c r="A18" s="5"/>
      <c r="B18" s="9" t="s">
        <v>206</v>
      </c>
      <c r="C18" s="22" t="str">
        <f>Plate!E3</f>
        <v>CYP-478 NAAAAA UCL-BT-A</v>
      </c>
      <c r="D18" s="15" t="s">
        <v>188</v>
      </c>
      <c r="E18" s="15" t="s">
        <v>189</v>
      </c>
      <c r="F18" s="43" t="str">
        <f t="shared" si="0"/>
        <v>4:3,A</v>
      </c>
      <c r="G18" s="44">
        <v>1</v>
      </c>
      <c r="H18" s="45">
        <v>3</v>
      </c>
      <c r="I18" s="43" t="s">
        <v>0</v>
      </c>
    </row>
    <row r="19" spans="1:353" x14ac:dyDescent="0.2">
      <c r="A19" s="5"/>
      <c r="B19" s="9" t="s">
        <v>207</v>
      </c>
      <c r="C19" s="22" t="str">
        <f>Plate!E4</f>
        <v>CYP-479 DAAAAA UCL-BT-A</v>
      </c>
      <c r="D19" s="15" t="s">
        <v>188</v>
      </c>
      <c r="E19" s="15" t="s">
        <v>189</v>
      </c>
      <c r="F19" s="43" t="str">
        <f t="shared" si="0"/>
        <v>4:3,B</v>
      </c>
      <c r="G19" s="44">
        <v>1</v>
      </c>
      <c r="H19" s="45">
        <v>3</v>
      </c>
      <c r="I19" s="43" t="s">
        <v>1</v>
      </c>
    </row>
    <row r="20" spans="1:353" x14ac:dyDescent="0.2">
      <c r="A20" s="5"/>
      <c r="B20" s="9" t="s">
        <v>208</v>
      </c>
      <c r="C20" s="22" t="str">
        <f>Plate!E5</f>
        <v>CYP-483 FAAAAA UCL-BT-A</v>
      </c>
      <c r="D20" s="15" t="s">
        <v>188</v>
      </c>
      <c r="E20" s="15" t="s">
        <v>189</v>
      </c>
      <c r="F20" s="43" t="str">
        <f t="shared" si="0"/>
        <v>4:3,C</v>
      </c>
      <c r="G20" s="44">
        <v>1</v>
      </c>
      <c r="H20" s="45">
        <v>3</v>
      </c>
      <c r="I20" s="43" t="s">
        <v>2</v>
      </c>
    </row>
    <row r="21" spans="1:353" x14ac:dyDescent="0.2">
      <c r="A21" s="5"/>
      <c r="B21" s="9" t="s">
        <v>209</v>
      </c>
      <c r="C21" s="22" t="str">
        <f>Plate!E6</f>
        <v>CYP-484 HAAAAA UCL-BT-A</v>
      </c>
      <c r="D21" s="15" t="s">
        <v>188</v>
      </c>
      <c r="E21" s="15" t="s">
        <v>189</v>
      </c>
      <c r="F21" s="43" t="str">
        <f t="shared" si="0"/>
        <v>4:3,D</v>
      </c>
      <c r="G21" s="44">
        <v>1</v>
      </c>
      <c r="H21" s="45">
        <v>3</v>
      </c>
      <c r="I21" s="43" t="s">
        <v>3</v>
      </c>
    </row>
    <row r="22" spans="1:353" x14ac:dyDescent="0.2">
      <c r="A22" s="5"/>
      <c r="B22" s="9" t="s">
        <v>210</v>
      </c>
      <c r="C22" s="22" t="str">
        <f>Plate!E7</f>
        <v>CYP-486 JAAAAA UCL-BT-A</v>
      </c>
      <c r="D22" s="15" t="s">
        <v>188</v>
      </c>
      <c r="E22" s="15" t="s">
        <v>189</v>
      </c>
      <c r="F22" s="43" t="str">
        <f t="shared" si="0"/>
        <v>4:3,E</v>
      </c>
      <c r="G22" s="44">
        <v>1</v>
      </c>
      <c r="H22" s="45">
        <v>3</v>
      </c>
      <c r="I22" s="43" t="s">
        <v>4</v>
      </c>
    </row>
    <row r="23" spans="1:353" x14ac:dyDescent="0.2">
      <c r="A23" s="5"/>
      <c r="B23" s="9" t="s">
        <v>211</v>
      </c>
      <c r="C23" s="22" t="str">
        <f>Plate!E8</f>
        <v>CYP-488 LAAAAA UCL-BT-A</v>
      </c>
      <c r="D23" s="15" t="s">
        <v>188</v>
      </c>
      <c r="E23" s="15" t="s">
        <v>189</v>
      </c>
      <c r="F23" s="43" t="str">
        <f t="shared" si="0"/>
        <v>4:3,F</v>
      </c>
      <c r="G23" s="44">
        <v>1</v>
      </c>
      <c r="H23" s="45">
        <v>3</v>
      </c>
      <c r="I23" s="43" t="s">
        <v>5</v>
      </c>
    </row>
    <row r="24" spans="1:353" s="20" customFormat="1" x14ac:dyDescent="0.2">
      <c r="A24" s="5"/>
      <c r="B24" s="21" t="s">
        <v>212</v>
      </c>
      <c r="C24" s="22" t="str">
        <f>Plate!E9</f>
        <v>FMO3 TAAAAA UCL-BT-A</v>
      </c>
      <c r="D24" s="15" t="s">
        <v>188</v>
      </c>
      <c r="E24" s="15" t="s">
        <v>189</v>
      </c>
      <c r="F24" s="43" t="str">
        <f t="shared" si="0"/>
        <v>4:3,G</v>
      </c>
      <c r="G24" s="44">
        <v>1</v>
      </c>
      <c r="H24" s="45">
        <v>3</v>
      </c>
      <c r="I24" s="43" t="s">
        <v>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</row>
    <row r="25" spans="1:353" x14ac:dyDescent="0.2">
      <c r="A25" s="5"/>
      <c r="B25" s="9" t="s">
        <v>213</v>
      </c>
      <c r="C25" s="22" t="str">
        <f>Plate!E10</f>
        <v>AO VAAAAA UCL-BT-A</v>
      </c>
      <c r="D25" s="15" t="s">
        <v>188</v>
      </c>
      <c r="E25" s="15" t="s">
        <v>189</v>
      </c>
      <c r="F25" s="43" t="str">
        <f t="shared" si="0"/>
        <v>4:3,H</v>
      </c>
      <c r="G25" s="44">
        <v>1</v>
      </c>
      <c r="H25" s="45">
        <v>3</v>
      </c>
      <c r="I25" s="43" t="s">
        <v>7</v>
      </c>
    </row>
    <row r="26" spans="1:353" x14ac:dyDescent="0.2">
      <c r="A26" s="5"/>
      <c r="B26" s="9" t="s">
        <v>214</v>
      </c>
      <c r="C26" s="22" t="str">
        <f>Plate!F3</f>
        <v>CYP-6 AAAARR UCL-BT-A</v>
      </c>
      <c r="D26" s="15" t="s">
        <v>188</v>
      </c>
      <c r="E26" s="15" t="s">
        <v>189</v>
      </c>
      <c r="F26" s="43" t="str">
        <f t="shared" si="0"/>
        <v>4:4,A</v>
      </c>
      <c r="G26" s="44">
        <v>1</v>
      </c>
      <c r="H26" s="45">
        <v>4</v>
      </c>
      <c r="I26" s="43" t="s">
        <v>0</v>
      </c>
    </row>
    <row r="27" spans="1:353" x14ac:dyDescent="0.2">
      <c r="A27" s="5"/>
      <c r="B27" s="9" t="s">
        <v>215</v>
      </c>
      <c r="C27" s="22" t="str">
        <f>Plate!F4</f>
        <v>CYP-152 AAAALL UCL-BT-A</v>
      </c>
      <c r="D27" s="15" t="s">
        <v>188</v>
      </c>
      <c r="E27" s="15" t="s">
        <v>189</v>
      </c>
      <c r="F27" s="43" t="str">
        <f t="shared" si="0"/>
        <v>4:4,B</v>
      </c>
      <c r="G27" s="44">
        <v>1</v>
      </c>
      <c r="H27" s="45">
        <v>4</v>
      </c>
      <c r="I27" s="43" t="s">
        <v>1</v>
      </c>
    </row>
    <row r="28" spans="1:353" x14ac:dyDescent="0.2">
      <c r="A28" s="5"/>
      <c r="B28" s="9" t="s">
        <v>216</v>
      </c>
      <c r="C28" s="22" t="str">
        <f>Plate!F5</f>
        <v>CYP-166 AAAATT UCL-BT-A</v>
      </c>
      <c r="D28" s="15" t="s">
        <v>188</v>
      </c>
      <c r="E28" s="15" t="s">
        <v>189</v>
      </c>
      <c r="F28" s="43" t="str">
        <f t="shared" si="0"/>
        <v>4:4,C</v>
      </c>
      <c r="G28" s="44">
        <v>1</v>
      </c>
      <c r="H28" s="45">
        <v>4</v>
      </c>
      <c r="I28" s="43" t="s">
        <v>2</v>
      </c>
    </row>
    <row r="29" spans="1:353" x14ac:dyDescent="0.2">
      <c r="A29" s="5"/>
      <c r="B29" s="9" t="s">
        <v>217</v>
      </c>
      <c r="C29" s="22" t="str">
        <f>Plate!F6</f>
        <v>CYP-168 AAACAC UCL-BT-A</v>
      </c>
      <c r="D29" s="15" t="s">
        <v>188</v>
      </c>
      <c r="E29" s="15" t="s">
        <v>189</v>
      </c>
      <c r="F29" s="43" t="str">
        <f t="shared" si="0"/>
        <v>4:4,D</v>
      </c>
      <c r="G29" s="44">
        <v>1</v>
      </c>
      <c r="H29" s="45">
        <v>4</v>
      </c>
      <c r="I29" s="43" t="s">
        <v>3</v>
      </c>
    </row>
    <row r="30" spans="1:353" ht="13.5" customHeight="1" x14ac:dyDescent="0.2">
      <c r="A30" s="5"/>
      <c r="B30" s="9" t="s">
        <v>218</v>
      </c>
      <c r="C30" s="22" t="str">
        <f>Plate!F7</f>
        <v>CYP-194 YAAAAA UCL-BT-A</v>
      </c>
      <c r="D30" s="15" t="s">
        <v>188</v>
      </c>
      <c r="E30" s="15" t="s">
        <v>189</v>
      </c>
      <c r="F30" s="43" t="str">
        <f t="shared" si="0"/>
        <v>4:4,E</v>
      </c>
      <c r="G30" s="44">
        <v>1</v>
      </c>
      <c r="H30" s="45">
        <v>4</v>
      </c>
      <c r="I30" s="43" t="s">
        <v>4</v>
      </c>
    </row>
    <row r="31" spans="1:353" s="20" customFormat="1" x14ac:dyDescent="0.2">
      <c r="A31" s="5"/>
      <c r="B31" s="21" t="s">
        <v>219</v>
      </c>
      <c r="C31" s="22" t="str">
        <f>Plate!F8</f>
        <v>CYP-196 AAAAVV UCL-BT-A</v>
      </c>
      <c r="D31" s="15" t="s">
        <v>188</v>
      </c>
      <c r="E31" s="15" t="s">
        <v>189</v>
      </c>
      <c r="F31" s="43" t="str">
        <f t="shared" si="0"/>
        <v>4:4,F</v>
      </c>
      <c r="G31" s="44">
        <v>1</v>
      </c>
      <c r="H31" s="45">
        <v>4</v>
      </c>
      <c r="I31" s="43" t="s">
        <v>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</row>
    <row r="32" spans="1:353" x14ac:dyDescent="0.2">
      <c r="A32" s="5"/>
      <c r="B32" s="9" t="s">
        <v>220</v>
      </c>
      <c r="C32" s="22" t="str">
        <f>Plate!F9</f>
        <v>CYP-217 AAAAXX UCL-BT-A</v>
      </c>
      <c r="D32" s="15" t="s">
        <v>188</v>
      </c>
      <c r="E32" s="15" t="s">
        <v>189</v>
      </c>
      <c r="F32" s="43" t="str">
        <f t="shared" si="0"/>
        <v>4:4,G</v>
      </c>
      <c r="G32" s="44">
        <v>1</v>
      </c>
      <c r="H32" s="45">
        <v>4</v>
      </c>
      <c r="I32" s="43" t="s">
        <v>6</v>
      </c>
    </row>
    <row r="33" spans="1:9" x14ac:dyDescent="0.2">
      <c r="A33" s="5"/>
      <c r="B33" s="9" t="s">
        <v>221</v>
      </c>
      <c r="C33" s="22" t="str">
        <f>Plate!F10</f>
        <v>CYP-235 AAAAZZ UCL-BT-A</v>
      </c>
      <c r="D33" s="15" t="s">
        <v>188</v>
      </c>
      <c r="E33" s="15" t="s">
        <v>189</v>
      </c>
      <c r="F33" s="43" t="str">
        <f t="shared" si="0"/>
        <v>4:4,H</v>
      </c>
      <c r="G33" s="44">
        <v>1</v>
      </c>
      <c r="H33" s="45">
        <v>4</v>
      </c>
      <c r="I33" s="43" t="s">
        <v>7</v>
      </c>
    </row>
    <row r="34" spans="1:9" x14ac:dyDescent="0.2">
      <c r="A34" s="5"/>
      <c r="B34" s="9" t="s">
        <v>222</v>
      </c>
      <c r="C34" s="22" t="str">
        <f>Plate!G3</f>
        <v>CYP-333 AQAAAA UCL-BT-A</v>
      </c>
      <c r="D34" s="15" t="s">
        <v>188</v>
      </c>
      <c r="E34" s="15" t="s">
        <v>189</v>
      </c>
      <c r="F34" s="43" t="str">
        <f t="shared" si="0"/>
        <v>4:5,A</v>
      </c>
      <c r="G34" s="44">
        <v>1</v>
      </c>
      <c r="H34" s="45">
        <v>5</v>
      </c>
      <c r="I34" s="43" t="s">
        <v>0</v>
      </c>
    </row>
    <row r="35" spans="1:9" x14ac:dyDescent="0.2">
      <c r="A35" s="5"/>
      <c r="B35" s="9" t="s">
        <v>223</v>
      </c>
      <c r="C35" s="22" t="str">
        <f>Plate!G4</f>
        <v>CYP-334 AYAAAA UCL-BT-A</v>
      </c>
      <c r="D35" s="15" t="s">
        <v>188</v>
      </c>
      <c r="E35" s="15" t="s">
        <v>189</v>
      </c>
      <c r="F35" s="43" t="str">
        <f t="shared" si="0"/>
        <v>4:5,B</v>
      </c>
      <c r="G35" s="44">
        <v>1</v>
      </c>
      <c r="H35" s="45">
        <v>5</v>
      </c>
      <c r="I35" s="43" t="s">
        <v>1</v>
      </c>
    </row>
    <row r="36" spans="1:9" x14ac:dyDescent="0.2">
      <c r="A36" s="5"/>
      <c r="B36" s="9" t="s">
        <v>224</v>
      </c>
      <c r="C36" s="22" t="str">
        <f>Plate!G5</f>
        <v>CYP-348 Internal, BioR UCL-BT-A</v>
      </c>
      <c r="D36" s="15" t="s">
        <v>188</v>
      </c>
      <c r="E36" s="15" t="s">
        <v>189</v>
      </c>
      <c r="F36" s="43" t="str">
        <f t="shared" si="0"/>
        <v>4:5,C</v>
      </c>
      <c r="G36" s="44">
        <v>1</v>
      </c>
      <c r="H36" s="45">
        <v>5</v>
      </c>
      <c r="I36" s="43" t="s">
        <v>2</v>
      </c>
    </row>
    <row r="37" spans="1:9" x14ac:dyDescent="0.2">
      <c r="A37" s="5"/>
      <c r="B37" s="9" t="s">
        <v>225</v>
      </c>
      <c r="C37" s="22" t="str">
        <f>Plate!G6</f>
        <v>CYP-349 AWAAAA UCL-BT-A</v>
      </c>
      <c r="D37" s="15" t="s">
        <v>188</v>
      </c>
      <c r="E37" s="15" t="s">
        <v>189</v>
      </c>
      <c r="F37" s="43" t="str">
        <f t="shared" si="0"/>
        <v>4:5,D</v>
      </c>
      <c r="G37" s="44">
        <v>1</v>
      </c>
      <c r="H37" s="45">
        <v>5</v>
      </c>
      <c r="I37" s="43" t="s">
        <v>3</v>
      </c>
    </row>
    <row r="38" spans="1:9" x14ac:dyDescent="0.2">
      <c r="A38" s="5"/>
      <c r="B38" s="9" t="s">
        <v>226</v>
      </c>
      <c r="C38" s="22" t="str">
        <f>Plate!G7</f>
        <v>CYP-350 PAAAAA UCL-BT-A</v>
      </c>
      <c r="D38" s="15" t="s">
        <v>188</v>
      </c>
      <c r="E38" s="15" t="s">
        <v>189</v>
      </c>
      <c r="F38" s="43" t="str">
        <f t="shared" si="0"/>
        <v>4:5,E</v>
      </c>
      <c r="G38" s="44">
        <v>1</v>
      </c>
      <c r="H38" s="45">
        <v>5</v>
      </c>
      <c r="I38" s="43" t="s">
        <v>4</v>
      </c>
    </row>
    <row r="39" spans="1:9" x14ac:dyDescent="0.2">
      <c r="A39" s="5"/>
      <c r="B39" s="9" t="s">
        <v>227</v>
      </c>
      <c r="C39" s="22" t="str">
        <f>Plate!G8</f>
        <v>CYP-353 ASAAAA UCL-BT-A</v>
      </c>
      <c r="D39" s="15" t="s">
        <v>188</v>
      </c>
      <c r="E39" s="15" t="s">
        <v>189</v>
      </c>
      <c r="F39" s="43" t="str">
        <f t="shared" si="0"/>
        <v>4:5,F</v>
      </c>
      <c r="G39" s="44">
        <v>1</v>
      </c>
      <c r="H39" s="45">
        <v>5</v>
      </c>
      <c r="I39" s="43" t="s">
        <v>5</v>
      </c>
    </row>
    <row r="40" spans="1:9" x14ac:dyDescent="0.2">
      <c r="A40" s="5"/>
      <c r="B40" s="9" t="s">
        <v>228</v>
      </c>
      <c r="C40" s="22" t="str">
        <f>Plate!G9</f>
        <v>CYP-359 AUAAAA UCL-BT-A</v>
      </c>
      <c r="D40" s="15" t="s">
        <v>188</v>
      </c>
      <c r="E40" s="15" t="s">
        <v>189</v>
      </c>
      <c r="F40" s="43" t="str">
        <f t="shared" si="0"/>
        <v>4:5,G</v>
      </c>
      <c r="G40" s="44">
        <v>1</v>
      </c>
      <c r="H40" s="45">
        <v>5</v>
      </c>
      <c r="I40" s="43" t="s">
        <v>6</v>
      </c>
    </row>
    <row r="41" spans="1:9" x14ac:dyDescent="0.2">
      <c r="A41" s="5"/>
      <c r="B41" s="9" t="s">
        <v>229</v>
      </c>
      <c r="C41" s="22" t="str">
        <f>Plate!G10</f>
        <v>CYP-477 BAAAAA UCL-BT-A</v>
      </c>
      <c r="D41" s="15" t="s">
        <v>188</v>
      </c>
      <c r="E41" s="15" t="s">
        <v>189</v>
      </c>
      <c r="F41" s="43" t="str">
        <f t="shared" si="0"/>
        <v>4:5,H</v>
      </c>
      <c r="G41" s="44">
        <v>1</v>
      </c>
      <c r="H41" s="45">
        <v>5</v>
      </c>
      <c r="I41" s="43" t="s">
        <v>7</v>
      </c>
    </row>
    <row r="42" spans="1:9" x14ac:dyDescent="0.2">
      <c r="A42" s="5"/>
      <c r="B42" s="9" t="s">
        <v>230</v>
      </c>
      <c r="C42" s="22" t="str">
        <f>Plate!H3</f>
        <v>CYP-478 NAAAAA UCL-BT-A</v>
      </c>
      <c r="D42" s="15" t="s">
        <v>188</v>
      </c>
      <c r="E42" s="15" t="s">
        <v>189</v>
      </c>
      <c r="F42" s="43" t="str">
        <f t="shared" si="0"/>
        <v>4:6,A</v>
      </c>
      <c r="G42" s="44">
        <v>1</v>
      </c>
      <c r="H42" s="45">
        <v>6</v>
      </c>
      <c r="I42" s="43" t="s">
        <v>0</v>
      </c>
    </row>
    <row r="43" spans="1:9" x14ac:dyDescent="0.2">
      <c r="A43" s="5"/>
      <c r="B43" s="9" t="s">
        <v>231</v>
      </c>
      <c r="C43" s="22" t="str">
        <f>Plate!H4</f>
        <v>CYP-479 DAAAAA UCL-BT-A</v>
      </c>
      <c r="D43" s="15" t="s">
        <v>188</v>
      </c>
      <c r="E43" s="15" t="s">
        <v>189</v>
      </c>
      <c r="F43" s="43" t="str">
        <f t="shared" si="0"/>
        <v>4:6,B</v>
      </c>
      <c r="G43" s="44">
        <v>1</v>
      </c>
      <c r="H43" s="45">
        <v>6</v>
      </c>
      <c r="I43" s="43" t="s">
        <v>1</v>
      </c>
    </row>
    <row r="44" spans="1:9" x14ac:dyDescent="0.2">
      <c r="A44" s="5"/>
      <c r="B44" s="9" t="s">
        <v>232</v>
      </c>
      <c r="C44" s="22" t="str">
        <f>Plate!H5</f>
        <v>CYP-483 FAAAAA UCL-BT-A</v>
      </c>
      <c r="D44" s="15" t="s">
        <v>188</v>
      </c>
      <c r="E44" s="15" t="s">
        <v>189</v>
      </c>
      <c r="F44" s="43" t="str">
        <f t="shared" si="0"/>
        <v>4:6,C</v>
      </c>
      <c r="G44" s="44">
        <v>1</v>
      </c>
      <c r="H44" s="45">
        <v>6</v>
      </c>
      <c r="I44" s="43" t="s">
        <v>2</v>
      </c>
    </row>
    <row r="45" spans="1:9" x14ac:dyDescent="0.2">
      <c r="A45" s="5"/>
      <c r="B45" s="9" t="s">
        <v>233</v>
      </c>
      <c r="C45" s="22" t="str">
        <f>Plate!H6</f>
        <v>CYP-484 HAAAAA UCL-BT-A</v>
      </c>
      <c r="D45" s="15" t="s">
        <v>188</v>
      </c>
      <c r="E45" s="15" t="s">
        <v>189</v>
      </c>
      <c r="F45" s="43" t="str">
        <f t="shared" si="0"/>
        <v>4:6,D</v>
      </c>
      <c r="G45" s="44">
        <v>1</v>
      </c>
      <c r="H45" s="45">
        <v>6</v>
      </c>
      <c r="I45" s="43" t="s">
        <v>3</v>
      </c>
    </row>
    <row r="46" spans="1:9" x14ac:dyDescent="0.2">
      <c r="A46" s="5"/>
      <c r="B46" s="9" t="s">
        <v>234</v>
      </c>
      <c r="C46" s="22" t="str">
        <f>Plate!H7</f>
        <v>CYP-486 JAAAAA UCL-BT-A</v>
      </c>
      <c r="D46" s="15" t="s">
        <v>188</v>
      </c>
      <c r="E46" s="15" t="s">
        <v>189</v>
      </c>
      <c r="F46" s="43" t="str">
        <f t="shared" si="0"/>
        <v>4:6,E</v>
      </c>
      <c r="G46" s="44">
        <v>1</v>
      </c>
      <c r="H46" s="45">
        <v>6</v>
      </c>
      <c r="I46" s="43" t="s">
        <v>4</v>
      </c>
    </row>
    <row r="47" spans="1:9" x14ac:dyDescent="0.2">
      <c r="A47" s="5"/>
      <c r="B47" s="9" t="s">
        <v>235</v>
      </c>
      <c r="C47" s="22" t="str">
        <f>Plate!H8</f>
        <v>CYP-488 LAAAAA UCL-BT-A</v>
      </c>
      <c r="D47" s="15" t="s">
        <v>188</v>
      </c>
      <c r="E47" s="15" t="s">
        <v>189</v>
      </c>
      <c r="F47" s="43" t="str">
        <f t="shared" si="0"/>
        <v>4:6,F</v>
      </c>
      <c r="G47" s="44">
        <v>1</v>
      </c>
      <c r="H47" s="45">
        <v>6</v>
      </c>
      <c r="I47" s="43" t="s">
        <v>5</v>
      </c>
    </row>
    <row r="48" spans="1:9" x14ac:dyDescent="0.2">
      <c r="A48" s="5"/>
      <c r="B48" s="9" t="s">
        <v>236</v>
      </c>
      <c r="C48" s="22" t="str">
        <f>Plate!H9</f>
        <v>FMO3 TAAAAA UCL-BT-A</v>
      </c>
      <c r="D48" s="15" t="s">
        <v>188</v>
      </c>
      <c r="E48" s="15" t="s">
        <v>189</v>
      </c>
      <c r="F48" s="43" t="str">
        <f t="shared" si="0"/>
        <v>4:6,G</v>
      </c>
      <c r="G48" s="44">
        <v>1</v>
      </c>
      <c r="H48" s="45">
        <v>6</v>
      </c>
      <c r="I48" s="43" t="s">
        <v>6</v>
      </c>
    </row>
    <row r="49" spans="1:9" x14ac:dyDescent="0.2">
      <c r="A49" s="5"/>
      <c r="B49" s="9" t="s">
        <v>237</v>
      </c>
      <c r="C49" s="22" t="str">
        <f>Plate!H10</f>
        <v>AO VAAAAA UCL-BT-A</v>
      </c>
      <c r="D49" s="15" t="s">
        <v>188</v>
      </c>
      <c r="E49" s="15" t="s">
        <v>189</v>
      </c>
      <c r="F49" s="43" t="str">
        <f t="shared" si="0"/>
        <v>4:6,H</v>
      </c>
      <c r="G49" s="44">
        <v>1</v>
      </c>
      <c r="H49" s="45">
        <v>6</v>
      </c>
      <c r="I49" s="43" t="s">
        <v>7</v>
      </c>
    </row>
    <row r="50" spans="1:9" x14ac:dyDescent="0.2">
      <c r="A50" s="5"/>
      <c r="B50" s="9" t="s">
        <v>241</v>
      </c>
      <c r="C50" s="22" t="str">
        <f>Plate!I3</f>
        <v>CYP-6 AAAARR Bosentan control</v>
      </c>
      <c r="D50" s="15" t="s">
        <v>188</v>
      </c>
      <c r="E50" s="15" t="s">
        <v>248</v>
      </c>
      <c r="F50" s="43" t="str">
        <f t="shared" si="0"/>
        <v>4:7,A</v>
      </c>
      <c r="G50" s="44">
        <v>1</v>
      </c>
      <c r="H50" s="45">
        <v>7</v>
      </c>
      <c r="I50" s="43" t="s">
        <v>0</v>
      </c>
    </row>
    <row r="51" spans="1:9" x14ac:dyDescent="0.2">
      <c r="A51" s="5"/>
      <c r="B51" s="9" t="s">
        <v>242</v>
      </c>
      <c r="C51" s="22" t="str">
        <f>Plate!I4</f>
        <v>FMO3 TAAAAA Trifluoperazine control</v>
      </c>
      <c r="D51" s="15" t="s">
        <v>188</v>
      </c>
      <c r="E51" s="15" t="s">
        <v>248</v>
      </c>
      <c r="F51" s="43" t="str">
        <f t="shared" si="0"/>
        <v>4:7,B</v>
      </c>
      <c r="G51" s="44">
        <v>1</v>
      </c>
      <c r="H51" s="45">
        <v>7</v>
      </c>
      <c r="I51" s="43" t="s">
        <v>1</v>
      </c>
    </row>
    <row r="52" spans="1:9" x14ac:dyDescent="0.2">
      <c r="A52" s="5"/>
      <c r="B52" s="9" t="s">
        <v>243</v>
      </c>
      <c r="C52" s="22" t="str">
        <f>Plate!I5</f>
        <v>AO VAAAAA Famciclovir control</v>
      </c>
      <c r="D52" s="15" t="s">
        <v>188</v>
      </c>
      <c r="E52" s="15" t="s">
        <v>248</v>
      </c>
      <c r="F52" s="43" t="str">
        <f t="shared" si="0"/>
        <v>4:7,C</v>
      </c>
      <c r="G52" s="44">
        <v>1</v>
      </c>
      <c r="H52" s="45">
        <v>7</v>
      </c>
      <c r="I52" s="43" t="s">
        <v>2</v>
      </c>
    </row>
    <row r="53" spans="1:9" x14ac:dyDescent="0.2">
      <c r="A53" s="5"/>
      <c r="B53" s="9" t="s">
        <v>238</v>
      </c>
      <c r="C53" s="22" t="str">
        <f>Plate!K3</f>
        <v>Human Mixed S9 oxi UCL-BT-A 4hrs</v>
      </c>
      <c r="D53" s="15" t="s">
        <v>188</v>
      </c>
      <c r="E53" s="15" t="s">
        <v>189</v>
      </c>
      <c r="F53" s="43" t="str">
        <f t="shared" si="0"/>
        <v>4:9,A</v>
      </c>
      <c r="G53" s="44">
        <v>1</v>
      </c>
      <c r="H53" s="45">
        <v>9</v>
      </c>
      <c r="I53" s="43" t="s">
        <v>0</v>
      </c>
    </row>
    <row r="54" spans="1:9" x14ac:dyDescent="0.2">
      <c r="A54" s="5"/>
      <c r="B54" s="9" t="s">
        <v>239</v>
      </c>
      <c r="C54" s="22" t="str">
        <f>Plate!K4</f>
        <v>Human Mixed S9 oxi UCL-BT-A 4hrs</v>
      </c>
      <c r="D54" s="15" t="s">
        <v>188</v>
      </c>
      <c r="E54" s="15" t="s">
        <v>189</v>
      </c>
      <c r="F54" s="43" t="str">
        <f t="shared" si="0"/>
        <v>4:9,B</v>
      </c>
      <c r="G54" s="44">
        <v>1</v>
      </c>
      <c r="H54" s="45">
        <v>9</v>
      </c>
      <c r="I54" s="43" t="s">
        <v>1</v>
      </c>
    </row>
    <row r="55" spans="1:9" x14ac:dyDescent="0.2">
      <c r="A55" s="5"/>
      <c r="B55" s="9" t="s">
        <v>244</v>
      </c>
      <c r="C55" s="22" t="str">
        <f>Plate!K5</f>
        <v>Human Mixed S9 oxi Ruxolitininb control 4hrs</v>
      </c>
      <c r="D55" s="15" t="s">
        <v>188</v>
      </c>
      <c r="E55" s="15" t="s">
        <v>248</v>
      </c>
      <c r="F55" s="43" t="str">
        <f t="shared" si="0"/>
        <v>4:9,C</v>
      </c>
      <c r="G55" s="44">
        <v>1</v>
      </c>
      <c r="H55" s="45">
        <v>9</v>
      </c>
      <c r="I55" s="43" t="s">
        <v>2</v>
      </c>
    </row>
    <row r="56" spans="1:9" x14ac:dyDescent="0.2">
      <c r="A56" s="5"/>
      <c r="B56" s="9" t="s">
        <v>245</v>
      </c>
      <c r="C56" s="22" t="str">
        <f>Plate!K6</f>
        <v>Human Mixed S9 oxi Ruxolitininb control 4hrs</v>
      </c>
      <c r="D56" s="15" t="s">
        <v>188</v>
      </c>
      <c r="E56" s="15" t="s">
        <v>248</v>
      </c>
      <c r="F56" s="43" t="str">
        <f t="shared" si="0"/>
        <v>4:9,D</v>
      </c>
      <c r="G56" s="44">
        <v>1</v>
      </c>
      <c r="H56" s="45">
        <v>9</v>
      </c>
      <c r="I56" s="43" t="s">
        <v>3</v>
      </c>
    </row>
    <row r="57" spans="1:9" x14ac:dyDescent="0.2">
      <c r="A57" s="5"/>
      <c r="B57" s="9" t="s">
        <v>240</v>
      </c>
      <c r="C57" s="22" t="str">
        <f>Plate!K7</f>
        <v>Human Mixed S9 glu UCL-BT-A o/n</v>
      </c>
      <c r="D57" s="15" t="s">
        <v>188</v>
      </c>
      <c r="E57" s="15" t="s">
        <v>189</v>
      </c>
      <c r="F57" s="43" t="str">
        <f t="shared" si="0"/>
        <v>4:9,E</v>
      </c>
      <c r="G57" s="44">
        <v>1</v>
      </c>
      <c r="H57" s="45">
        <v>9</v>
      </c>
      <c r="I57" s="43" t="s">
        <v>4</v>
      </c>
    </row>
    <row r="58" spans="1:9" x14ac:dyDescent="0.2">
      <c r="A58" s="5"/>
      <c r="B58" s="9" t="s">
        <v>247</v>
      </c>
      <c r="C58" s="22" t="str">
        <f>Plate!K8</f>
        <v>Human Mixed S9 glu UCL-BT-A o/n</v>
      </c>
      <c r="D58" s="15" t="s">
        <v>188</v>
      </c>
      <c r="E58" s="15" t="s">
        <v>189</v>
      </c>
      <c r="F58" s="43" t="str">
        <f t="shared" si="0"/>
        <v>4:9,F</v>
      </c>
      <c r="G58" s="44">
        <v>1</v>
      </c>
      <c r="H58" s="45">
        <v>9</v>
      </c>
      <c r="I58" s="43" t="s">
        <v>5</v>
      </c>
    </row>
    <row r="59" spans="1:9" x14ac:dyDescent="0.2">
      <c r="A59" s="5"/>
      <c r="B59" s="9" t="s">
        <v>246</v>
      </c>
      <c r="C59" s="22" t="str">
        <f>Plate!K9</f>
        <v>Human Mixed S9 glu Genistein control o/n</v>
      </c>
      <c r="D59" s="15" t="s">
        <v>188</v>
      </c>
      <c r="E59" s="15" t="s">
        <v>248</v>
      </c>
      <c r="F59" s="43" t="str">
        <f t="shared" si="0"/>
        <v>4:9,G</v>
      </c>
      <c r="G59" s="44">
        <v>1</v>
      </c>
      <c r="H59" s="45">
        <v>9</v>
      </c>
      <c r="I59" s="43" t="s">
        <v>6</v>
      </c>
    </row>
    <row r="60" spans="1:9" x14ac:dyDescent="0.2">
      <c r="A60" s="5"/>
      <c r="B60" s="9" t="s">
        <v>249</v>
      </c>
      <c r="C60" s="22" t="str">
        <f>Plate!K10</f>
        <v>Human Mixed S9 glu Genistein control o/n</v>
      </c>
      <c r="D60" s="15" t="s">
        <v>188</v>
      </c>
      <c r="E60" s="15" t="s">
        <v>248</v>
      </c>
      <c r="F60" s="43" t="str">
        <f t="shared" si="0"/>
        <v>4:9,H</v>
      </c>
      <c r="G60" s="44">
        <v>1</v>
      </c>
      <c r="H60" s="45">
        <v>9</v>
      </c>
      <c r="I60" s="43" t="s">
        <v>7</v>
      </c>
    </row>
    <row r="61" spans="1:9" x14ac:dyDescent="0.2">
      <c r="A61" s="5"/>
      <c r="B61" s="9"/>
      <c r="C61" s="22" t="str">
        <f>Plate!L3</f>
        <v/>
      </c>
      <c r="D61" s="15"/>
      <c r="E61" s="15"/>
      <c r="F61" s="43" t="str">
        <f t="shared" si="0"/>
        <v>4:10,A</v>
      </c>
      <c r="G61" s="44">
        <v>1</v>
      </c>
      <c r="H61" s="45">
        <v>10</v>
      </c>
      <c r="I61" s="43" t="s">
        <v>0</v>
      </c>
    </row>
    <row r="62" spans="1:9" x14ac:dyDescent="0.2">
      <c r="A62" s="5"/>
      <c r="B62" s="9"/>
      <c r="C62" s="22" t="str">
        <f>Plate!L4</f>
        <v/>
      </c>
      <c r="D62" s="15"/>
      <c r="E62" s="15"/>
      <c r="F62" s="43" t="str">
        <f t="shared" si="0"/>
        <v>4:10,B</v>
      </c>
      <c r="G62" s="44">
        <v>1</v>
      </c>
      <c r="H62" s="45">
        <v>10</v>
      </c>
      <c r="I62" s="43" t="s">
        <v>1</v>
      </c>
    </row>
    <row r="63" spans="1:9" x14ac:dyDescent="0.2">
      <c r="A63" s="5"/>
      <c r="B63" s="9"/>
      <c r="C63" s="22" t="str">
        <f>Plate!L5</f>
        <v/>
      </c>
      <c r="D63" s="15"/>
      <c r="E63" s="15"/>
      <c r="F63" s="43" t="str">
        <f t="shared" si="0"/>
        <v>4:10,C</v>
      </c>
      <c r="G63" s="44">
        <v>1</v>
      </c>
      <c r="H63" s="45">
        <v>10</v>
      </c>
      <c r="I63" s="43" t="s">
        <v>2</v>
      </c>
    </row>
    <row r="64" spans="1:9" x14ac:dyDescent="0.2">
      <c r="A64" s="5"/>
      <c r="B64" s="9"/>
      <c r="C64" s="22" t="str">
        <f>Plate!L6</f>
        <v/>
      </c>
      <c r="D64" s="15"/>
      <c r="E64" s="15"/>
      <c r="F64" s="43" t="str">
        <f t="shared" si="0"/>
        <v>4:10,D</v>
      </c>
      <c r="G64" s="44">
        <v>1</v>
      </c>
      <c r="H64" s="45">
        <v>10</v>
      </c>
      <c r="I64" s="43" t="s">
        <v>3</v>
      </c>
    </row>
    <row r="65" spans="1:9" x14ac:dyDescent="0.2">
      <c r="A65" s="5"/>
      <c r="B65" s="9"/>
      <c r="C65" s="22" t="str">
        <f>Plate!L7</f>
        <v/>
      </c>
      <c r="D65" s="15"/>
      <c r="E65" s="15"/>
      <c r="F65" s="43" t="str">
        <f t="shared" si="0"/>
        <v>4:10,E</v>
      </c>
      <c r="G65" s="44">
        <v>1</v>
      </c>
      <c r="H65" s="45">
        <v>10</v>
      </c>
      <c r="I65" s="43" t="s">
        <v>4</v>
      </c>
    </row>
    <row r="66" spans="1:9" x14ac:dyDescent="0.2">
      <c r="A66" s="5"/>
      <c r="B66" s="9"/>
      <c r="C66" s="22" t="str">
        <f>Plate!L8</f>
        <v/>
      </c>
      <c r="D66" s="15"/>
      <c r="E66" s="15"/>
      <c r="F66" s="43" t="str">
        <f t="shared" si="0"/>
        <v>4:10,F</v>
      </c>
      <c r="G66" s="44">
        <v>1</v>
      </c>
      <c r="H66" s="45">
        <v>10</v>
      </c>
      <c r="I66" s="43" t="s">
        <v>5</v>
      </c>
    </row>
    <row r="67" spans="1:9" x14ac:dyDescent="0.2">
      <c r="A67" s="5"/>
      <c r="B67" s="9"/>
      <c r="C67" s="22" t="str">
        <f>Plate!L9</f>
        <v/>
      </c>
      <c r="D67" s="15"/>
      <c r="E67" s="15"/>
      <c r="F67" s="43" t="str">
        <f t="shared" ref="F67:F84" si="1">$A$2&amp;":"&amp;H67&amp;","&amp;I67</f>
        <v>4:10,G</v>
      </c>
      <c r="G67" s="44">
        <v>1</v>
      </c>
      <c r="H67" s="45">
        <v>10</v>
      </c>
      <c r="I67" s="43" t="s">
        <v>6</v>
      </c>
    </row>
    <row r="68" spans="1:9" x14ac:dyDescent="0.2">
      <c r="A68" s="5"/>
      <c r="B68" s="9"/>
      <c r="C68" s="22" t="str">
        <f>Plate!L10</f>
        <v/>
      </c>
      <c r="D68" s="15"/>
      <c r="E68" s="15"/>
      <c r="F68" s="43" t="str">
        <f t="shared" si="1"/>
        <v>4:10,H</v>
      </c>
      <c r="G68" s="44">
        <v>1</v>
      </c>
      <c r="H68" s="45">
        <v>10</v>
      </c>
      <c r="I68" s="43" t="s">
        <v>7</v>
      </c>
    </row>
    <row r="69" spans="1:9" x14ac:dyDescent="0.2">
      <c r="A69" s="5"/>
      <c r="B69" s="9"/>
      <c r="C69" s="22" t="str">
        <f>Plate!M3</f>
        <v/>
      </c>
      <c r="D69" s="15"/>
      <c r="E69" s="15"/>
      <c r="F69" s="43" t="str">
        <f t="shared" si="1"/>
        <v>4:11,A</v>
      </c>
      <c r="G69" s="44">
        <v>1</v>
      </c>
      <c r="H69" s="45">
        <v>11</v>
      </c>
      <c r="I69" s="43" t="s">
        <v>0</v>
      </c>
    </row>
    <row r="70" spans="1:9" x14ac:dyDescent="0.2">
      <c r="A70" s="5"/>
      <c r="B70" s="9"/>
      <c r="C70" s="22" t="str">
        <f>Plate!M4</f>
        <v/>
      </c>
      <c r="D70" s="15"/>
      <c r="E70" s="15"/>
      <c r="F70" s="43" t="str">
        <f t="shared" si="1"/>
        <v>4:11,B</v>
      </c>
      <c r="G70" s="44">
        <v>1</v>
      </c>
      <c r="H70" s="45">
        <v>11</v>
      </c>
      <c r="I70" s="43" t="s">
        <v>1</v>
      </c>
    </row>
    <row r="71" spans="1:9" x14ac:dyDescent="0.2">
      <c r="A71" s="5"/>
      <c r="B71" s="9"/>
      <c r="C71" s="22" t="str">
        <f>Plate!M5</f>
        <v/>
      </c>
      <c r="D71" s="15"/>
      <c r="E71" s="15"/>
      <c r="F71" s="43" t="str">
        <f t="shared" si="1"/>
        <v>4:11,C</v>
      </c>
      <c r="G71" s="44">
        <v>1</v>
      </c>
      <c r="H71" s="45">
        <v>11</v>
      </c>
      <c r="I71" s="43" t="s">
        <v>2</v>
      </c>
    </row>
    <row r="72" spans="1:9" x14ac:dyDescent="0.2">
      <c r="A72" s="5"/>
      <c r="B72" s="9"/>
      <c r="C72" s="22" t="str">
        <f>Plate!M6</f>
        <v/>
      </c>
      <c r="D72" s="15"/>
      <c r="E72" s="15"/>
      <c r="F72" s="43" t="str">
        <f t="shared" si="1"/>
        <v>4:11,D</v>
      </c>
      <c r="G72" s="44">
        <v>1</v>
      </c>
      <c r="H72" s="45">
        <v>11</v>
      </c>
      <c r="I72" s="43" t="s">
        <v>3</v>
      </c>
    </row>
    <row r="73" spans="1:9" x14ac:dyDescent="0.2">
      <c r="A73" s="5"/>
      <c r="B73" s="9"/>
      <c r="C73" s="22" t="str">
        <f>Plate!M7</f>
        <v/>
      </c>
      <c r="D73" s="15"/>
      <c r="E73" s="15"/>
      <c r="F73" s="43" t="str">
        <f t="shared" si="1"/>
        <v>4:11,E</v>
      </c>
      <c r="G73" s="44">
        <v>1</v>
      </c>
      <c r="H73" s="45">
        <v>11</v>
      </c>
      <c r="I73" s="43" t="s">
        <v>4</v>
      </c>
    </row>
    <row r="74" spans="1:9" x14ac:dyDescent="0.2">
      <c r="A74" s="5"/>
      <c r="B74" s="9"/>
      <c r="C74" s="22" t="str">
        <f>Plate!M8</f>
        <v/>
      </c>
      <c r="D74" s="15"/>
      <c r="E74" s="15"/>
      <c r="F74" s="43" t="str">
        <f t="shared" si="1"/>
        <v>4:11,F</v>
      </c>
      <c r="G74" s="44">
        <v>1</v>
      </c>
      <c r="H74" s="45">
        <v>11</v>
      </c>
      <c r="I74" s="43" t="s">
        <v>5</v>
      </c>
    </row>
    <row r="75" spans="1:9" x14ac:dyDescent="0.2">
      <c r="A75" s="5"/>
      <c r="B75" s="9"/>
      <c r="C75" s="22" t="str">
        <f>Plate!M9</f>
        <v/>
      </c>
      <c r="D75" s="15"/>
      <c r="E75" s="15"/>
      <c r="F75" s="43" t="str">
        <f t="shared" si="1"/>
        <v>4:11,G</v>
      </c>
      <c r="G75" s="44">
        <v>1</v>
      </c>
      <c r="H75" s="45">
        <v>11</v>
      </c>
      <c r="I75" s="43" t="s">
        <v>6</v>
      </c>
    </row>
    <row r="76" spans="1:9" x14ac:dyDescent="0.2">
      <c r="A76" s="5"/>
      <c r="B76" s="9"/>
      <c r="C76" s="22" t="str">
        <f>Plate!M10</f>
        <v/>
      </c>
      <c r="D76" s="15"/>
      <c r="E76" s="15"/>
      <c r="F76" s="43" t="str">
        <f t="shared" si="1"/>
        <v>4:11,H</v>
      </c>
      <c r="G76" s="44">
        <v>1</v>
      </c>
      <c r="H76" s="45">
        <v>11</v>
      </c>
      <c r="I76" s="43" t="s">
        <v>7</v>
      </c>
    </row>
    <row r="77" spans="1:9" x14ac:dyDescent="0.2">
      <c r="A77" s="5"/>
      <c r="B77" s="9"/>
      <c r="C77" s="22" t="str">
        <f>Plate!N3</f>
        <v/>
      </c>
      <c r="D77" s="15"/>
      <c r="E77" s="15"/>
      <c r="F77" s="43" t="str">
        <f t="shared" si="1"/>
        <v>4:12,A</v>
      </c>
      <c r="G77" s="44">
        <v>1</v>
      </c>
      <c r="H77" s="45">
        <v>12</v>
      </c>
      <c r="I77" s="43" t="s">
        <v>0</v>
      </c>
    </row>
    <row r="78" spans="1:9" x14ac:dyDescent="0.2">
      <c r="A78" s="5"/>
      <c r="B78" s="9"/>
      <c r="C78" s="22" t="str">
        <f>Plate!N4</f>
        <v/>
      </c>
      <c r="D78" s="15"/>
      <c r="E78" s="15"/>
      <c r="F78" s="43" t="str">
        <f t="shared" si="1"/>
        <v>4:12,B</v>
      </c>
      <c r="G78" s="44">
        <v>1</v>
      </c>
      <c r="H78" s="45">
        <v>12</v>
      </c>
      <c r="I78" s="43" t="s">
        <v>1</v>
      </c>
    </row>
    <row r="79" spans="1:9" x14ac:dyDescent="0.2">
      <c r="A79" s="5"/>
      <c r="B79" s="9"/>
      <c r="C79" s="22" t="str">
        <f>Plate!N5</f>
        <v/>
      </c>
      <c r="D79" s="15"/>
      <c r="E79" s="15"/>
      <c r="F79" s="43" t="str">
        <f t="shared" si="1"/>
        <v>4:12,C</v>
      </c>
      <c r="G79" s="44">
        <v>1</v>
      </c>
      <c r="H79" s="45">
        <v>12</v>
      </c>
      <c r="I79" s="43" t="s">
        <v>2</v>
      </c>
    </row>
    <row r="80" spans="1:9" x14ac:dyDescent="0.2">
      <c r="A80" s="5"/>
      <c r="B80" s="9"/>
      <c r="C80" s="22" t="str">
        <f>Plate!N6</f>
        <v/>
      </c>
      <c r="D80" s="15"/>
      <c r="E80" s="15"/>
      <c r="F80" s="43" t="str">
        <f t="shared" si="1"/>
        <v>4:12,D</v>
      </c>
      <c r="G80" s="44">
        <v>1</v>
      </c>
      <c r="H80" s="45">
        <v>12</v>
      </c>
      <c r="I80" s="43" t="s">
        <v>3</v>
      </c>
    </row>
    <row r="81" spans="1:9" x14ac:dyDescent="0.2">
      <c r="A81" s="5"/>
      <c r="B81" s="9"/>
      <c r="C81" s="22" t="str">
        <f>Plate!N7</f>
        <v/>
      </c>
      <c r="D81" s="15"/>
      <c r="E81" s="15"/>
      <c r="F81" s="43" t="str">
        <f t="shared" si="1"/>
        <v>4:12,E</v>
      </c>
      <c r="G81" s="44">
        <v>1</v>
      </c>
      <c r="H81" s="45">
        <v>12</v>
      </c>
      <c r="I81" s="43" t="s">
        <v>4</v>
      </c>
    </row>
    <row r="82" spans="1:9" x14ac:dyDescent="0.2">
      <c r="A82" s="5"/>
      <c r="B82" s="9"/>
      <c r="C82" s="22" t="str">
        <f>Plate!N8</f>
        <v/>
      </c>
      <c r="D82" s="15"/>
      <c r="E82" s="15"/>
      <c r="F82" s="43" t="str">
        <f t="shared" si="1"/>
        <v>4:12,F</v>
      </c>
      <c r="G82" s="44">
        <v>1</v>
      </c>
      <c r="H82" s="45">
        <v>12</v>
      </c>
      <c r="I82" s="43" t="s">
        <v>5</v>
      </c>
    </row>
    <row r="83" spans="1:9" x14ac:dyDescent="0.2">
      <c r="A83" s="5"/>
      <c r="B83" s="9"/>
      <c r="C83" s="22" t="str">
        <f>Plate!N9</f>
        <v xml:space="preserve">  </v>
      </c>
      <c r="D83" s="15"/>
      <c r="E83" s="15"/>
      <c r="F83" s="43" t="str">
        <f t="shared" si="1"/>
        <v>4:12,G</v>
      </c>
      <c r="G83" s="44">
        <v>1</v>
      </c>
      <c r="H83" s="45">
        <v>12</v>
      </c>
      <c r="I83" s="43" t="s">
        <v>6</v>
      </c>
    </row>
    <row r="84" spans="1:9" ht="13.5" thickBot="1" x14ac:dyDescent="0.25">
      <c r="A84" s="5"/>
      <c r="B84" s="10"/>
      <c r="C84" s="36" t="str">
        <f>Plate!N10</f>
        <v xml:space="preserve">  </v>
      </c>
      <c r="D84" s="15"/>
      <c r="E84" s="15"/>
      <c r="F84" s="46" t="str">
        <f t="shared" si="1"/>
        <v>4:12,H</v>
      </c>
      <c r="G84" s="44">
        <v>1</v>
      </c>
      <c r="H84" s="47">
        <v>12</v>
      </c>
      <c r="I84" s="46" t="s">
        <v>7</v>
      </c>
    </row>
    <row r="85" spans="1:9" x14ac:dyDescent="0.2">
      <c r="A85" s="5"/>
    </row>
    <row r="86" spans="1:9" x14ac:dyDescent="0.2">
      <c r="A86" s="5"/>
    </row>
    <row r="87" spans="1:9" x14ac:dyDescent="0.2">
      <c r="A87" s="5"/>
    </row>
    <row r="88" spans="1:9" x14ac:dyDescent="0.2">
      <c r="A88" s="5"/>
    </row>
    <row r="89" spans="1:9" x14ac:dyDescent="0.2">
      <c r="A89" s="5"/>
    </row>
    <row r="90" spans="1:9" x14ac:dyDescent="0.2">
      <c r="A90" s="5"/>
    </row>
  </sheetData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</vt:lpstr>
      <vt:lpstr>Plate</vt:lpstr>
      <vt:lpstr>LC Sample list (Acid)</vt:lpstr>
      <vt:lpstr>LC Sample list (Base)</vt:lpstr>
      <vt:lpstr>Data!Print_Area</vt:lpstr>
      <vt:lpstr>'LC Sample list (Acid)'!Print_Area</vt:lpstr>
      <vt:lpstr>'LC Sample list (Base)'!Print_Area</vt:lpstr>
      <vt:lpstr>Plate!Print_Area</vt:lpstr>
    </vt:vector>
  </TitlesOfParts>
  <Company>Hypha Discovery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Balance</dc:creator>
  <cp:lastModifiedBy>jshanuwilson</cp:lastModifiedBy>
  <cp:lastPrinted>2020-12-10T08:59:54Z</cp:lastPrinted>
  <dcterms:created xsi:type="dcterms:W3CDTF">2012-03-20T10:04:35Z</dcterms:created>
  <dcterms:modified xsi:type="dcterms:W3CDTF">2021-01-05T14:39:52Z</dcterms:modified>
</cp:coreProperties>
</file>