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lina/Documents/GE_APPROVALS_IMPORTANT/Git/approvalsSupport-3/output/v3/"/>
    </mc:Choice>
  </mc:AlternateContent>
  <xr:revisionPtr revIDLastSave="0" documentId="13_ncr:1_{1612759E-D655-D044-BDAD-03BA2504312D}" xr6:coauthVersionLast="47" xr6:coauthVersionMax="47" xr10:uidLastSave="{00000000-0000-0000-0000-000000000000}"/>
  <bookViews>
    <workbookView xWindow="-3700" yWindow="-21100" windowWidth="38400" windowHeight="21100" xr2:uid="{00000000-000D-0000-FFFF-FFFF00000000}"/>
  </bookViews>
  <sheets>
    <sheet name="2013-2022_approvals_GE_v3.4_out" sheetId="1" r:id="rId1"/>
    <sheet name="Dis_count" sheetId="9" r:id="rId2"/>
    <sheet name="FDA_dis_class" sheetId="7" r:id="rId3"/>
    <sheet name="EFO_class" sheetId="6" r:id="rId4"/>
    <sheet name="FDA_dis_class_sub" sheetId="8" r:id="rId5"/>
    <sheet name="criteria_GE" sheetId="3" r:id="rId6"/>
    <sheet name="TA_check" sheetId="4" r:id="rId7"/>
    <sheet name="Symptomatic_p" sheetId="2" r:id="rId8"/>
    <sheet name="Sheet1" sheetId="5" r:id="rId9"/>
  </sheets>
  <definedNames>
    <definedName name="_xlnm._FilterDatabase" localSheetId="0" hidden="1">'2013-2022_approvals_GE_v3.4_out'!$A$1:$Q$429</definedName>
    <definedName name="_xlnm._FilterDatabase" localSheetId="3" hidden="1">EFO_class!$A$1:$H$263</definedName>
    <definedName name="_xlnm._FilterDatabase" localSheetId="2" hidden="1">FDA_dis_class!$A$1:$E$336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4" i="9" l="1"/>
  <c r="E13" i="9"/>
  <c r="E12" i="9"/>
  <c r="C18" i="9"/>
  <c r="C19" i="9"/>
  <c r="C17" i="9"/>
  <c r="C13" i="9"/>
  <c r="C14" i="9"/>
  <c r="C12" i="9"/>
  <c r="H4" i="9"/>
  <c r="G4" i="9"/>
  <c r="I3" i="9"/>
  <c r="I2" i="9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2" i="1"/>
  <c r="E298" i="7"/>
  <c r="E279" i="7"/>
  <c r="E221" i="7"/>
  <c r="E174" i="7"/>
  <c r="E154" i="7"/>
  <c r="E129" i="7"/>
  <c r="E102" i="7"/>
  <c r="E70" i="7"/>
  <c r="E67" i="7"/>
  <c r="E39" i="7"/>
  <c r="E14" i="7"/>
  <c r="E310" i="7"/>
  <c r="E275" i="7"/>
  <c r="E184" i="7"/>
  <c r="E162" i="7"/>
  <c r="E158" i="7"/>
  <c r="E105" i="7"/>
  <c r="E86" i="7"/>
  <c r="E81" i="7"/>
  <c r="E55" i="7"/>
  <c r="E46" i="7"/>
  <c r="E20" i="7"/>
  <c r="E10" i="7"/>
  <c r="E27" i="7"/>
  <c r="E245" i="7"/>
  <c r="E131" i="7"/>
  <c r="E21" i="8" a="1"/>
  <c r="E21" i="8" s="1"/>
  <c r="E22" i="8" a="1"/>
  <c r="E22" i="8" s="1"/>
  <c r="E23" i="8" a="1"/>
  <c r="E23" i="8"/>
  <c r="E328" i="7"/>
  <c r="E322" i="7"/>
  <c r="E313" i="7"/>
  <c r="E307" i="7"/>
  <c r="E271" i="7"/>
  <c r="E258" i="7"/>
  <c r="E179" i="7"/>
  <c r="E177" i="7"/>
  <c r="E167" i="7"/>
  <c r="E159" i="7"/>
  <c r="E142" i="7"/>
  <c r="E134" i="7"/>
  <c r="E91" i="7"/>
  <c r="E84" i="7"/>
  <c r="E80" i="7"/>
  <c r="E51" i="7"/>
  <c r="E38" i="7"/>
  <c r="E22" i="7"/>
  <c r="E20" i="8" a="1"/>
  <c r="E20" i="8" s="1"/>
  <c r="E2" i="8" a="1"/>
  <c r="E2" i="8" s="1"/>
  <c r="E3" i="8" a="1"/>
  <c r="E3" i="8" s="1"/>
  <c r="E4" i="8" a="1"/>
  <c r="E4" i="8" s="1"/>
  <c r="E5" i="8" a="1"/>
  <c r="E5" i="8"/>
  <c r="E6" i="8" a="1"/>
  <c r="E6" i="8" s="1"/>
  <c r="E7" i="8" a="1"/>
  <c r="E7" i="8" s="1"/>
  <c r="E8" i="8" a="1"/>
  <c r="E8" i="8" s="1"/>
  <c r="E9" i="8" a="1"/>
  <c r="E9" i="8"/>
  <c r="E10" i="8" a="1"/>
  <c r="E10" i="8" s="1"/>
  <c r="E11" i="8" a="1"/>
  <c r="E11" i="8" s="1"/>
  <c r="E12" i="8" a="1"/>
  <c r="E12" i="8" s="1"/>
  <c r="E13" i="8" a="1"/>
  <c r="E13" i="8"/>
  <c r="E14" i="8" a="1"/>
  <c r="E14" i="8" s="1"/>
  <c r="E15" i="8" a="1"/>
  <c r="E15" i="8" s="1"/>
  <c r="E16" i="8" a="1"/>
  <c r="E16" i="8" s="1"/>
  <c r="E17" i="8" a="1"/>
  <c r="E17" i="8"/>
  <c r="E18" i="8" a="1"/>
  <c r="E18" i="8" s="1"/>
  <c r="E19" i="8" a="1"/>
  <c r="E19" i="8" s="1"/>
  <c r="E1" i="8" a="1"/>
  <c r="E1" i="8" s="1"/>
  <c r="G2" i="6" a="1"/>
  <c r="G2" i="6" s="1"/>
  <c r="C3" i="7"/>
  <c r="E3" i="7" s="1"/>
  <c r="C4" i="7"/>
  <c r="E4" i="7" s="1"/>
  <c r="C5" i="7"/>
  <c r="E5" i="7" s="1"/>
  <c r="C6" i="7"/>
  <c r="E6" i="7" s="1"/>
  <c r="C7" i="7"/>
  <c r="E7" i="7" s="1"/>
  <c r="C8" i="7"/>
  <c r="E8" i="7" s="1"/>
  <c r="C9" i="7"/>
  <c r="E9" i="7" s="1"/>
  <c r="C10" i="7"/>
  <c r="C11" i="7"/>
  <c r="E11" i="7" s="1"/>
  <c r="C12" i="7"/>
  <c r="E12" i="7" s="1"/>
  <c r="C13" i="7"/>
  <c r="E13" i="7" s="1"/>
  <c r="C14" i="7"/>
  <c r="C15" i="7"/>
  <c r="E15" i="7" s="1"/>
  <c r="C16" i="7"/>
  <c r="E16" i="7" s="1"/>
  <c r="C17" i="7"/>
  <c r="E17" i="7" s="1"/>
  <c r="C18" i="7"/>
  <c r="E18" i="7" s="1"/>
  <c r="C19" i="7"/>
  <c r="E19" i="7" s="1"/>
  <c r="C20" i="7"/>
  <c r="C21" i="7"/>
  <c r="E21" i="7" s="1"/>
  <c r="C22" i="7"/>
  <c r="C23" i="7"/>
  <c r="C24" i="7"/>
  <c r="E24" i="7" s="1"/>
  <c r="C25" i="7"/>
  <c r="E25" i="7" s="1"/>
  <c r="C26" i="7"/>
  <c r="E26" i="7" s="1"/>
  <c r="C27" i="7"/>
  <c r="C28" i="7"/>
  <c r="E28" i="7" s="1"/>
  <c r="C29" i="7"/>
  <c r="E29" i="7" s="1"/>
  <c r="C30" i="7"/>
  <c r="E30" i="7" s="1"/>
  <c r="C31" i="7"/>
  <c r="E31" i="7" s="1"/>
  <c r="C32" i="7"/>
  <c r="E32" i="7" s="1"/>
  <c r="C33" i="7"/>
  <c r="E33" i="7" s="1"/>
  <c r="C34" i="7"/>
  <c r="E34" i="7" s="1"/>
  <c r="C35" i="7"/>
  <c r="E35" i="7" s="1"/>
  <c r="C36" i="7"/>
  <c r="E36" i="7" s="1"/>
  <c r="C37" i="7"/>
  <c r="E37" i="7" s="1"/>
  <c r="C38" i="7"/>
  <c r="C39" i="7"/>
  <c r="C40" i="7"/>
  <c r="E40" i="7" s="1"/>
  <c r="C41" i="7"/>
  <c r="E41" i="7" s="1"/>
  <c r="C42" i="7"/>
  <c r="E42" i="7" s="1"/>
  <c r="C43" i="7"/>
  <c r="E43" i="7" s="1"/>
  <c r="C44" i="7"/>
  <c r="E44" i="7" s="1"/>
  <c r="C45" i="7"/>
  <c r="E45" i="7" s="1"/>
  <c r="C47" i="7"/>
  <c r="E47" i="7" s="1"/>
  <c r="C48" i="7"/>
  <c r="E48" i="7" s="1"/>
  <c r="C49" i="7"/>
  <c r="E49" i="7" s="1"/>
  <c r="C50" i="7"/>
  <c r="E50" i="7" s="1"/>
  <c r="C51" i="7"/>
  <c r="C52" i="7"/>
  <c r="E52" i="7" s="1"/>
  <c r="C53" i="7"/>
  <c r="E53" i="7" s="1"/>
  <c r="C54" i="7"/>
  <c r="E54" i="7" s="1"/>
  <c r="C56" i="7"/>
  <c r="E56" i="7" s="1"/>
  <c r="C57" i="7"/>
  <c r="E57" i="7" s="1"/>
  <c r="C58" i="7"/>
  <c r="E58" i="7" s="1"/>
  <c r="C59" i="7"/>
  <c r="E59" i="7" s="1"/>
  <c r="C60" i="7"/>
  <c r="E60" i="7" s="1"/>
  <c r="C61" i="7"/>
  <c r="E61" i="7" s="1"/>
  <c r="C62" i="7"/>
  <c r="E62" i="7" s="1"/>
  <c r="C63" i="7"/>
  <c r="E63" i="7" s="1"/>
  <c r="C64" i="7"/>
  <c r="E64" i="7" s="1"/>
  <c r="C65" i="7"/>
  <c r="E65" i="7" s="1"/>
  <c r="C66" i="7"/>
  <c r="E66" i="7" s="1"/>
  <c r="C67" i="7"/>
  <c r="C68" i="7"/>
  <c r="E68" i="7" s="1"/>
  <c r="C69" i="7"/>
  <c r="E69" i="7" s="1"/>
  <c r="C70" i="7"/>
  <c r="C71" i="7"/>
  <c r="E71" i="7" s="1"/>
  <c r="C72" i="7"/>
  <c r="E72" i="7" s="1"/>
  <c r="C73" i="7"/>
  <c r="E73" i="7" s="1"/>
  <c r="C74" i="7"/>
  <c r="E74" i="7" s="1"/>
  <c r="C75" i="7"/>
  <c r="E75" i="7" s="1"/>
  <c r="C76" i="7"/>
  <c r="E76" i="7" s="1"/>
  <c r="C77" i="7"/>
  <c r="E77" i="7" s="1"/>
  <c r="C78" i="7"/>
  <c r="E78" i="7" s="1"/>
  <c r="C79" i="7"/>
  <c r="E79" i="7" s="1"/>
  <c r="C80" i="7"/>
  <c r="C82" i="7"/>
  <c r="E82" i="7" s="1"/>
  <c r="C83" i="7"/>
  <c r="E83" i="7" s="1"/>
  <c r="C84" i="7"/>
  <c r="C85" i="7"/>
  <c r="E85" i="7" s="1"/>
  <c r="C87" i="7"/>
  <c r="E87" i="7" s="1"/>
  <c r="C88" i="7"/>
  <c r="E88" i="7" s="1"/>
  <c r="C89" i="7"/>
  <c r="E89" i="7" s="1"/>
  <c r="C90" i="7"/>
  <c r="E90" i="7" s="1"/>
  <c r="C91" i="7"/>
  <c r="C92" i="7"/>
  <c r="E92" i="7" s="1"/>
  <c r="C93" i="7"/>
  <c r="E93" i="7" s="1"/>
  <c r="C94" i="7"/>
  <c r="E94" i="7" s="1"/>
  <c r="C95" i="7"/>
  <c r="E95" i="7" s="1"/>
  <c r="C96" i="7"/>
  <c r="E96" i="7" s="1"/>
  <c r="C97" i="7"/>
  <c r="E97" i="7" s="1"/>
  <c r="C98" i="7"/>
  <c r="E98" i="7" s="1"/>
  <c r="C99" i="7"/>
  <c r="E99" i="7" s="1"/>
  <c r="C100" i="7"/>
  <c r="E100" i="7" s="1"/>
  <c r="C101" i="7"/>
  <c r="E101" i="7" s="1"/>
  <c r="C102" i="7"/>
  <c r="C103" i="7"/>
  <c r="E103" i="7" s="1"/>
  <c r="C104" i="7"/>
  <c r="E104" i="7" s="1"/>
  <c r="C106" i="7"/>
  <c r="E106" i="7" s="1"/>
  <c r="C107" i="7"/>
  <c r="E107" i="7" s="1"/>
  <c r="C108" i="7"/>
  <c r="E108" i="7" s="1"/>
  <c r="C109" i="7"/>
  <c r="E109" i="7" s="1"/>
  <c r="C110" i="7"/>
  <c r="E110" i="7" s="1"/>
  <c r="C111" i="7"/>
  <c r="E111" i="7" s="1"/>
  <c r="C112" i="7"/>
  <c r="E112" i="7" s="1"/>
  <c r="C113" i="7"/>
  <c r="E113" i="7" s="1"/>
  <c r="C114" i="7"/>
  <c r="E114" i="7" s="1"/>
  <c r="C115" i="7"/>
  <c r="E115" i="7" s="1"/>
  <c r="C116" i="7"/>
  <c r="E116" i="7" s="1"/>
  <c r="C117" i="7"/>
  <c r="E117" i="7" s="1"/>
  <c r="C118" i="7"/>
  <c r="E118" i="7" s="1"/>
  <c r="C119" i="7"/>
  <c r="E119" i="7" s="1"/>
  <c r="C120" i="7"/>
  <c r="E120" i="7" s="1"/>
  <c r="C121" i="7"/>
  <c r="E121" i="7" s="1"/>
  <c r="C122" i="7"/>
  <c r="E122" i="7" s="1"/>
  <c r="C123" i="7"/>
  <c r="E123" i="7" s="1"/>
  <c r="C124" i="7"/>
  <c r="E124" i="7" s="1"/>
  <c r="C125" i="7"/>
  <c r="E125" i="7" s="1"/>
  <c r="C126" i="7"/>
  <c r="E126" i="7" s="1"/>
  <c r="C127" i="7"/>
  <c r="E127" i="7" s="1"/>
  <c r="C128" i="7"/>
  <c r="E128" i="7" s="1"/>
  <c r="C129" i="7"/>
  <c r="C130" i="7"/>
  <c r="C131" i="7"/>
  <c r="C132" i="7"/>
  <c r="E132" i="7" s="1"/>
  <c r="C133" i="7"/>
  <c r="E133" i="7" s="1"/>
  <c r="C134" i="7"/>
  <c r="C135" i="7"/>
  <c r="E135" i="7" s="1"/>
  <c r="C136" i="7"/>
  <c r="E136" i="7" s="1"/>
  <c r="C137" i="7"/>
  <c r="E137" i="7" s="1"/>
  <c r="C138" i="7"/>
  <c r="E138" i="7" s="1"/>
  <c r="C139" i="7"/>
  <c r="E139" i="7" s="1"/>
  <c r="C140" i="7"/>
  <c r="E140" i="7" s="1"/>
  <c r="C141" i="7"/>
  <c r="E141" i="7" s="1"/>
  <c r="C142" i="7"/>
  <c r="C143" i="7"/>
  <c r="E143" i="7" s="1"/>
  <c r="C144" i="7"/>
  <c r="E144" i="7" s="1"/>
  <c r="C145" i="7"/>
  <c r="E145" i="7" s="1"/>
  <c r="C146" i="7"/>
  <c r="E146" i="7" s="1"/>
  <c r="C147" i="7"/>
  <c r="E147" i="7" s="1"/>
  <c r="C148" i="7"/>
  <c r="E148" i="7" s="1"/>
  <c r="C149" i="7"/>
  <c r="E149" i="7" s="1"/>
  <c r="C150" i="7"/>
  <c r="E150" i="7" s="1"/>
  <c r="C151" i="7"/>
  <c r="E151" i="7" s="1"/>
  <c r="C152" i="7"/>
  <c r="E152" i="7" s="1"/>
  <c r="C153" i="7"/>
  <c r="E153" i="7" s="1"/>
  <c r="C154" i="7"/>
  <c r="C155" i="7"/>
  <c r="E155" i="7" s="1"/>
  <c r="C156" i="7"/>
  <c r="E156" i="7" s="1"/>
  <c r="C157" i="7"/>
  <c r="E157" i="7" s="1"/>
  <c r="C159" i="7"/>
  <c r="C160" i="7"/>
  <c r="E160" i="7" s="1"/>
  <c r="C161" i="7"/>
  <c r="E161" i="7" s="1"/>
  <c r="C163" i="7"/>
  <c r="E163" i="7" s="1"/>
  <c r="C164" i="7"/>
  <c r="E164" i="7" s="1"/>
  <c r="C165" i="7"/>
  <c r="E165" i="7" s="1"/>
  <c r="C166" i="7"/>
  <c r="E166" i="7" s="1"/>
  <c r="C167" i="7"/>
  <c r="C168" i="7"/>
  <c r="E168" i="7" s="1"/>
  <c r="C169" i="7"/>
  <c r="E169" i="7" s="1"/>
  <c r="C170" i="7"/>
  <c r="E170" i="7" s="1"/>
  <c r="C171" i="7"/>
  <c r="E171" i="7" s="1"/>
  <c r="C172" i="7"/>
  <c r="E172" i="7" s="1"/>
  <c r="C173" i="7"/>
  <c r="E173" i="7" s="1"/>
  <c r="C174" i="7"/>
  <c r="C175" i="7"/>
  <c r="E175" i="7" s="1"/>
  <c r="C176" i="7"/>
  <c r="E176" i="7" s="1"/>
  <c r="C177" i="7"/>
  <c r="C178" i="7"/>
  <c r="E178" i="7" s="1"/>
  <c r="C179" i="7"/>
  <c r="C180" i="7"/>
  <c r="E180" i="7" s="1"/>
  <c r="C181" i="7"/>
  <c r="E181" i="7" s="1"/>
  <c r="C182" i="7"/>
  <c r="E182" i="7" s="1"/>
  <c r="C183" i="7"/>
  <c r="E183" i="7" s="1"/>
  <c r="C185" i="7"/>
  <c r="E185" i="7" s="1"/>
  <c r="C186" i="7"/>
  <c r="E186" i="7" s="1"/>
  <c r="C187" i="7"/>
  <c r="E187" i="7" s="1"/>
  <c r="C188" i="7"/>
  <c r="E188" i="7" s="1"/>
  <c r="C189" i="7"/>
  <c r="E189" i="7" s="1"/>
  <c r="C190" i="7"/>
  <c r="E190" i="7" s="1"/>
  <c r="C191" i="7"/>
  <c r="E191" i="7" s="1"/>
  <c r="C192" i="7"/>
  <c r="E192" i="7" s="1"/>
  <c r="C193" i="7"/>
  <c r="E193" i="7" s="1"/>
  <c r="C194" i="7"/>
  <c r="E194" i="7" s="1"/>
  <c r="C195" i="7"/>
  <c r="E195" i="7" s="1"/>
  <c r="C196" i="7"/>
  <c r="E196" i="7" s="1"/>
  <c r="C197" i="7"/>
  <c r="E197" i="7" s="1"/>
  <c r="C198" i="7"/>
  <c r="E198" i="7" s="1"/>
  <c r="C199" i="7"/>
  <c r="E199" i="7" s="1"/>
  <c r="C200" i="7"/>
  <c r="E200" i="7" s="1"/>
  <c r="C201" i="7"/>
  <c r="E201" i="7" s="1"/>
  <c r="C202" i="7"/>
  <c r="E202" i="7" s="1"/>
  <c r="C203" i="7"/>
  <c r="E203" i="7" s="1"/>
  <c r="C204" i="7"/>
  <c r="E204" i="7" s="1"/>
  <c r="C205" i="7"/>
  <c r="E205" i="7" s="1"/>
  <c r="C206" i="7"/>
  <c r="E206" i="7" s="1"/>
  <c r="C207" i="7"/>
  <c r="E207" i="7" s="1"/>
  <c r="C208" i="7"/>
  <c r="E208" i="7" s="1"/>
  <c r="C209" i="7"/>
  <c r="E209" i="7" s="1"/>
  <c r="C210" i="7"/>
  <c r="E210" i="7" s="1"/>
  <c r="C211" i="7"/>
  <c r="E211" i="7" s="1"/>
  <c r="C212" i="7"/>
  <c r="E212" i="7" s="1"/>
  <c r="C213" i="7"/>
  <c r="E213" i="7" s="1"/>
  <c r="C214" i="7"/>
  <c r="E214" i="7" s="1"/>
  <c r="C215" i="7"/>
  <c r="E215" i="7" s="1"/>
  <c r="C216" i="7"/>
  <c r="E216" i="7" s="1"/>
  <c r="C217" i="7"/>
  <c r="E217" i="7" s="1"/>
  <c r="C218" i="7"/>
  <c r="E218" i="7" s="1"/>
  <c r="C219" i="7"/>
  <c r="E219" i="7" s="1"/>
  <c r="C220" i="7"/>
  <c r="E220" i="7" s="1"/>
  <c r="C221" i="7"/>
  <c r="C222" i="7"/>
  <c r="E222" i="7" s="1"/>
  <c r="C223" i="7"/>
  <c r="E223" i="7" s="1"/>
  <c r="C224" i="7"/>
  <c r="E224" i="7" s="1"/>
  <c r="C225" i="7"/>
  <c r="E225" i="7" s="1"/>
  <c r="C226" i="7"/>
  <c r="E226" i="7" s="1"/>
  <c r="C227" i="7"/>
  <c r="E227" i="7" s="1"/>
  <c r="C228" i="7"/>
  <c r="E228" i="7" s="1"/>
  <c r="C229" i="7"/>
  <c r="E229" i="7" s="1"/>
  <c r="C230" i="7"/>
  <c r="E230" i="7" s="1"/>
  <c r="C231" i="7"/>
  <c r="E231" i="7" s="1"/>
  <c r="C232" i="7"/>
  <c r="E232" i="7" s="1"/>
  <c r="C233" i="7"/>
  <c r="E233" i="7" s="1"/>
  <c r="C234" i="7"/>
  <c r="E234" i="7" s="1"/>
  <c r="C235" i="7"/>
  <c r="E235" i="7" s="1"/>
  <c r="C236" i="7"/>
  <c r="E236" i="7" s="1"/>
  <c r="C237" i="7"/>
  <c r="E237" i="7" s="1"/>
  <c r="C238" i="7"/>
  <c r="E238" i="7" s="1"/>
  <c r="C239" i="7"/>
  <c r="E239" i="7" s="1"/>
  <c r="C240" i="7"/>
  <c r="E240" i="7" s="1"/>
  <c r="C241" i="7"/>
  <c r="E241" i="7" s="1"/>
  <c r="C242" i="7"/>
  <c r="E242" i="7" s="1"/>
  <c r="C243" i="7"/>
  <c r="E243" i="7" s="1"/>
  <c r="C244" i="7"/>
  <c r="E244" i="7" s="1"/>
  <c r="C245" i="7"/>
  <c r="C246" i="7"/>
  <c r="E246" i="7" s="1"/>
  <c r="C247" i="7"/>
  <c r="E247" i="7" s="1"/>
  <c r="C248" i="7"/>
  <c r="E248" i="7" s="1"/>
  <c r="C249" i="7"/>
  <c r="E249" i="7" s="1"/>
  <c r="C250" i="7"/>
  <c r="E250" i="7" s="1"/>
  <c r="C251" i="7"/>
  <c r="E251" i="7" s="1"/>
  <c r="C252" i="7"/>
  <c r="E252" i="7" s="1"/>
  <c r="C253" i="7"/>
  <c r="E253" i="7" s="1"/>
  <c r="C254" i="7"/>
  <c r="E254" i="7" s="1"/>
  <c r="C255" i="7"/>
  <c r="E255" i="7" s="1"/>
  <c r="C256" i="7"/>
  <c r="E256" i="7" s="1"/>
  <c r="C257" i="7"/>
  <c r="E257" i="7" s="1"/>
  <c r="C258" i="7"/>
  <c r="C259" i="7"/>
  <c r="E259" i="7" s="1"/>
  <c r="C260" i="7"/>
  <c r="E260" i="7" s="1"/>
  <c r="C261" i="7"/>
  <c r="E261" i="7" s="1"/>
  <c r="C262" i="7"/>
  <c r="E262" i="7" s="1"/>
  <c r="C263" i="7"/>
  <c r="E263" i="7" s="1"/>
  <c r="C264" i="7"/>
  <c r="E264" i="7" s="1"/>
  <c r="C265" i="7"/>
  <c r="E265" i="7" s="1"/>
  <c r="C266" i="7"/>
  <c r="E266" i="7" s="1"/>
  <c r="C267" i="7"/>
  <c r="E267" i="7" s="1"/>
  <c r="C268" i="7"/>
  <c r="E268" i="7" s="1"/>
  <c r="C269" i="7"/>
  <c r="E269" i="7" s="1"/>
  <c r="C270" i="7"/>
  <c r="E270" i="7" s="1"/>
  <c r="C271" i="7"/>
  <c r="C272" i="7"/>
  <c r="E272" i="7" s="1"/>
  <c r="C273" i="7"/>
  <c r="E273" i="7" s="1"/>
  <c r="C274" i="7"/>
  <c r="E274" i="7" s="1"/>
  <c r="C276" i="7"/>
  <c r="E276" i="7" s="1"/>
  <c r="C277" i="7"/>
  <c r="E277" i="7" s="1"/>
  <c r="C278" i="7"/>
  <c r="E278" i="7" s="1"/>
  <c r="C279" i="7"/>
  <c r="C280" i="7"/>
  <c r="E280" i="7" s="1"/>
  <c r="C281" i="7"/>
  <c r="E281" i="7" s="1"/>
  <c r="C282" i="7"/>
  <c r="E282" i="7" s="1"/>
  <c r="C283" i="7"/>
  <c r="E283" i="7" s="1"/>
  <c r="C284" i="7"/>
  <c r="E284" i="7" s="1"/>
  <c r="C285" i="7"/>
  <c r="E285" i="7" s="1"/>
  <c r="C286" i="7"/>
  <c r="E286" i="7" s="1"/>
  <c r="C287" i="7"/>
  <c r="E287" i="7" s="1"/>
  <c r="C288" i="7"/>
  <c r="E288" i="7" s="1"/>
  <c r="C289" i="7"/>
  <c r="E289" i="7" s="1"/>
  <c r="C290" i="7"/>
  <c r="E290" i="7" s="1"/>
  <c r="C291" i="7"/>
  <c r="E291" i="7" s="1"/>
  <c r="C292" i="7"/>
  <c r="E292" i="7" s="1"/>
  <c r="C293" i="7"/>
  <c r="E293" i="7" s="1"/>
  <c r="C294" i="7"/>
  <c r="E294" i="7" s="1"/>
  <c r="C295" i="7"/>
  <c r="E295" i="7" s="1"/>
  <c r="C296" i="7"/>
  <c r="E296" i="7" s="1"/>
  <c r="C297" i="7"/>
  <c r="E297" i="7" s="1"/>
  <c r="C298" i="7"/>
  <c r="C299" i="7"/>
  <c r="E299" i="7" s="1"/>
  <c r="C300" i="7"/>
  <c r="E300" i="7" s="1"/>
  <c r="C301" i="7"/>
  <c r="E301" i="7" s="1"/>
  <c r="C302" i="7"/>
  <c r="E302" i="7" s="1"/>
  <c r="C303" i="7"/>
  <c r="E303" i="7" s="1"/>
  <c r="C304" i="7"/>
  <c r="E304" i="7" s="1"/>
  <c r="C305" i="7"/>
  <c r="E305" i="7" s="1"/>
  <c r="C306" i="7"/>
  <c r="E306" i="7" s="1"/>
  <c r="C307" i="7"/>
  <c r="C308" i="7"/>
  <c r="E308" i="7" s="1"/>
  <c r="C309" i="7"/>
  <c r="E309" i="7" s="1"/>
  <c r="C311" i="7"/>
  <c r="E311" i="7" s="1"/>
  <c r="C312" i="7"/>
  <c r="E312" i="7" s="1"/>
  <c r="C313" i="7"/>
  <c r="C314" i="7"/>
  <c r="E314" i="7" s="1"/>
  <c r="C315" i="7"/>
  <c r="E315" i="7" s="1"/>
  <c r="C316" i="7"/>
  <c r="E316" i="7" s="1"/>
  <c r="C317" i="7"/>
  <c r="E317" i="7" s="1"/>
  <c r="C318" i="7"/>
  <c r="E318" i="7" s="1"/>
  <c r="C319" i="7"/>
  <c r="E319" i="7" s="1"/>
  <c r="C320" i="7"/>
  <c r="E320" i="7" s="1"/>
  <c r="C321" i="7"/>
  <c r="E321" i="7" s="1"/>
  <c r="C322" i="7"/>
  <c r="C323" i="7"/>
  <c r="E323" i="7" s="1"/>
  <c r="C324" i="7"/>
  <c r="E324" i="7" s="1"/>
  <c r="C325" i="7"/>
  <c r="E325" i="7" s="1"/>
  <c r="C326" i="7"/>
  <c r="E326" i="7" s="1"/>
  <c r="C327" i="7"/>
  <c r="E327" i="7" s="1"/>
  <c r="C328" i="7"/>
  <c r="C329" i="7"/>
  <c r="E329" i="7" s="1"/>
  <c r="C330" i="7"/>
  <c r="E330" i="7" s="1"/>
  <c r="C331" i="7"/>
  <c r="E331" i="7" s="1"/>
  <c r="C332" i="7"/>
  <c r="C333" i="7"/>
  <c r="E333" i="7" s="1"/>
  <c r="C334" i="7"/>
  <c r="E334" i="7" s="1"/>
  <c r="C335" i="7"/>
  <c r="E335" i="7" s="1"/>
  <c r="C336" i="7"/>
  <c r="E336" i="7" s="1"/>
  <c r="C2" i="7"/>
  <c r="E2" i="7" s="1"/>
  <c r="H264" i="6" a="1"/>
  <c r="H264" i="6" s="1"/>
  <c r="G264" i="6" a="1"/>
  <c r="G264" i="6" s="1"/>
  <c r="H3" i="6" a="1"/>
  <c r="H3" i="6" s="1"/>
  <c r="H4" i="6" a="1"/>
  <c r="H4" i="6" s="1"/>
  <c r="H5" i="6" a="1"/>
  <c r="H5" i="6" s="1"/>
  <c r="H6" i="6" a="1"/>
  <c r="H6" i="6" s="1"/>
  <c r="H7" i="6" a="1"/>
  <c r="H7" i="6" s="1"/>
  <c r="H8" i="6" a="1"/>
  <c r="H8" i="6" s="1"/>
  <c r="H9" i="6" a="1"/>
  <c r="H9" i="6" s="1"/>
  <c r="H10" i="6" a="1"/>
  <c r="H10" i="6" s="1"/>
  <c r="H11" i="6" a="1"/>
  <c r="H11" i="6" s="1"/>
  <c r="H12" i="6" a="1"/>
  <c r="H12" i="6" s="1"/>
  <c r="H13" i="6" a="1"/>
  <c r="H13" i="6" s="1"/>
  <c r="H14" i="6" a="1"/>
  <c r="H14" i="6" s="1"/>
  <c r="H15" i="6" a="1"/>
  <c r="H15" i="6" s="1"/>
  <c r="H16" i="6" a="1"/>
  <c r="H16" i="6" s="1"/>
  <c r="H17" i="6" a="1"/>
  <c r="H17" i="6" s="1"/>
  <c r="H18" i="6" a="1"/>
  <c r="H18" i="6" s="1"/>
  <c r="H19" i="6" a="1"/>
  <c r="H19" i="6" s="1"/>
  <c r="H20" i="6" a="1"/>
  <c r="H20" i="6" s="1"/>
  <c r="H21" i="6" a="1"/>
  <c r="H21" i="6" s="1"/>
  <c r="H22" i="6" a="1"/>
  <c r="H22" i="6" s="1"/>
  <c r="H23" i="6" a="1"/>
  <c r="H23" i="6" s="1"/>
  <c r="H24" i="6" a="1"/>
  <c r="H24" i="6" s="1"/>
  <c r="H25" i="6" a="1"/>
  <c r="H25" i="6" s="1"/>
  <c r="H26" i="6" a="1"/>
  <c r="H26" i="6" s="1"/>
  <c r="H27" i="6" a="1"/>
  <c r="H27" i="6" s="1"/>
  <c r="H28" i="6" a="1"/>
  <c r="H28" i="6" s="1"/>
  <c r="H29" i="6" a="1"/>
  <c r="H29" i="6" s="1"/>
  <c r="H30" i="6" a="1"/>
  <c r="H30" i="6" s="1"/>
  <c r="H31" i="6" a="1"/>
  <c r="H31" i="6" s="1"/>
  <c r="H32" i="6" a="1"/>
  <c r="H32" i="6" s="1"/>
  <c r="H33" i="6" a="1"/>
  <c r="H33" i="6" s="1"/>
  <c r="H34" i="6" a="1"/>
  <c r="H34" i="6" s="1"/>
  <c r="H35" i="6" a="1"/>
  <c r="H35" i="6" s="1"/>
  <c r="H36" i="6" a="1"/>
  <c r="H36" i="6" s="1"/>
  <c r="H37" i="6" a="1"/>
  <c r="H37" i="6" s="1"/>
  <c r="H38" i="6" a="1"/>
  <c r="H38" i="6" s="1"/>
  <c r="H39" i="6" a="1"/>
  <c r="H39" i="6" s="1"/>
  <c r="H40" i="6" a="1"/>
  <c r="H40" i="6" s="1"/>
  <c r="H41" i="6" a="1"/>
  <c r="H41" i="6" s="1"/>
  <c r="H42" i="6" a="1"/>
  <c r="H42" i="6" s="1"/>
  <c r="H43" i="6" a="1"/>
  <c r="H43" i="6" s="1"/>
  <c r="H44" i="6" a="1"/>
  <c r="H44" i="6" s="1"/>
  <c r="H45" i="6" a="1"/>
  <c r="H45" i="6" s="1"/>
  <c r="H46" i="6" a="1"/>
  <c r="H46" i="6" s="1"/>
  <c r="H47" i="6" a="1"/>
  <c r="H47" i="6" s="1"/>
  <c r="H48" i="6" a="1"/>
  <c r="H48" i="6" s="1"/>
  <c r="H49" i="6" a="1"/>
  <c r="H49" i="6" s="1"/>
  <c r="H50" i="6" a="1"/>
  <c r="H50" i="6" s="1"/>
  <c r="H51" i="6" a="1"/>
  <c r="H51" i="6" s="1"/>
  <c r="H52" i="6" a="1"/>
  <c r="H52" i="6" s="1"/>
  <c r="H53" i="6" a="1"/>
  <c r="H53" i="6" s="1"/>
  <c r="H54" i="6" a="1"/>
  <c r="H54" i="6" s="1"/>
  <c r="H55" i="6" a="1"/>
  <c r="H55" i="6" s="1"/>
  <c r="H56" i="6" a="1"/>
  <c r="H56" i="6" s="1"/>
  <c r="H57" i="6" a="1"/>
  <c r="H57" i="6" s="1"/>
  <c r="H58" i="6" a="1"/>
  <c r="H58" i="6" s="1"/>
  <c r="H59" i="6" a="1"/>
  <c r="H59" i="6" s="1"/>
  <c r="H60" i="6" a="1"/>
  <c r="H60" i="6" s="1"/>
  <c r="H61" i="6" a="1"/>
  <c r="H61" i="6" s="1"/>
  <c r="H62" i="6" a="1"/>
  <c r="H62" i="6" s="1"/>
  <c r="H63" i="6" a="1"/>
  <c r="H63" i="6" s="1"/>
  <c r="H64" i="6" a="1"/>
  <c r="H64" i="6" s="1"/>
  <c r="H65" i="6" a="1"/>
  <c r="H65" i="6" s="1"/>
  <c r="H66" i="6" a="1"/>
  <c r="H66" i="6" s="1"/>
  <c r="H67" i="6" a="1"/>
  <c r="H67" i="6" s="1"/>
  <c r="H68" i="6" a="1"/>
  <c r="H68" i="6" s="1"/>
  <c r="H69" i="6" a="1"/>
  <c r="H69" i="6" s="1"/>
  <c r="H70" i="6" a="1"/>
  <c r="H70" i="6" s="1"/>
  <c r="H71" i="6" a="1"/>
  <c r="H71" i="6" s="1"/>
  <c r="H72" i="6" a="1"/>
  <c r="H72" i="6" s="1"/>
  <c r="H73" i="6" a="1"/>
  <c r="H73" i="6" s="1"/>
  <c r="H74" i="6" a="1"/>
  <c r="H74" i="6" s="1"/>
  <c r="H75" i="6" a="1"/>
  <c r="H75" i="6" s="1"/>
  <c r="H76" i="6" a="1"/>
  <c r="H76" i="6" s="1"/>
  <c r="H77" i="6" a="1"/>
  <c r="H77" i="6" s="1"/>
  <c r="H78" i="6" a="1"/>
  <c r="H78" i="6" s="1"/>
  <c r="H79" i="6" a="1"/>
  <c r="H79" i="6" s="1"/>
  <c r="H80" i="6" a="1"/>
  <c r="H80" i="6" s="1"/>
  <c r="H81" i="6" a="1"/>
  <c r="H81" i="6" s="1"/>
  <c r="H82" i="6" a="1"/>
  <c r="H82" i="6" s="1"/>
  <c r="H83" i="6" a="1"/>
  <c r="H83" i="6" s="1"/>
  <c r="H84" i="6" a="1"/>
  <c r="H84" i="6" s="1"/>
  <c r="H85" i="6" a="1"/>
  <c r="H85" i="6" s="1"/>
  <c r="H86" i="6" a="1"/>
  <c r="H86" i="6" s="1"/>
  <c r="H87" i="6" a="1"/>
  <c r="H87" i="6" s="1"/>
  <c r="H88" i="6" a="1"/>
  <c r="H88" i="6" s="1"/>
  <c r="H89" i="6" a="1"/>
  <c r="H89" i="6" s="1"/>
  <c r="H90" i="6" a="1"/>
  <c r="H90" i="6" s="1"/>
  <c r="H91" i="6" a="1"/>
  <c r="H91" i="6" s="1"/>
  <c r="H92" i="6" a="1"/>
  <c r="H92" i="6" s="1"/>
  <c r="H93" i="6" a="1"/>
  <c r="H93" i="6" s="1"/>
  <c r="H94" i="6" a="1"/>
  <c r="H94" i="6" s="1"/>
  <c r="H95" i="6" a="1"/>
  <c r="H95" i="6" s="1"/>
  <c r="H96" i="6" a="1"/>
  <c r="H96" i="6" s="1"/>
  <c r="H97" i="6" a="1"/>
  <c r="H97" i="6" s="1"/>
  <c r="H98" i="6" a="1"/>
  <c r="H98" i="6" s="1"/>
  <c r="H99" i="6" a="1"/>
  <c r="H99" i="6" s="1"/>
  <c r="H100" i="6" a="1"/>
  <c r="H100" i="6" s="1"/>
  <c r="H101" i="6" a="1"/>
  <c r="H101" i="6" s="1"/>
  <c r="H102" i="6" a="1"/>
  <c r="H102" i="6" s="1"/>
  <c r="H103" i="6" a="1"/>
  <c r="H103" i="6" s="1"/>
  <c r="H104" i="6" a="1"/>
  <c r="H104" i="6" s="1"/>
  <c r="H105" i="6" a="1"/>
  <c r="H105" i="6" s="1"/>
  <c r="H106" i="6" a="1"/>
  <c r="H106" i="6" s="1"/>
  <c r="H107" i="6" a="1"/>
  <c r="H107" i="6" s="1"/>
  <c r="H108" i="6" a="1"/>
  <c r="H108" i="6" s="1"/>
  <c r="H109" i="6" a="1"/>
  <c r="H109" i="6" s="1"/>
  <c r="H110" i="6" a="1"/>
  <c r="H110" i="6" s="1"/>
  <c r="H111" i="6" a="1"/>
  <c r="H111" i="6" s="1"/>
  <c r="H112" i="6" a="1"/>
  <c r="H112" i="6" s="1"/>
  <c r="H113" i="6" a="1"/>
  <c r="H113" i="6" s="1"/>
  <c r="H114" i="6" a="1"/>
  <c r="H114" i="6" s="1"/>
  <c r="H115" i="6" a="1"/>
  <c r="H115" i="6" s="1"/>
  <c r="H116" i="6" a="1"/>
  <c r="H116" i="6" s="1"/>
  <c r="H117" i="6" a="1"/>
  <c r="H117" i="6" s="1"/>
  <c r="H118" i="6" a="1"/>
  <c r="H118" i="6" s="1"/>
  <c r="H119" i="6" a="1"/>
  <c r="H119" i="6" s="1"/>
  <c r="H120" i="6" a="1"/>
  <c r="H120" i="6" s="1"/>
  <c r="H121" i="6" a="1"/>
  <c r="H121" i="6" s="1"/>
  <c r="H122" i="6" a="1"/>
  <c r="H122" i="6" s="1"/>
  <c r="H123" i="6" a="1"/>
  <c r="H123" i="6" s="1"/>
  <c r="H124" i="6" a="1"/>
  <c r="H124" i="6" s="1"/>
  <c r="H125" i="6" a="1"/>
  <c r="H125" i="6" s="1"/>
  <c r="H126" i="6" a="1"/>
  <c r="H126" i="6" s="1"/>
  <c r="H127" i="6" a="1"/>
  <c r="H127" i="6" s="1"/>
  <c r="H128" i="6" a="1"/>
  <c r="H128" i="6" s="1"/>
  <c r="H129" i="6" a="1"/>
  <c r="H129" i="6" s="1"/>
  <c r="H130" i="6" a="1"/>
  <c r="H130" i="6" s="1"/>
  <c r="H131" i="6" a="1"/>
  <c r="H131" i="6" s="1"/>
  <c r="H132" i="6" a="1"/>
  <c r="H132" i="6" s="1"/>
  <c r="H133" i="6" a="1"/>
  <c r="H133" i="6" s="1"/>
  <c r="H134" i="6" a="1"/>
  <c r="H134" i="6" s="1"/>
  <c r="H135" i="6" a="1"/>
  <c r="H135" i="6" s="1"/>
  <c r="H136" i="6" a="1"/>
  <c r="H136" i="6" s="1"/>
  <c r="H137" i="6" a="1"/>
  <c r="H137" i="6" s="1"/>
  <c r="H138" i="6" a="1"/>
  <c r="H138" i="6" s="1"/>
  <c r="H139" i="6" a="1"/>
  <c r="H139" i="6" s="1"/>
  <c r="H140" i="6" a="1"/>
  <c r="H140" i="6" s="1"/>
  <c r="H141" i="6" a="1"/>
  <c r="H141" i="6" s="1"/>
  <c r="H142" i="6" a="1"/>
  <c r="H142" i="6" s="1"/>
  <c r="H143" i="6" a="1"/>
  <c r="H143" i="6" s="1"/>
  <c r="H144" i="6" a="1"/>
  <c r="H144" i="6" s="1"/>
  <c r="H145" i="6" a="1"/>
  <c r="H145" i="6" s="1"/>
  <c r="H146" i="6" a="1"/>
  <c r="H146" i="6" s="1"/>
  <c r="H147" i="6" a="1"/>
  <c r="H147" i="6" s="1"/>
  <c r="H148" i="6" a="1"/>
  <c r="H148" i="6" s="1"/>
  <c r="H149" i="6" a="1"/>
  <c r="H149" i="6" s="1"/>
  <c r="H150" i="6" a="1"/>
  <c r="H150" i="6" s="1"/>
  <c r="H151" i="6" a="1"/>
  <c r="H151" i="6" s="1"/>
  <c r="H152" i="6" a="1"/>
  <c r="H152" i="6" s="1"/>
  <c r="H153" i="6" a="1"/>
  <c r="H153" i="6" s="1"/>
  <c r="H154" i="6" a="1"/>
  <c r="H154" i="6" s="1"/>
  <c r="H155" i="6" a="1"/>
  <c r="H155" i="6" s="1"/>
  <c r="H156" i="6" a="1"/>
  <c r="H156" i="6" s="1"/>
  <c r="H157" i="6" a="1"/>
  <c r="H157" i="6" s="1"/>
  <c r="H158" i="6" a="1"/>
  <c r="H158" i="6" s="1"/>
  <c r="H159" i="6" a="1"/>
  <c r="H159" i="6" s="1"/>
  <c r="H160" i="6" a="1"/>
  <c r="H160" i="6" s="1"/>
  <c r="H161" i="6" a="1"/>
  <c r="H161" i="6" s="1"/>
  <c r="H162" i="6" a="1"/>
  <c r="H162" i="6" s="1"/>
  <c r="H163" i="6" a="1"/>
  <c r="H163" i="6" s="1"/>
  <c r="H164" i="6" a="1"/>
  <c r="H164" i="6" s="1"/>
  <c r="H165" i="6" a="1"/>
  <c r="H165" i="6" s="1"/>
  <c r="H166" i="6" a="1"/>
  <c r="H166" i="6" s="1"/>
  <c r="H167" i="6" a="1"/>
  <c r="H167" i="6" s="1"/>
  <c r="H168" i="6" a="1"/>
  <c r="H168" i="6" s="1"/>
  <c r="H169" i="6" a="1"/>
  <c r="H169" i="6" s="1"/>
  <c r="H170" i="6" a="1"/>
  <c r="H170" i="6" s="1"/>
  <c r="H171" i="6" a="1"/>
  <c r="H171" i="6" s="1"/>
  <c r="H172" i="6" a="1"/>
  <c r="H172" i="6" s="1"/>
  <c r="H173" i="6" a="1"/>
  <c r="H173" i="6" s="1"/>
  <c r="H174" i="6" a="1"/>
  <c r="H174" i="6" s="1"/>
  <c r="H175" i="6" a="1"/>
  <c r="H175" i="6" s="1"/>
  <c r="H176" i="6" a="1"/>
  <c r="H176" i="6" s="1"/>
  <c r="H177" i="6" a="1"/>
  <c r="H177" i="6" s="1"/>
  <c r="H178" i="6" a="1"/>
  <c r="H178" i="6" s="1"/>
  <c r="H179" i="6" a="1"/>
  <c r="H179" i="6" s="1"/>
  <c r="H180" i="6" a="1"/>
  <c r="H180" i="6" s="1"/>
  <c r="H181" i="6" a="1"/>
  <c r="H181" i="6" s="1"/>
  <c r="H182" i="6" a="1"/>
  <c r="H182" i="6" s="1"/>
  <c r="H183" i="6" a="1"/>
  <c r="H183" i="6" s="1"/>
  <c r="H184" i="6" a="1"/>
  <c r="H184" i="6" s="1"/>
  <c r="H185" i="6" a="1"/>
  <c r="H185" i="6" s="1"/>
  <c r="H186" i="6" a="1"/>
  <c r="H186" i="6" s="1"/>
  <c r="H187" i="6" a="1"/>
  <c r="H187" i="6" s="1"/>
  <c r="H188" i="6" a="1"/>
  <c r="H188" i="6" s="1"/>
  <c r="H189" i="6" a="1"/>
  <c r="H189" i="6" s="1"/>
  <c r="H190" i="6" a="1"/>
  <c r="H190" i="6" s="1"/>
  <c r="H191" i="6" a="1"/>
  <c r="H191" i="6" s="1"/>
  <c r="H192" i="6" a="1"/>
  <c r="H192" i="6" s="1"/>
  <c r="H193" i="6" a="1"/>
  <c r="H193" i="6" s="1"/>
  <c r="H194" i="6" a="1"/>
  <c r="H194" i="6" s="1"/>
  <c r="H195" i="6" a="1"/>
  <c r="H195" i="6" s="1"/>
  <c r="H196" i="6" a="1"/>
  <c r="H196" i="6" s="1"/>
  <c r="H197" i="6" a="1"/>
  <c r="H197" i="6" s="1"/>
  <c r="H198" i="6" a="1"/>
  <c r="H198" i="6" s="1"/>
  <c r="H199" i="6" a="1"/>
  <c r="H199" i="6" s="1"/>
  <c r="H200" i="6" a="1"/>
  <c r="H200" i="6" s="1"/>
  <c r="H201" i="6" a="1"/>
  <c r="H201" i="6" s="1"/>
  <c r="H202" i="6" a="1"/>
  <c r="H202" i="6" s="1"/>
  <c r="H203" i="6" a="1"/>
  <c r="H203" i="6" s="1"/>
  <c r="H204" i="6" a="1"/>
  <c r="H204" i="6" s="1"/>
  <c r="H205" i="6" a="1"/>
  <c r="H205" i="6" s="1"/>
  <c r="H206" i="6" a="1"/>
  <c r="H206" i="6" s="1"/>
  <c r="H207" i="6" a="1"/>
  <c r="H207" i="6" s="1"/>
  <c r="H208" i="6" a="1"/>
  <c r="H208" i="6" s="1"/>
  <c r="H209" i="6" a="1"/>
  <c r="H209" i="6" s="1"/>
  <c r="H210" i="6" a="1"/>
  <c r="H210" i="6" s="1"/>
  <c r="H211" i="6" a="1"/>
  <c r="H211" i="6" s="1"/>
  <c r="H212" i="6" a="1"/>
  <c r="H212" i="6" s="1"/>
  <c r="H213" i="6" a="1"/>
  <c r="H213" i="6" s="1"/>
  <c r="H214" i="6" a="1"/>
  <c r="H214" i="6" s="1"/>
  <c r="H215" i="6" a="1"/>
  <c r="H215" i="6" s="1"/>
  <c r="H216" i="6" a="1"/>
  <c r="H216" i="6" s="1"/>
  <c r="H217" i="6" a="1"/>
  <c r="H217" i="6" s="1"/>
  <c r="H218" i="6" a="1"/>
  <c r="H218" i="6" s="1"/>
  <c r="H219" i="6" a="1"/>
  <c r="H219" i="6" s="1"/>
  <c r="H220" i="6" a="1"/>
  <c r="H220" i="6" s="1"/>
  <c r="H221" i="6" a="1"/>
  <c r="H221" i="6" s="1"/>
  <c r="H222" i="6" a="1"/>
  <c r="H222" i="6" s="1"/>
  <c r="H223" i="6" a="1"/>
  <c r="H223" i="6" s="1"/>
  <c r="H225" i="6" a="1"/>
  <c r="H225" i="6" s="1"/>
  <c r="H226" i="6" a="1"/>
  <c r="H226" i="6" s="1"/>
  <c r="H227" i="6" a="1"/>
  <c r="H227" i="6" s="1"/>
  <c r="H228" i="6" a="1"/>
  <c r="H228" i="6" s="1"/>
  <c r="H229" i="6" a="1"/>
  <c r="H229" i="6" s="1"/>
  <c r="H230" i="6" a="1"/>
  <c r="H230" i="6" s="1"/>
  <c r="H231" i="6" a="1"/>
  <c r="H231" i="6" s="1"/>
  <c r="H232" i="6" a="1"/>
  <c r="H232" i="6" s="1"/>
  <c r="H233" i="6" a="1"/>
  <c r="H233" i="6" s="1"/>
  <c r="H234" i="6" a="1"/>
  <c r="H234" i="6" s="1"/>
  <c r="H235" i="6" a="1"/>
  <c r="H235" i="6" s="1"/>
  <c r="H236" i="6" a="1"/>
  <c r="H236" i="6" s="1"/>
  <c r="H237" i="6" a="1"/>
  <c r="H237" i="6" s="1"/>
  <c r="H238" i="6" a="1"/>
  <c r="H238" i="6" s="1"/>
  <c r="H239" i="6" a="1"/>
  <c r="H239" i="6" s="1"/>
  <c r="H240" i="6" a="1"/>
  <c r="H240" i="6" s="1"/>
  <c r="H241" i="6" a="1"/>
  <c r="H241" i="6" s="1"/>
  <c r="H242" i="6" a="1"/>
  <c r="H242" i="6" s="1"/>
  <c r="H243" i="6" a="1"/>
  <c r="H243" i="6" s="1"/>
  <c r="H244" i="6" a="1"/>
  <c r="H244" i="6" s="1"/>
  <c r="H245" i="6" a="1"/>
  <c r="H245" i="6" s="1"/>
  <c r="H246" i="6" a="1"/>
  <c r="H246" i="6" s="1"/>
  <c r="H247" i="6" a="1"/>
  <c r="H247" i="6" s="1"/>
  <c r="H248" i="6" a="1"/>
  <c r="H248" i="6" s="1"/>
  <c r="H249" i="6" a="1"/>
  <c r="H249" i="6" s="1"/>
  <c r="H250" i="6" a="1"/>
  <c r="H250" i="6" s="1"/>
  <c r="H251" i="6" a="1"/>
  <c r="H251" i="6" s="1"/>
  <c r="H252" i="6" a="1"/>
  <c r="H252" i="6" s="1"/>
  <c r="H253" i="6" a="1"/>
  <c r="H253" i="6" s="1"/>
  <c r="H254" i="6" a="1"/>
  <c r="H254" i="6" s="1"/>
  <c r="H255" i="6" a="1"/>
  <c r="H255" i="6" s="1"/>
  <c r="H256" i="6" a="1"/>
  <c r="H256" i="6" s="1"/>
  <c r="H257" i="6" a="1"/>
  <c r="H257" i="6" s="1"/>
  <c r="H258" i="6" a="1"/>
  <c r="H258" i="6" s="1"/>
  <c r="H259" i="6" a="1"/>
  <c r="H259" i="6" s="1"/>
  <c r="H260" i="6" a="1"/>
  <c r="H260" i="6" s="1"/>
  <c r="H261" i="6" a="1"/>
  <c r="H261" i="6" s="1"/>
  <c r="H262" i="6" a="1"/>
  <c r="H262" i="6" s="1"/>
  <c r="H263" i="6" a="1"/>
  <c r="H263" i="6" s="1"/>
  <c r="H2" i="6" a="1"/>
  <c r="H2" i="6" s="1"/>
  <c r="G206" i="6" a="1"/>
  <c r="G206" i="6" s="1"/>
  <c r="G207" i="6" a="1"/>
  <c r="G207" i="6" s="1"/>
  <c r="G208" i="6" a="1"/>
  <c r="G208" i="6" s="1"/>
  <c r="G209" i="6" a="1"/>
  <c r="G209" i="6" s="1"/>
  <c r="G210" i="6" a="1"/>
  <c r="G210" i="6" s="1"/>
  <c r="G211" i="6" a="1"/>
  <c r="G211" i="6" s="1"/>
  <c r="G212" i="6" a="1"/>
  <c r="G212" i="6" s="1"/>
  <c r="G213" i="6" a="1"/>
  <c r="G213" i="6" s="1"/>
  <c r="G214" i="6" a="1"/>
  <c r="G214" i="6" s="1"/>
  <c r="G215" i="6" a="1"/>
  <c r="G215" i="6" s="1"/>
  <c r="G216" i="6" a="1"/>
  <c r="G216" i="6" s="1"/>
  <c r="G217" i="6" a="1"/>
  <c r="G217" i="6" s="1"/>
  <c r="G218" i="6" a="1"/>
  <c r="G218" i="6" s="1"/>
  <c r="G219" i="6" a="1"/>
  <c r="G219" i="6" s="1"/>
  <c r="G220" i="6" a="1"/>
  <c r="G220" i="6" s="1"/>
  <c r="G221" i="6" a="1"/>
  <c r="G221" i="6" s="1"/>
  <c r="G222" i="6" a="1"/>
  <c r="G222" i="6" s="1"/>
  <c r="G223" i="6" a="1"/>
  <c r="G223" i="6" s="1"/>
  <c r="G224" i="6" a="1"/>
  <c r="G224" i="6" s="1"/>
  <c r="G225" i="6" a="1"/>
  <c r="G225" i="6" s="1"/>
  <c r="G226" i="6" a="1"/>
  <c r="G226" i="6" s="1"/>
  <c r="G227" i="6" a="1"/>
  <c r="G227" i="6" s="1"/>
  <c r="G228" i="6" a="1"/>
  <c r="G228" i="6" s="1"/>
  <c r="G229" i="6" a="1"/>
  <c r="G229" i="6" s="1"/>
  <c r="G230" i="6" a="1"/>
  <c r="G230" i="6" s="1"/>
  <c r="G231" i="6" a="1"/>
  <c r="G231" i="6" s="1"/>
  <c r="G232" i="6" a="1"/>
  <c r="G232" i="6" s="1"/>
  <c r="G233" i="6" a="1"/>
  <c r="G233" i="6" s="1"/>
  <c r="G234" i="6" a="1"/>
  <c r="G234" i="6" s="1"/>
  <c r="G235" i="6" a="1"/>
  <c r="G235" i="6" s="1"/>
  <c r="G236" i="6" a="1"/>
  <c r="G236" i="6" s="1"/>
  <c r="G237" i="6" a="1"/>
  <c r="G237" i="6" s="1"/>
  <c r="G238" i="6" a="1"/>
  <c r="G238" i="6" s="1"/>
  <c r="G239" i="6" a="1"/>
  <c r="G239" i="6" s="1"/>
  <c r="G240" i="6" a="1"/>
  <c r="G240" i="6" s="1"/>
  <c r="G241" i="6" a="1"/>
  <c r="G241" i="6" s="1"/>
  <c r="G242" i="6" a="1"/>
  <c r="G242" i="6" s="1"/>
  <c r="G243" i="6" a="1"/>
  <c r="G243" i="6" s="1"/>
  <c r="G244" i="6" a="1"/>
  <c r="G244" i="6" s="1"/>
  <c r="G245" i="6" a="1"/>
  <c r="G245" i="6" s="1"/>
  <c r="G246" i="6" a="1"/>
  <c r="G246" i="6" s="1"/>
  <c r="G247" i="6" a="1"/>
  <c r="G247" i="6" s="1"/>
  <c r="G248" i="6" a="1"/>
  <c r="G248" i="6" s="1"/>
  <c r="G249" i="6" a="1"/>
  <c r="G249" i="6" s="1"/>
  <c r="G250" i="6" a="1"/>
  <c r="G250" i="6" s="1"/>
  <c r="G251" i="6" a="1"/>
  <c r="G251" i="6" s="1"/>
  <c r="G252" i="6" a="1"/>
  <c r="G252" i="6" s="1"/>
  <c r="G253" i="6" a="1"/>
  <c r="G253" i="6" s="1"/>
  <c r="G254" i="6" a="1"/>
  <c r="G254" i="6" s="1"/>
  <c r="G255" i="6" a="1"/>
  <c r="G255" i="6" s="1"/>
  <c r="G256" i="6" a="1"/>
  <c r="G256" i="6" s="1"/>
  <c r="G257" i="6" a="1"/>
  <c r="G257" i="6" s="1"/>
  <c r="G258" i="6" a="1"/>
  <c r="G258" i="6" s="1"/>
  <c r="G259" i="6" a="1"/>
  <c r="G259" i="6" s="1"/>
  <c r="G260" i="6" a="1"/>
  <c r="G260" i="6" s="1"/>
  <c r="G261" i="6" a="1"/>
  <c r="G261" i="6" s="1"/>
  <c r="G262" i="6" a="1"/>
  <c r="G262" i="6" s="1"/>
  <c r="G263" i="6" a="1"/>
  <c r="G263" i="6" s="1"/>
  <c r="G159" i="6" a="1"/>
  <c r="G159" i="6" s="1"/>
  <c r="G160" i="6" a="1"/>
  <c r="G160" i="6" s="1"/>
  <c r="G161" i="6" a="1"/>
  <c r="G161" i="6" s="1"/>
  <c r="G162" i="6" a="1"/>
  <c r="G162" i="6" s="1"/>
  <c r="G163" i="6" a="1"/>
  <c r="G163" i="6" s="1"/>
  <c r="G164" i="6" a="1"/>
  <c r="G164" i="6" s="1"/>
  <c r="G165" i="6" a="1"/>
  <c r="G165" i="6" s="1"/>
  <c r="G166" i="6" a="1"/>
  <c r="G166" i="6" s="1"/>
  <c r="G167" i="6" a="1"/>
  <c r="G167" i="6" s="1"/>
  <c r="G168" i="6" a="1"/>
  <c r="G168" i="6" s="1"/>
  <c r="G169" i="6" a="1"/>
  <c r="G169" i="6" s="1"/>
  <c r="G170" i="6" a="1"/>
  <c r="G170" i="6" s="1"/>
  <c r="G171" i="6" a="1"/>
  <c r="G171" i="6" s="1"/>
  <c r="G172" i="6" a="1"/>
  <c r="G172" i="6" s="1"/>
  <c r="G173" i="6" a="1"/>
  <c r="G173" i="6" s="1"/>
  <c r="G174" i="6" a="1"/>
  <c r="G174" i="6" s="1"/>
  <c r="G175" i="6" a="1"/>
  <c r="G175" i="6" s="1"/>
  <c r="G176" i="6" a="1"/>
  <c r="G176" i="6" s="1"/>
  <c r="G177" i="6" a="1"/>
  <c r="G177" i="6" s="1"/>
  <c r="G178" i="6" a="1"/>
  <c r="G178" i="6" s="1"/>
  <c r="G179" i="6" a="1"/>
  <c r="G179" i="6" s="1"/>
  <c r="G180" i="6" a="1"/>
  <c r="G180" i="6" s="1"/>
  <c r="G181" i="6" a="1"/>
  <c r="G181" i="6" s="1"/>
  <c r="G182" i="6" a="1"/>
  <c r="G182" i="6" s="1"/>
  <c r="G183" i="6" a="1"/>
  <c r="G183" i="6" s="1"/>
  <c r="G184" i="6" a="1"/>
  <c r="G184" i="6" s="1"/>
  <c r="G185" i="6" a="1"/>
  <c r="G185" i="6" s="1"/>
  <c r="G186" i="6" a="1"/>
  <c r="G186" i="6" s="1"/>
  <c r="G187" i="6" a="1"/>
  <c r="G187" i="6" s="1"/>
  <c r="G188" i="6" a="1"/>
  <c r="G188" i="6" s="1"/>
  <c r="G189" i="6" a="1"/>
  <c r="G189" i="6" s="1"/>
  <c r="G190" i="6" a="1"/>
  <c r="G190" i="6" s="1"/>
  <c r="G191" i="6" a="1"/>
  <c r="G191" i="6" s="1"/>
  <c r="G192" i="6" a="1"/>
  <c r="G192" i="6" s="1"/>
  <c r="G193" i="6" a="1"/>
  <c r="G193" i="6" s="1"/>
  <c r="G194" i="6" a="1"/>
  <c r="G194" i="6" s="1"/>
  <c r="G195" i="6" a="1"/>
  <c r="G195" i="6" s="1"/>
  <c r="G196" i="6" a="1"/>
  <c r="G196" i="6" s="1"/>
  <c r="G197" i="6" a="1"/>
  <c r="G197" i="6" s="1"/>
  <c r="G198" i="6" a="1"/>
  <c r="G198" i="6" s="1"/>
  <c r="G199" i="6" a="1"/>
  <c r="G199" i="6" s="1"/>
  <c r="G200" i="6" a="1"/>
  <c r="G200" i="6" s="1"/>
  <c r="G201" i="6" a="1"/>
  <c r="G201" i="6" s="1"/>
  <c r="G202" i="6" a="1"/>
  <c r="G202" i="6" s="1"/>
  <c r="G203" i="6" a="1"/>
  <c r="G203" i="6" s="1"/>
  <c r="G204" i="6" a="1"/>
  <c r="G204" i="6" s="1"/>
  <c r="G205" i="6" a="1"/>
  <c r="G205" i="6" s="1"/>
  <c r="G108" i="6" a="1"/>
  <c r="G108" i="6" s="1"/>
  <c r="G109" i="6" a="1"/>
  <c r="G109" i="6" s="1"/>
  <c r="G110" i="6" a="1"/>
  <c r="G110" i="6" s="1"/>
  <c r="G111" i="6" a="1"/>
  <c r="G111" i="6" s="1"/>
  <c r="G112" i="6" a="1"/>
  <c r="G112" i="6" s="1"/>
  <c r="G113" i="6" a="1"/>
  <c r="G113" i="6" s="1"/>
  <c r="G114" i="6" a="1"/>
  <c r="G114" i="6" s="1"/>
  <c r="G115" i="6" a="1"/>
  <c r="G115" i="6" s="1"/>
  <c r="G116" i="6" a="1"/>
  <c r="G116" i="6" s="1"/>
  <c r="G117" i="6" a="1"/>
  <c r="G117" i="6" s="1"/>
  <c r="G118" i="6" a="1"/>
  <c r="G118" i="6" s="1"/>
  <c r="G119" i="6" a="1"/>
  <c r="G119" i="6" s="1"/>
  <c r="G120" i="6" a="1"/>
  <c r="G120" i="6" s="1"/>
  <c r="G121" i="6" a="1"/>
  <c r="G121" i="6" s="1"/>
  <c r="G122" i="6" a="1"/>
  <c r="G122" i="6" s="1"/>
  <c r="G123" i="6" a="1"/>
  <c r="G123" i="6" s="1"/>
  <c r="G124" i="6" a="1"/>
  <c r="G124" i="6" s="1"/>
  <c r="G125" i="6" a="1"/>
  <c r="G125" i="6" s="1"/>
  <c r="G126" i="6" a="1"/>
  <c r="G126" i="6" s="1"/>
  <c r="G127" i="6" a="1"/>
  <c r="G127" i="6" s="1"/>
  <c r="G128" i="6" a="1"/>
  <c r="G128" i="6" s="1"/>
  <c r="G129" i="6" a="1"/>
  <c r="G129" i="6" s="1"/>
  <c r="G130" i="6" a="1"/>
  <c r="G130" i="6" s="1"/>
  <c r="G131" i="6" a="1"/>
  <c r="G131" i="6" s="1"/>
  <c r="G132" i="6" a="1"/>
  <c r="G132" i="6" s="1"/>
  <c r="G133" i="6" a="1"/>
  <c r="G133" i="6" s="1"/>
  <c r="G134" i="6" a="1"/>
  <c r="G134" i="6" s="1"/>
  <c r="G135" i="6" a="1"/>
  <c r="G135" i="6" s="1"/>
  <c r="G136" i="6" a="1"/>
  <c r="G136" i="6" s="1"/>
  <c r="G137" i="6" a="1"/>
  <c r="G137" i="6" s="1"/>
  <c r="G138" i="6" a="1"/>
  <c r="G138" i="6" s="1"/>
  <c r="G139" i="6" a="1"/>
  <c r="G139" i="6" s="1"/>
  <c r="G140" i="6" a="1"/>
  <c r="G140" i="6" s="1"/>
  <c r="G141" i="6" a="1"/>
  <c r="G141" i="6" s="1"/>
  <c r="G142" i="6" a="1"/>
  <c r="G142" i="6" s="1"/>
  <c r="G143" i="6" a="1"/>
  <c r="G143" i="6" s="1"/>
  <c r="G144" i="6" a="1"/>
  <c r="G144" i="6" s="1"/>
  <c r="G145" i="6" a="1"/>
  <c r="G145" i="6" s="1"/>
  <c r="G146" i="6" a="1"/>
  <c r="G146" i="6" s="1"/>
  <c r="G147" i="6" a="1"/>
  <c r="G147" i="6" s="1"/>
  <c r="G148" i="6" a="1"/>
  <c r="G148" i="6" s="1"/>
  <c r="G149" i="6" a="1"/>
  <c r="G149" i="6" s="1"/>
  <c r="G150" i="6" a="1"/>
  <c r="G150" i="6" s="1"/>
  <c r="G151" i="6" a="1"/>
  <c r="G151" i="6" s="1"/>
  <c r="G152" i="6" a="1"/>
  <c r="G152" i="6" s="1"/>
  <c r="G153" i="6" a="1"/>
  <c r="G153" i="6" s="1"/>
  <c r="G154" i="6" a="1"/>
  <c r="G154" i="6" s="1"/>
  <c r="G155" i="6" a="1"/>
  <c r="G155" i="6" s="1"/>
  <c r="G156" i="6" a="1"/>
  <c r="G156" i="6" s="1"/>
  <c r="G157" i="6" a="1"/>
  <c r="G157" i="6" s="1"/>
  <c r="G158" i="6" a="1"/>
  <c r="G158" i="6" s="1"/>
  <c r="G60" i="6" a="1"/>
  <c r="G60" i="6" s="1"/>
  <c r="G61" i="6" a="1"/>
  <c r="G61" i="6" s="1"/>
  <c r="G62" i="6" a="1"/>
  <c r="G62" i="6" s="1"/>
  <c r="G63" i="6" a="1"/>
  <c r="G63" i="6" s="1"/>
  <c r="G64" i="6" a="1"/>
  <c r="G64" i="6" s="1"/>
  <c r="G65" i="6" a="1"/>
  <c r="G65" i="6" s="1"/>
  <c r="G66" i="6" a="1"/>
  <c r="G66" i="6" s="1"/>
  <c r="G67" i="6" a="1"/>
  <c r="G67" i="6" s="1"/>
  <c r="G68" i="6" a="1"/>
  <c r="G68" i="6" s="1"/>
  <c r="G69" i="6" a="1"/>
  <c r="G69" i="6" s="1"/>
  <c r="G70" i="6" a="1"/>
  <c r="G70" i="6" s="1"/>
  <c r="G71" i="6" a="1"/>
  <c r="G71" i="6" s="1"/>
  <c r="G72" i="6" a="1"/>
  <c r="G72" i="6" s="1"/>
  <c r="G73" i="6" a="1"/>
  <c r="G73" i="6" s="1"/>
  <c r="G74" i="6" a="1"/>
  <c r="G74" i="6" s="1"/>
  <c r="G75" i="6" a="1"/>
  <c r="G75" i="6" s="1"/>
  <c r="G76" i="6" a="1"/>
  <c r="G76" i="6" s="1"/>
  <c r="G77" i="6" a="1"/>
  <c r="G77" i="6" s="1"/>
  <c r="G78" i="6" a="1"/>
  <c r="G78" i="6" s="1"/>
  <c r="G79" i="6" a="1"/>
  <c r="G79" i="6" s="1"/>
  <c r="G80" i="6" a="1"/>
  <c r="G80" i="6" s="1"/>
  <c r="G81" i="6" a="1"/>
  <c r="G81" i="6" s="1"/>
  <c r="G82" i="6" a="1"/>
  <c r="G82" i="6" s="1"/>
  <c r="G83" i="6" a="1"/>
  <c r="G83" i="6" s="1"/>
  <c r="G84" i="6" a="1"/>
  <c r="G84" i="6" s="1"/>
  <c r="G85" i="6" a="1"/>
  <c r="G85" i="6" s="1"/>
  <c r="G86" i="6" a="1"/>
  <c r="G86" i="6" s="1"/>
  <c r="G87" i="6" a="1"/>
  <c r="G87" i="6" s="1"/>
  <c r="G88" i="6" a="1"/>
  <c r="G88" i="6" s="1"/>
  <c r="G89" i="6" a="1"/>
  <c r="G89" i="6" s="1"/>
  <c r="G90" i="6" a="1"/>
  <c r="G90" i="6" s="1"/>
  <c r="G91" i="6" a="1"/>
  <c r="G91" i="6" s="1"/>
  <c r="G92" i="6" a="1"/>
  <c r="G92" i="6" s="1"/>
  <c r="G93" i="6" a="1"/>
  <c r="G93" i="6" s="1"/>
  <c r="G94" i="6" a="1"/>
  <c r="G94" i="6" s="1"/>
  <c r="G95" i="6" a="1"/>
  <c r="G95" i="6" s="1"/>
  <c r="G96" i="6" a="1"/>
  <c r="G96" i="6" s="1"/>
  <c r="G97" i="6" a="1"/>
  <c r="G97" i="6" s="1"/>
  <c r="G98" i="6" a="1"/>
  <c r="G98" i="6" s="1"/>
  <c r="G99" i="6" a="1"/>
  <c r="G99" i="6" s="1"/>
  <c r="G100" i="6" a="1"/>
  <c r="G100" i="6" s="1"/>
  <c r="G101" i="6" a="1"/>
  <c r="G101" i="6" s="1"/>
  <c r="G102" i="6" a="1"/>
  <c r="G102" i="6" s="1"/>
  <c r="G103" i="6" a="1"/>
  <c r="G103" i="6" s="1"/>
  <c r="G104" i="6" a="1"/>
  <c r="G104" i="6" s="1"/>
  <c r="G105" i="6" a="1"/>
  <c r="G105" i="6" s="1"/>
  <c r="G106" i="6" a="1"/>
  <c r="G106" i="6" s="1"/>
  <c r="G107" i="6" a="1"/>
  <c r="G107" i="6" s="1"/>
  <c r="G3" i="6" a="1"/>
  <c r="G3" i="6" s="1"/>
  <c r="G4" i="6" a="1"/>
  <c r="G4" i="6" s="1"/>
  <c r="G5" i="6" a="1"/>
  <c r="G5" i="6" s="1"/>
  <c r="G6" i="6" a="1"/>
  <c r="G6" i="6" s="1"/>
  <c r="G7" i="6" a="1"/>
  <c r="G7" i="6" s="1"/>
  <c r="G8" i="6" a="1"/>
  <c r="G8" i="6" s="1"/>
  <c r="G9" i="6" a="1"/>
  <c r="G9" i="6" s="1"/>
  <c r="G10" i="6" a="1"/>
  <c r="G10" i="6" s="1"/>
  <c r="G11" i="6" a="1"/>
  <c r="G11" i="6" s="1"/>
  <c r="G12" i="6" a="1"/>
  <c r="G12" i="6" s="1"/>
  <c r="G13" i="6" a="1"/>
  <c r="G13" i="6" s="1"/>
  <c r="G14" i="6" a="1"/>
  <c r="G14" i="6" s="1"/>
  <c r="G15" i="6" a="1"/>
  <c r="G15" i="6" s="1"/>
  <c r="G16" i="6" a="1"/>
  <c r="G16" i="6" s="1"/>
  <c r="G17" i="6" a="1"/>
  <c r="G17" i="6" s="1"/>
  <c r="G18" i="6" a="1"/>
  <c r="G18" i="6" s="1"/>
  <c r="G19" i="6" a="1"/>
  <c r="G19" i="6" s="1"/>
  <c r="G20" i="6" a="1"/>
  <c r="G20" i="6" s="1"/>
  <c r="G21" i="6" a="1"/>
  <c r="G21" i="6" s="1"/>
  <c r="G22" i="6" a="1"/>
  <c r="G22" i="6" s="1"/>
  <c r="G23" i="6" a="1"/>
  <c r="G23" i="6" s="1"/>
  <c r="G24" i="6" a="1"/>
  <c r="G24" i="6" s="1"/>
  <c r="G25" i="6" a="1"/>
  <c r="G25" i="6" s="1"/>
  <c r="G26" i="6" a="1"/>
  <c r="G26" i="6" s="1"/>
  <c r="G27" i="6" a="1"/>
  <c r="G27" i="6" s="1"/>
  <c r="G28" i="6" a="1"/>
  <c r="G28" i="6" s="1"/>
  <c r="G29" i="6" a="1"/>
  <c r="G29" i="6" s="1"/>
  <c r="G30" i="6" a="1"/>
  <c r="G30" i="6" s="1"/>
  <c r="G31" i="6" a="1"/>
  <c r="G31" i="6" s="1"/>
  <c r="G32" i="6" a="1"/>
  <c r="G32" i="6" s="1"/>
  <c r="G33" i="6" a="1"/>
  <c r="G33" i="6" s="1"/>
  <c r="G34" i="6" a="1"/>
  <c r="G34" i="6" s="1"/>
  <c r="G35" i="6" a="1"/>
  <c r="G35" i="6" s="1"/>
  <c r="G36" i="6" a="1"/>
  <c r="G36" i="6" s="1"/>
  <c r="G37" i="6" a="1"/>
  <c r="G37" i="6" s="1"/>
  <c r="G38" i="6" a="1"/>
  <c r="G38" i="6" s="1"/>
  <c r="G39" i="6" a="1"/>
  <c r="G39" i="6" s="1"/>
  <c r="G40" i="6" a="1"/>
  <c r="G40" i="6" s="1"/>
  <c r="G41" i="6" a="1"/>
  <c r="G41" i="6" s="1"/>
  <c r="G42" i="6" a="1"/>
  <c r="G42" i="6" s="1"/>
  <c r="G43" i="6" a="1"/>
  <c r="G43" i="6" s="1"/>
  <c r="G44" i="6" a="1"/>
  <c r="G44" i="6" s="1"/>
  <c r="G45" i="6" a="1"/>
  <c r="G45" i="6" s="1"/>
  <c r="G46" i="6" a="1"/>
  <c r="G46" i="6" s="1"/>
  <c r="G47" i="6" a="1"/>
  <c r="G47" i="6" s="1"/>
  <c r="G48" i="6" a="1"/>
  <c r="G48" i="6" s="1"/>
  <c r="G49" i="6" a="1"/>
  <c r="G49" i="6" s="1"/>
  <c r="G50" i="6" a="1"/>
  <c r="G50" i="6" s="1"/>
  <c r="G51" i="6" a="1"/>
  <c r="G51" i="6" s="1"/>
  <c r="G52" i="6" a="1"/>
  <c r="G52" i="6" s="1"/>
  <c r="G53" i="6" a="1"/>
  <c r="G53" i="6" s="1"/>
  <c r="G54" i="6" a="1"/>
  <c r="G54" i="6" s="1"/>
  <c r="G55" i="6" a="1"/>
  <c r="G55" i="6" s="1"/>
  <c r="G56" i="6" a="1"/>
  <c r="G56" i="6" s="1"/>
  <c r="G57" i="6" a="1"/>
  <c r="G57" i="6" s="1"/>
  <c r="G58" i="6" a="1"/>
  <c r="G58" i="6" s="1"/>
  <c r="G59" i="6" a="1"/>
  <c r="G59" i="6" s="1"/>
  <c r="C3" i="5" l="1"/>
  <c r="C4" i="5"/>
  <c r="C2" i="5"/>
  <c r="I427" i="1"/>
  <c r="I426" i="1"/>
  <c r="I425" i="1"/>
  <c r="I424" i="1"/>
  <c r="I423" i="1"/>
  <c r="I422" i="1"/>
  <c r="I421" i="1"/>
  <c r="I420" i="1"/>
  <c r="I419" i="1"/>
  <c r="I417" i="1"/>
  <c r="I416" i="1"/>
  <c r="I415" i="1"/>
  <c r="I413" i="1"/>
  <c r="I412" i="1"/>
  <c r="I410" i="1"/>
  <c r="I409" i="1"/>
  <c r="I406" i="1"/>
  <c r="I405" i="1"/>
  <c r="I404" i="1"/>
  <c r="I403" i="1"/>
  <c r="I402" i="1"/>
  <c r="I401" i="1"/>
  <c r="I400" i="1"/>
  <c r="I399" i="1"/>
  <c r="I398" i="1"/>
  <c r="I397" i="1"/>
  <c r="I396" i="1"/>
  <c r="I395" i="1"/>
  <c r="I394" i="1"/>
  <c r="I392" i="1"/>
  <c r="I391" i="1"/>
  <c r="I390" i="1"/>
  <c r="I389" i="1"/>
  <c r="I388" i="1"/>
  <c r="I387" i="1"/>
  <c r="I386" i="1"/>
  <c r="I385" i="1"/>
  <c r="I384" i="1"/>
  <c r="I383" i="1"/>
  <c r="I382" i="1"/>
  <c r="I381" i="1"/>
  <c r="I378" i="1"/>
  <c r="I377" i="1"/>
  <c r="I375" i="1"/>
  <c r="I374" i="1"/>
  <c r="I373" i="1"/>
  <c r="I372" i="1"/>
  <c r="I370" i="1"/>
  <c r="I368" i="1"/>
  <c r="I367" i="1"/>
  <c r="I366" i="1"/>
  <c r="I365" i="1"/>
  <c r="I364" i="1"/>
  <c r="I363" i="1"/>
  <c r="I362" i="1"/>
  <c r="I360" i="1"/>
  <c r="I358" i="1"/>
  <c r="I357" i="1"/>
  <c r="I356" i="1"/>
  <c r="I352" i="1"/>
  <c r="I351" i="1"/>
  <c r="I350" i="1"/>
  <c r="I348" i="1"/>
  <c r="I347" i="1"/>
  <c r="I346" i="1"/>
  <c r="I345" i="1"/>
  <c r="I343" i="1"/>
  <c r="I341" i="1"/>
  <c r="I340" i="1"/>
  <c r="I338" i="1"/>
  <c r="I337" i="1"/>
  <c r="I335" i="1"/>
  <c r="I332" i="1"/>
  <c r="I331" i="1"/>
  <c r="I330" i="1"/>
  <c r="I328" i="1"/>
  <c r="I327" i="1"/>
  <c r="I323" i="1"/>
  <c r="I322" i="1"/>
  <c r="I321" i="1"/>
  <c r="I320" i="1"/>
  <c r="I319" i="1"/>
  <c r="I318" i="1"/>
  <c r="I317" i="1"/>
  <c r="I316" i="1"/>
  <c r="I315" i="1"/>
  <c r="I314" i="1"/>
  <c r="I313" i="1"/>
  <c r="I312" i="1"/>
  <c r="I311" i="1"/>
  <c r="I310" i="1"/>
  <c r="I309" i="1"/>
  <c r="I308" i="1"/>
  <c r="I307" i="1"/>
  <c r="I306" i="1"/>
  <c r="I305" i="1"/>
  <c r="I304" i="1"/>
  <c r="I303" i="1"/>
  <c r="I301" i="1"/>
  <c r="I299" i="1"/>
  <c r="I295" i="1"/>
  <c r="I292" i="1"/>
  <c r="I291" i="1"/>
  <c r="I290" i="1"/>
  <c r="I289" i="1"/>
  <c r="I287" i="1"/>
  <c r="I286" i="1"/>
  <c r="I285" i="1"/>
  <c r="I283" i="1"/>
  <c r="I282" i="1"/>
  <c r="I281" i="1"/>
  <c r="I280" i="1"/>
  <c r="I279" i="1"/>
  <c r="I278" i="1"/>
  <c r="I277" i="1"/>
  <c r="I276" i="1"/>
  <c r="I274" i="1"/>
  <c r="I273" i="1"/>
  <c r="I272" i="1"/>
  <c r="I271" i="1"/>
  <c r="I270" i="1"/>
  <c r="I269" i="1"/>
  <c r="I268" i="1"/>
  <c r="I265" i="1"/>
  <c r="I261" i="1"/>
  <c r="I260" i="1"/>
  <c r="I258" i="1"/>
  <c r="I255" i="1"/>
  <c r="I254" i="1"/>
  <c r="I252" i="1"/>
  <c r="I251" i="1"/>
  <c r="I250" i="1"/>
  <c r="I249" i="1"/>
  <c r="I248" i="1"/>
  <c r="I247" i="1"/>
  <c r="I246" i="1"/>
  <c r="I245" i="1"/>
  <c r="I244" i="1"/>
  <c r="I243" i="1"/>
  <c r="I241" i="1"/>
  <c r="I240" i="1"/>
  <c r="I237" i="1"/>
  <c r="I236" i="1"/>
  <c r="I235" i="1"/>
  <c r="I234" i="1"/>
  <c r="I233" i="1"/>
  <c r="I232" i="1"/>
  <c r="I231" i="1"/>
  <c r="I230" i="1"/>
  <c r="I228" i="1"/>
  <c r="I227" i="1"/>
  <c r="I226" i="1"/>
  <c r="I225" i="1"/>
  <c r="I224" i="1"/>
  <c r="I223" i="1"/>
  <c r="I222" i="1"/>
  <c r="I220" i="1"/>
  <c r="I219" i="1"/>
  <c r="I217" i="1"/>
  <c r="I216" i="1"/>
  <c r="I215" i="1"/>
  <c r="I214" i="1"/>
  <c r="I213" i="1"/>
  <c r="I212" i="1"/>
  <c r="I211" i="1"/>
  <c r="I209" i="1"/>
  <c r="I208" i="1"/>
  <c r="I207" i="1"/>
  <c r="I206" i="1"/>
  <c r="I205" i="1"/>
  <c r="I204" i="1"/>
  <c r="I203" i="1"/>
  <c r="I201" i="1"/>
  <c r="I198" i="1"/>
  <c r="I197" i="1"/>
  <c r="I195" i="1"/>
  <c r="I192" i="1"/>
  <c r="I191" i="1"/>
  <c r="I190" i="1"/>
  <c r="I188" i="1"/>
  <c r="I185" i="1"/>
  <c r="I183" i="1"/>
  <c r="I180" i="1"/>
  <c r="I179" i="1"/>
  <c r="I178" i="1"/>
  <c r="I176" i="1"/>
  <c r="I173" i="1"/>
  <c r="I172" i="1"/>
  <c r="I171" i="1"/>
  <c r="I170" i="1"/>
  <c r="I168" i="1"/>
  <c r="I167" i="1"/>
  <c r="I166" i="1"/>
  <c r="I162" i="1"/>
  <c r="I161" i="1"/>
  <c r="I160" i="1"/>
  <c r="I159" i="1"/>
  <c r="I158" i="1"/>
  <c r="I156" i="1"/>
  <c r="I155" i="1"/>
  <c r="I153" i="1"/>
  <c r="I152" i="1"/>
  <c r="I151" i="1"/>
  <c r="I150" i="1"/>
  <c r="I149" i="1"/>
  <c r="I148" i="1"/>
  <c r="I147" i="1"/>
  <c r="I146" i="1"/>
  <c r="I143" i="1"/>
  <c r="I141" i="1"/>
  <c r="I139" i="1"/>
  <c r="I137" i="1"/>
  <c r="I136" i="1"/>
  <c r="I135" i="1"/>
  <c r="I134" i="1"/>
  <c r="I132" i="1"/>
  <c r="I131" i="1"/>
  <c r="I130" i="1"/>
  <c r="I127" i="1"/>
  <c r="I126" i="1"/>
  <c r="I125" i="1"/>
  <c r="I123" i="1"/>
  <c r="I122" i="1"/>
  <c r="I121" i="1"/>
  <c r="I120" i="1"/>
  <c r="I119" i="1"/>
  <c r="I118" i="1"/>
  <c r="I117" i="1"/>
  <c r="I115" i="1"/>
  <c r="I114" i="1"/>
  <c r="I112" i="1"/>
  <c r="I111" i="1"/>
  <c r="I110" i="1"/>
  <c r="I109" i="1"/>
  <c r="I108" i="1"/>
  <c r="I107" i="1"/>
  <c r="I105" i="1"/>
  <c r="I104" i="1"/>
  <c r="I103" i="1"/>
  <c r="I102" i="1"/>
  <c r="I101" i="1"/>
  <c r="I100" i="1"/>
  <c r="I97" i="1"/>
  <c r="I96" i="1"/>
  <c r="I95" i="1"/>
  <c r="I93" i="1"/>
  <c r="I91" i="1"/>
  <c r="I90" i="1"/>
  <c r="I89" i="1"/>
  <c r="I88" i="1"/>
  <c r="I87" i="1"/>
  <c r="I86" i="1"/>
  <c r="I85" i="1"/>
  <c r="I84" i="1"/>
  <c r="I83" i="1"/>
  <c r="I82" i="1"/>
  <c r="I81" i="1"/>
  <c r="I77" i="1"/>
  <c r="I76" i="1"/>
  <c r="I75" i="1"/>
  <c r="I73" i="1"/>
  <c r="I72" i="1"/>
  <c r="I70" i="1"/>
  <c r="I68" i="1"/>
  <c r="I67" i="1"/>
  <c r="I65" i="1"/>
  <c r="I64" i="1"/>
  <c r="I63" i="1"/>
  <c r="I62" i="1"/>
  <c r="I61" i="1"/>
  <c r="I60" i="1"/>
  <c r="I58" i="1"/>
  <c r="I57" i="1"/>
  <c r="I56" i="1"/>
  <c r="I55" i="1"/>
  <c r="I53" i="1"/>
  <c r="I52" i="1"/>
  <c r="I51" i="1"/>
  <c r="I50" i="1"/>
  <c r="I49" i="1"/>
  <c r="I48" i="1"/>
  <c r="I47" i="1"/>
  <c r="I43" i="1"/>
  <c r="I42" i="1"/>
  <c r="I39" i="1"/>
  <c r="I38" i="1"/>
  <c r="I37" i="1"/>
  <c r="I36" i="1"/>
  <c r="I35" i="1"/>
  <c r="I33" i="1"/>
  <c r="I31" i="1"/>
  <c r="I29" i="1"/>
  <c r="I28" i="1"/>
  <c r="I27" i="1"/>
  <c r="I25" i="1"/>
  <c r="I24" i="1"/>
  <c r="I23" i="1"/>
  <c r="I22" i="1"/>
  <c r="I21" i="1"/>
  <c r="I20" i="1"/>
  <c r="I19" i="1"/>
  <c r="I18" i="1"/>
  <c r="I14" i="1"/>
  <c r="I13" i="1"/>
  <c r="I12" i="1"/>
  <c r="I11" i="1"/>
  <c r="I10" i="1"/>
  <c r="I9" i="1"/>
  <c r="I8" i="1"/>
  <c r="I7" i="1"/>
  <c r="I6" i="1"/>
  <c r="I5" i="1"/>
  <c r="I4" i="1"/>
  <c r="I2" i="1"/>
  <c r="I429" i="1"/>
  <c r="I428" i="1"/>
  <c r="I414" i="1"/>
  <c r="I408" i="1"/>
  <c r="I407" i="1"/>
  <c r="I393" i="1"/>
  <c r="I380" i="1"/>
  <c r="I379" i="1"/>
  <c r="I376" i="1"/>
  <c r="I371" i="1"/>
  <c r="I369" i="1"/>
  <c r="I359" i="1"/>
  <c r="I355" i="1"/>
  <c r="I354" i="1"/>
  <c r="I353" i="1"/>
  <c r="I349" i="1"/>
  <c r="I344" i="1"/>
  <c r="I342" i="1"/>
  <c r="I339" i="1"/>
  <c r="I336" i="1"/>
  <c r="I334" i="1"/>
  <c r="I333" i="1"/>
  <c r="I329" i="1"/>
  <c r="I326" i="1"/>
  <c r="I325" i="1"/>
  <c r="I324" i="1"/>
  <c r="I302" i="1"/>
  <c r="I300" i="1"/>
  <c r="I297" i="1"/>
  <c r="I296" i="1"/>
  <c r="I294" i="1"/>
  <c r="I293" i="1"/>
  <c r="I288" i="1"/>
  <c r="I284" i="1"/>
  <c r="I275" i="1"/>
  <c r="I267" i="1"/>
  <c r="I266" i="1"/>
  <c r="I264" i="1"/>
  <c r="I263" i="1"/>
  <c r="I262" i="1"/>
  <c r="I259" i="1"/>
  <c r="I256" i="1"/>
  <c r="I253" i="1"/>
  <c r="I242" i="1"/>
  <c r="I239" i="1"/>
  <c r="I238" i="1"/>
  <c r="I229" i="1"/>
  <c r="I221" i="1"/>
  <c r="I218" i="1"/>
  <c r="I210" i="1"/>
  <c r="I202" i="1"/>
  <c r="I200" i="1"/>
  <c r="I199" i="1"/>
  <c r="I196" i="1"/>
  <c r="I194" i="1"/>
  <c r="I193" i="1"/>
  <c r="I189" i="1"/>
  <c r="I187" i="1"/>
  <c r="I186" i="1"/>
  <c r="I184" i="1"/>
  <c r="I182" i="1"/>
  <c r="I181" i="1"/>
  <c r="I177" i="1"/>
  <c r="I175" i="1"/>
  <c r="I174" i="1"/>
  <c r="I169" i="1"/>
  <c r="I165" i="1"/>
  <c r="I164" i="1"/>
  <c r="I163" i="1"/>
  <c r="I157" i="1"/>
  <c r="I154" i="1"/>
  <c r="I145" i="1"/>
  <c r="I144" i="1"/>
  <c r="I142" i="1"/>
  <c r="I140" i="1"/>
  <c r="I138" i="1"/>
  <c r="I133" i="1"/>
  <c r="I129" i="1"/>
  <c r="I128" i="1"/>
  <c r="I124" i="1"/>
  <c r="I116" i="1"/>
  <c r="I113" i="1"/>
  <c r="I106" i="1"/>
  <c r="I99" i="1"/>
  <c r="I98" i="1"/>
  <c r="I94" i="1"/>
  <c r="I92" i="1"/>
  <c r="I80" i="1"/>
  <c r="I79" i="1"/>
  <c r="I74" i="1"/>
  <c r="I71" i="1"/>
  <c r="I69" i="1"/>
  <c r="I66" i="1"/>
  <c r="I59" i="1"/>
  <c r="I54" i="1"/>
  <c r="I46" i="1"/>
  <c r="I45" i="1"/>
  <c r="I44" i="1"/>
  <c r="I41" i="1"/>
  <c r="I40" i="1"/>
  <c r="I34" i="1"/>
  <c r="I32" i="1"/>
  <c r="I30" i="1"/>
  <c r="I26" i="1"/>
  <c r="I17" i="1"/>
  <c r="I16" i="1"/>
  <c r="I15" i="1"/>
  <c r="I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<sst xmlns="http://schemas.openxmlformats.org/spreadsheetml/2006/main" count="8928" uniqueCount="3610">
  <si>
    <t>Brand_name</t>
  </si>
  <si>
    <t>Drug_name_original</t>
  </si>
  <si>
    <t>Sponsor</t>
  </si>
  <si>
    <t>Properties</t>
  </si>
  <si>
    <t>TA</t>
  </si>
  <si>
    <t>Indication</t>
  </si>
  <si>
    <t>Indication_EFO</t>
  </si>
  <si>
    <t>DiseaseId</t>
  </si>
  <si>
    <t>Review_type</t>
  </si>
  <si>
    <t>Year</t>
  </si>
  <si>
    <t>has_GE</t>
  </si>
  <si>
    <t>Drug_name</t>
  </si>
  <si>
    <t>DrugId</t>
  </si>
  <si>
    <t>targetIds</t>
  </si>
  <si>
    <t>Accrufer</t>
  </si>
  <si>
    <t>Ferric maltol</t>
  </si>
  <si>
    <t>Shield Therapeutics</t>
  </si>
  <si>
    <t>Iron replacement product</t>
  </si>
  <si>
    <t>Other</t>
  </si>
  <si>
    <t>Iron deficiency anaemia</t>
  </si>
  <si>
    <t>iron deficiency anemia</t>
  </si>
  <si>
    <t>HP_0001891</t>
  </si>
  <si>
    <t>S</t>
  </si>
  <si>
    <t>NA</t>
  </si>
  <si>
    <t>FERRIC MALTOL</t>
  </si>
  <si>
    <t>CHEMBL4298110</t>
  </si>
  <si>
    <t>Adakveo</t>
  </si>
  <si>
    <t>Crizanlizumab</t>
  </si>
  <si>
    <t>Novartis</t>
  </si>
  <si>
    <t>P-selectin blocker</t>
  </si>
  <si>
    <t>Painful complications of SCD</t>
  </si>
  <si>
    <t>sickle cell disease and related diseases</t>
  </si>
  <si>
    <t>MONDO_0017146</t>
  </si>
  <si>
    <t>P, O, B</t>
  </si>
  <si>
    <t>CRIZANLIZUMAB</t>
  </si>
  <si>
    <t>CHEMBL4297734</t>
  </si>
  <si>
    <t>ENSG00000174175</t>
  </si>
  <si>
    <t>Adbry</t>
  </si>
  <si>
    <t>Tralokinumab</t>
  </si>
  <si>
    <t>LEO Pharma</t>
  </si>
  <si>
    <t>IL-13-targeted mAb</t>
  </si>
  <si>
    <t>Atopic dermatitis</t>
  </si>
  <si>
    <t>atopic eczema</t>
  </si>
  <si>
    <t>EFO_0000274</t>
  </si>
  <si>
    <t>CHEMBL1743081</t>
  </si>
  <si>
    <t>ENSG00000169194</t>
  </si>
  <si>
    <t>Addyi</t>
  </si>
  <si>
    <t>Flibanserin</t>
  </si>
  <si>
    <t>Sprout</t>
  </si>
  <si>
    <t>Serotonin receptor modulator</t>
  </si>
  <si>
    <t>Hypoactive sexual desire disorder</t>
  </si>
  <si>
    <t>sexual dysfunction</t>
  </si>
  <si>
    <t>EFO_0004714</t>
  </si>
  <si>
    <t>FLIBANSERIN</t>
  </si>
  <si>
    <t>CHEMBL231068</t>
  </si>
  <si>
    <t>ENSG00000178394, ENSG00000102468, ENSG00000069696</t>
  </si>
  <si>
    <t>Adempas</t>
  </si>
  <si>
    <t>Riociguat</t>
  </si>
  <si>
    <t>Bayer</t>
  </si>
  <si>
    <t>Soluble guanylyl cyclase stimulator</t>
  </si>
  <si>
    <t>Persistent or recurrent chronic thromboembolic pulmonary hypertension and pulmonary arterial hypertension</t>
  </si>
  <si>
    <t>pulmonary arterial hypertension</t>
  </si>
  <si>
    <t>EFO_0001361</t>
  </si>
  <si>
    <t>P, O</t>
  </si>
  <si>
    <t>RIOCIGUAT</t>
  </si>
  <si>
    <t>CHEMBL2107834</t>
  </si>
  <si>
    <t>ENSG00000123201, ENSG00000164116, ENSG00000061918, ENSG00000152402</t>
  </si>
  <si>
    <t>Adlyxin</t>
  </si>
  <si>
    <t>Lixisenatide</t>
  </si>
  <si>
    <t>Sanofi</t>
  </si>
  <si>
    <t>GLP1 receptor agonist</t>
  </si>
  <si>
    <t>Diabetes</t>
  </si>
  <si>
    <t>diabetes mellitus</t>
  </si>
  <si>
    <t>EFO_0000400</t>
  </si>
  <si>
    <t>LIXISENATIDE</t>
  </si>
  <si>
    <t>CHEMBL2108336</t>
  </si>
  <si>
    <t>ENSG00000112164</t>
  </si>
  <si>
    <t>Aduhelm</t>
  </si>
  <si>
    <t>Aducanumab</t>
  </si>
  <si>
    <t>Biogen/Eisai</t>
  </si>
  <si>
    <t>Amyloid-beta-targeted mAb</t>
  </si>
  <si>
    <t>Alzheimers disease</t>
  </si>
  <si>
    <t>MONDO_0004975</t>
  </si>
  <si>
    <t>P, A, F</t>
  </si>
  <si>
    <t>CHEMBL3039540</t>
  </si>
  <si>
    <t>ENSG00000142192</t>
  </si>
  <si>
    <t>Aemcolo</t>
  </si>
  <si>
    <t>Rifamycin</t>
  </si>
  <si>
    <t>Cosmo Technologies</t>
  </si>
  <si>
    <t>Ansamycin antibacterial</t>
  </si>
  <si>
    <t>Travellers diarrhoea</t>
  </si>
  <si>
    <t>Diarrhea</t>
  </si>
  <si>
    <t>HP_0002014</t>
  </si>
  <si>
    <t>P, F</t>
  </si>
  <si>
    <t>RIFAMYCIN</t>
  </si>
  <si>
    <t>CHEMBL437765</t>
  </si>
  <si>
    <t>Aimovig</t>
  </si>
  <si>
    <t>Erenumab</t>
  </si>
  <si>
    <t>Amgen/Novartis</t>
  </si>
  <si>
    <t>CGRP receptor antibody</t>
  </si>
  <si>
    <t>Migraine</t>
  </si>
  <si>
    <t>migraine disorder</t>
  </si>
  <si>
    <t>MONDO_0005277</t>
  </si>
  <si>
    <t>ERENUMAB</t>
  </si>
  <si>
    <t>CHEMBL3833329</t>
  </si>
  <si>
    <t>ENSG00000064989</t>
  </si>
  <si>
    <t>Ajovy</t>
  </si>
  <si>
    <t>Fremanezumab</t>
  </si>
  <si>
    <t>Teva</t>
  </si>
  <si>
    <t>CGRP antibody</t>
  </si>
  <si>
    <t>P</t>
  </si>
  <si>
    <t>FREMANEZUMAB</t>
  </si>
  <si>
    <t>CHEMBL4297756</t>
  </si>
  <si>
    <t>ENSG00000110680, ENSG00000175868</t>
  </si>
  <si>
    <t>Aklief</t>
  </si>
  <si>
    <t>Trifarotene</t>
  </si>
  <si>
    <t>Galderma</t>
  </si>
  <si>
    <t>Retinoic acid receptor agonist</t>
  </si>
  <si>
    <t>Acne vulgaris</t>
  </si>
  <si>
    <t>acne</t>
  </si>
  <si>
    <t>EFO_0003894</t>
  </si>
  <si>
    <t>TRIFAROTENE</t>
  </si>
  <si>
    <t>CHEMBL3707313</t>
  </si>
  <si>
    <t>ENSG00000172819</t>
  </si>
  <si>
    <t>Akynzeo</t>
  </si>
  <si>
    <t>Netupitant; palonosetron</t>
  </si>
  <si>
    <t>Helsinn</t>
  </si>
  <si>
    <t>An NK1-receptor antagonist plus a 5-HT3-receptor antagonist</t>
  </si>
  <si>
    <t>Chemotherapy-related nausea</t>
  </si>
  <si>
    <t>Chemotherapy-induced nausea and vomiting</t>
  </si>
  <si>
    <t>EFO_0006911</t>
  </si>
  <si>
    <t>NETUPITANT; PALONOSETRON</t>
  </si>
  <si>
    <t>CHEMBL206253; CHEMBL1189679</t>
  </si>
  <si>
    <t>ENSG00000115353; ENSG00000166736</t>
  </si>
  <si>
    <t>Akynzeo IV</t>
  </si>
  <si>
    <t>Palonosetron; fosnetupitant</t>
  </si>
  <si>
    <t>Helsinn Group</t>
  </si>
  <si>
    <t>5-HT3-receptor antagonist and NK1-receptor antagonist</t>
  </si>
  <si>
    <t>Chemotherapy-induced emesis</t>
  </si>
  <si>
    <t>PALONOSETRON; FOSNETUPITANT</t>
  </si>
  <si>
    <t>CHEMBL1189679; CHEMBL3989917</t>
  </si>
  <si>
    <t>ENSG00000166736; ENSG00000115353</t>
  </si>
  <si>
    <t>Alecensa</t>
  </si>
  <si>
    <t>Alectinib</t>
  </si>
  <si>
    <t>Roche</t>
  </si>
  <si>
    <t>ALK inhibitor</t>
  </si>
  <si>
    <t>Oncology</t>
  </si>
  <si>
    <t>NSCLC</t>
  </si>
  <si>
    <t>non-small cell lung carcinoma</t>
  </si>
  <si>
    <t>EFO_0003060</t>
  </si>
  <si>
    <t>P, O, B, A</t>
  </si>
  <si>
    <t>ALECTINIB</t>
  </si>
  <si>
    <t>CHEMBL1738797</t>
  </si>
  <si>
    <t>ENSG00000171094, ENSG00000143924, ENSG00000165731</t>
  </si>
  <si>
    <t>Aliqopa</t>
  </si>
  <si>
    <t>Copanlisib dihydrochloride</t>
  </si>
  <si>
    <t>PI3Kalpha/‚Äö√¢√†‚àö‚â†¬¨¬®‚Äö√Ñ¬¢ inhibitor</t>
  </si>
  <si>
    <t>Follicular lymphoma</t>
  </si>
  <si>
    <t>follicular lymphoma</t>
  </si>
  <si>
    <t>MONDO_0018906</t>
  </si>
  <si>
    <t>P, O, A, F</t>
  </si>
  <si>
    <t>COPANLISIB</t>
  </si>
  <si>
    <t>CHEMBL3218576</t>
  </si>
  <si>
    <t>ENSG00000171608, ENSG00000121879</t>
  </si>
  <si>
    <t>Alunbrig</t>
  </si>
  <si>
    <t>Brigatinib</t>
  </si>
  <si>
    <t>Ariad Pharmaceuticals/Takeda</t>
  </si>
  <si>
    <t>ALK-positive NSCLC</t>
  </si>
  <si>
    <t>BRIGATINIB</t>
  </si>
  <si>
    <t>CHEMBL3545311</t>
  </si>
  <si>
    <t>ENSG00000171094, ENSG00000146648</t>
  </si>
  <si>
    <t>Amondys 45</t>
  </si>
  <si>
    <t>Casimersen</t>
  </si>
  <si>
    <t>Sarepta</t>
  </si>
  <si>
    <t>Exon 45-skipping ASO</t>
  </si>
  <si>
    <t>DMD</t>
  </si>
  <si>
    <t>Duchenne muscular dystrophy</t>
  </si>
  <si>
    <t>MONDO_0010679</t>
  </si>
  <si>
    <t>CHEMBL4297566</t>
  </si>
  <si>
    <t>ENSG00000198947</t>
  </si>
  <si>
    <t>Amvuttra</t>
  </si>
  <si>
    <t>Vutrisiran</t>
  </si>
  <si>
    <t>Alnylam</t>
  </si>
  <si>
    <t>TTR-targeted siRNA</t>
  </si>
  <si>
    <t>Polyneuropathy of hereditary TTR-mediated amyloidosis</t>
  </si>
  <si>
    <t>familial amyloid neuropathy</t>
  </si>
  <si>
    <t>EFO_0004129</t>
  </si>
  <si>
    <t>S, O, F</t>
  </si>
  <si>
    <t>CHEMBL4594511</t>
  </si>
  <si>
    <t>ENSG00000118271</t>
  </si>
  <si>
    <t>Annovera</t>
  </si>
  <si>
    <t>Segesterone acetate; ethinyl estradiol</t>
  </si>
  <si>
    <t>TherapeuticsMD</t>
  </si>
  <si>
    <t>Progestin and estrogen combined hormonal contraceptive</t>
  </si>
  <si>
    <t>Female contraception</t>
  </si>
  <si>
    <t>contraception</t>
  </si>
  <si>
    <t>EFO_0009520</t>
  </si>
  <si>
    <t>SEGESTERONE ACETATE; ETHINYL ESTRADIOL</t>
  </si>
  <si>
    <t>CHEMBL3707377; CHEMBL691</t>
  </si>
  <si>
    <t>ENSG00000082175; ENSG00000091831</t>
  </si>
  <si>
    <t>Anoro Ellipta</t>
  </si>
  <si>
    <t>Umeclidinium; vilanterol</t>
  </si>
  <si>
    <t>GSK</t>
  </si>
  <si>
    <t>Anticholinergic and a LABA</t>
  </si>
  <si>
    <t>Chronic obstructive pulmonary disease</t>
  </si>
  <si>
    <t>chronic obstructive pulmonary disease</t>
  </si>
  <si>
    <t>EFO_0000341</t>
  </si>
  <si>
    <t>UMECLIDINIUM; VILANTEROL</t>
  </si>
  <si>
    <t>CHEMBL1187833; CHEMBL1198857</t>
  </si>
  <si>
    <t>ENSG00000133019; ENSG00000169252</t>
  </si>
  <si>
    <t>Anthim</t>
  </si>
  <si>
    <t>Obiltoxaximab</t>
  </si>
  <si>
    <t>Elusys Therapeutics</t>
  </si>
  <si>
    <t>mAb against anthrax toxin</t>
  </si>
  <si>
    <t>Anthrax</t>
  </si>
  <si>
    <t>anthrax infection</t>
  </si>
  <si>
    <t>EFO_0000778</t>
  </si>
  <si>
    <t>OBILTOXAXIMAB</t>
  </si>
  <si>
    <t>CHEMBL3544926</t>
  </si>
  <si>
    <t>Aptiom</t>
  </si>
  <si>
    <t>Eslicarbazepine</t>
  </si>
  <si>
    <t>Sunovion</t>
  </si>
  <si>
    <t>MOA unknown, but thought to involve voltage-gated sodium channels</t>
  </si>
  <si>
    <t>Partial-onset seizures</t>
  </si>
  <si>
    <t>Seizure</t>
  </si>
  <si>
    <t>HP_0001250</t>
  </si>
  <si>
    <t>ESLICARBAZEPINE</t>
  </si>
  <si>
    <t>CHEMBL315985</t>
  </si>
  <si>
    <t>ENSG00000168356, ENSG00000169432, ENSG00000144285, ENSG00000007314, ENSG00000136546, ENSG00000185313, ENSG00000136531, ENSG00000183873, ENSG00000196876, ENSG00000153253</t>
  </si>
  <si>
    <t>Aristada</t>
  </si>
  <si>
    <t>Aripiprazole lauroxil</t>
  </si>
  <si>
    <t>Alkermes</t>
  </si>
  <si>
    <t>Extended release atypical antipsychotic</t>
  </si>
  <si>
    <t>Schizophrenia</t>
  </si>
  <si>
    <t>schizophrenia</t>
  </si>
  <si>
    <t>MONDO_0005090</t>
  </si>
  <si>
    <t>ARIPIPRAZOLE LAUROXIL</t>
  </si>
  <si>
    <t>CHEMBL2219425</t>
  </si>
  <si>
    <t>ENSG00000102468, ENSG00000178394, ENSG00000149295</t>
  </si>
  <si>
    <t>Artesunate</t>
  </si>
  <si>
    <t>Amivas</t>
  </si>
  <si>
    <t>Artemisinin antimalarial</t>
  </si>
  <si>
    <t>Severe malaria</t>
  </si>
  <si>
    <t>malaria</t>
  </si>
  <si>
    <t>EFO_0001068</t>
  </si>
  <si>
    <t>P, O, B, F</t>
  </si>
  <si>
    <t>ARTESUNATE</t>
  </si>
  <si>
    <t>CHEMBL361497</t>
  </si>
  <si>
    <t>Asparlas</t>
  </si>
  <si>
    <t>Calaspargase pegol</t>
  </si>
  <si>
    <t>Servier</t>
  </si>
  <si>
    <t>Asparagine specific enzyme</t>
  </si>
  <si>
    <t>ALL</t>
  </si>
  <si>
    <t>acute lymphoblastic leukemia</t>
  </si>
  <si>
    <t>EFO_0000220</t>
  </si>
  <si>
    <t>S, O</t>
  </si>
  <si>
    <t>CALASPARGASE PEGOL</t>
  </si>
  <si>
    <t>CHEMBL2108728</t>
  </si>
  <si>
    <t>ENSG00000166183</t>
  </si>
  <si>
    <t>Austedo</t>
  </si>
  <si>
    <t>Deutetrabenazine</t>
  </si>
  <si>
    <t>VMAT2 inhibitor</t>
  </si>
  <si>
    <t>Chorea associated with Huntington disease</t>
  </si>
  <si>
    <t>chorea; Huntington disease</t>
  </si>
  <si>
    <t>EFO_0004152; MONDO_0007739</t>
  </si>
  <si>
    <t>DUTETRABENAZINE</t>
  </si>
  <si>
    <t>CHEMBL3137326</t>
  </si>
  <si>
    <t>ENSG00000165646</t>
  </si>
  <si>
    <t>Avycaz</t>
  </si>
  <si>
    <t>Avibactam; ceftazidime</t>
  </si>
  <si>
    <t>Allergan</t>
  </si>
  <si>
    <t>A beta-lactamase inhibitor and a cephalosporin</t>
  </si>
  <si>
    <t>Complicated intra-abdominal infections and complicated urinary tract infections</t>
  </si>
  <si>
    <t>infection</t>
  </si>
  <si>
    <t>EFO_0000544</t>
  </si>
  <si>
    <t>AVIBACTAM; CEFTAZIDIME</t>
  </si>
  <si>
    <t>CHEMBL1689063; CHEMBL44354</t>
  </si>
  <si>
    <t>NA; NA</t>
  </si>
  <si>
    <t>Axumin</t>
  </si>
  <si>
    <t>Fluciclovine F-18</t>
  </si>
  <si>
    <t>Blue Earth</t>
  </si>
  <si>
    <t>Radioactive diagnostic</t>
  </si>
  <si>
    <t>Suspected prostate cancer recurrence</t>
  </si>
  <si>
    <t>prostate cancer</t>
  </si>
  <si>
    <t>MONDO_0008315</t>
  </si>
  <si>
    <t>FLUCICLOVINE F-18</t>
  </si>
  <si>
    <t>CHEMBL3707267</t>
  </si>
  <si>
    <t>ENSG00000155465, ENSG00000105281, ENSG00000165349</t>
  </si>
  <si>
    <t>Ayvakit</t>
  </si>
  <si>
    <t>Avapritinib</t>
  </si>
  <si>
    <t>Blueprint Medicines</t>
  </si>
  <si>
    <t>PDGFRA, PDGFRA mutants and KIT kinase inhibitor</t>
  </si>
  <si>
    <t>GIST with PDGFRA exon 18 mutations</t>
  </si>
  <si>
    <t>gastrointestinal stromal tumor</t>
  </si>
  <si>
    <t>MONDO_0011719</t>
  </si>
  <si>
    <t>AVAPRITINIB</t>
  </si>
  <si>
    <t>CHEMBL4204794</t>
  </si>
  <si>
    <t>ENSG00000157404, ENSG00000134853</t>
  </si>
  <si>
    <t>Azstarys</t>
  </si>
  <si>
    <t>Dexmethylphenidate; serdexmethylphenidate</t>
  </si>
  <si>
    <t>Commave Therapeutics</t>
  </si>
  <si>
    <t>CNS stimulant</t>
  </si>
  <si>
    <t>ADHD</t>
  </si>
  <si>
    <t>attention deficit hyperactivity disorder</t>
  </si>
  <si>
    <t>EFO_0003888</t>
  </si>
  <si>
    <t>CHEMBL827; CHEMBL4301162</t>
  </si>
  <si>
    <t>ENSG00000103546, ENSG00000142319; ENSG00000142319, ENSG00000103546</t>
  </si>
  <si>
    <t>Balversa</t>
  </si>
  <si>
    <t>Erdafitinib</t>
  </si>
  <si>
    <t>Janssen /J&amp;J</t>
  </si>
  <si>
    <t>FGFR inhibitor</t>
  </si>
  <si>
    <t>Bladder cancer</t>
  </si>
  <si>
    <t>urinary bladder carcinoma</t>
  </si>
  <si>
    <t>MONDO_0004986</t>
  </si>
  <si>
    <t>P, B, A</t>
  </si>
  <si>
    <t>ERDAFITINIB</t>
  </si>
  <si>
    <t>CHEMBL3545376</t>
  </si>
  <si>
    <t>ENSG00000077782, ENSG00000066468, ENSG00000160867, ENSG00000068078</t>
  </si>
  <si>
    <t>Barhemsys</t>
  </si>
  <si>
    <t>Amisulpride</t>
  </si>
  <si>
    <t>Acacia</t>
  </si>
  <si>
    <t>Dopamine receptors D2 &amp; D3 antagonist</t>
  </si>
  <si>
    <t>Nausea and vomiting after surgery</t>
  </si>
  <si>
    <t>Nausea and vomiting</t>
  </si>
  <si>
    <t>HP_0002017</t>
  </si>
  <si>
    <t>AMISULPRIDE</t>
  </si>
  <si>
    <t>CHEMBL243712</t>
  </si>
  <si>
    <t>ENSG00000151577, ENSG00000149295, ENSG00000164270, ENSG00000157219, ENSG00000158748, ENSG00000166736, ENSG00000186090, ENSG00000178084, ENSG00000102468, ENSG00000149305, ENSG00000179097, ENSG00000135914, ENSG00000178394, ENSG00000168830, ENSG00000147246, ENSG00000186038, ENSG00000148680, ENSG00000135312, ENSG00000179546</t>
  </si>
  <si>
    <t>Bavencio</t>
  </si>
  <si>
    <t>Avelumab</t>
  </si>
  <si>
    <t>Merck KGaA/Pfizer</t>
  </si>
  <si>
    <t>PDL1-blocking antibody</t>
  </si>
  <si>
    <t>Merkel cell carcinoma</t>
  </si>
  <si>
    <t>Merkel cell skin cancer</t>
  </si>
  <si>
    <t>EFO_1001471</t>
  </si>
  <si>
    <t>P, O, B, A, F</t>
  </si>
  <si>
    <t>AVELUMAB</t>
  </si>
  <si>
    <t>CHEMBL3833373</t>
  </si>
  <si>
    <t>ENSG00000120217</t>
  </si>
  <si>
    <t>Baxdela</t>
  </si>
  <si>
    <t>Delafloxacin</t>
  </si>
  <si>
    <t>Melinta Therapeutics</t>
  </si>
  <si>
    <t>Fluoroquinolone antibacterial</t>
  </si>
  <si>
    <t>Acute bacterial skin and skin structure infections</t>
  </si>
  <si>
    <t>staphylococcal skin infections</t>
  </si>
  <si>
    <t>EFO_1001849</t>
  </si>
  <si>
    <t>DELAFLOXACIN</t>
  </si>
  <si>
    <t>CHEMBL2105637</t>
  </si>
  <si>
    <t>Beleodaq</t>
  </si>
  <si>
    <t>Belinostat</t>
  </si>
  <si>
    <t>Spectrum</t>
  </si>
  <si>
    <t>Histone-deacetylase inhibitor</t>
  </si>
  <si>
    <t>Peripheral T-cell lymphoma</t>
  </si>
  <si>
    <t>unspecified peripheral T-cell lymphoma</t>
  </si>
  <si>
    <t>EFO_0000211</t>
  </si>
  <si>
    <t>BELINOSTAT</t>
  </si>
  <si>
    <t>CHEMBL408513</t>
  </si>
  <si>
    <t>ENSG00000108840, ENSG00000147099, ENSG00000061273, ENSG00000068024, ENSG00000171720, ENSG00000094631, ENSG00000163517, ENSG00000048052, ENSG00000100429, ENSG00000196591, ENSG00000116478</t>
  </si>
  <si>
    <t>Belsomra</t>
  </si>
  <si>
    <t>Suvorexant</t>
  </si>
  <si>
    <t>Merck &amp; Co.</t>
  </si>
  <si>
    <t>Orexin-receptor antagonist</t>
  </si>
  <si>
    <t>Insomnia</t>
  </si>
  <si>
    <t>insomnia</t>
  </si>
  <si>
    <t>EFO_0004698</t>
  </si>
  <si>
    <t>SUVOREXANT</t>
  </si>
  <si>
    <t>CHEMBL1083659</t>
  </si>
  <si>
    <t>ENSG00000137252, ENSG00000121764</t>
  </si>
  <si>
    <t>Benznidazole</t>
  </si>
  <si>
    <t>Chemo Research</t>
  </si>
  <si>
    <t>Nitroimidazole antimicrobial</t>
  </si>
  <si>
    <t>Chagas disease</t>
  </si>
  <si>
    <t>MONDO_0001444</t>
  </si>
  <si>
    <t>P, O, A</t>
  </si>
  <si>
    <t>BENZNIDAZOLE</t>
  </si>
  <si>
    <t>CHEMBL110</t>
  </si>
  <si>
    <t>Beovu</t>
  </si>
  <si>
    <t>Brolucizumab</t>
  </si>
  <si>
    <t>VEGF inhibitor</t>
  </si>
  <si>
    <t>Wet age-related macular degeneration</t>
  </si>
  <si>
    <t>macular degeneration</t>
  </si>
  <si>
    <t>EFO_0009606</t>
  </si>
  <si>
    <t>BROLUCIZUMAB</t>
  </si>
  <si>
    <t>CHEMBL3707357</t>
  </si>
  <si>
    <t>ENSG00000112715</t>
  </si>
  <si>
    <t>Besponsa</t>
  </si>
  <si>
    <t>Inotuzumab ozogamicin</t>
  </si>
  <si>
    <t>Pfizer</t>
  </si>
  <si>
    <t>CD22-directed antibody‚Äö√Ñ√∂‚àö√ë‚àö‚àÇ‚Äö√†√∂‚àö√´‚Äö√†√∂¬¨¬Ædrug conjugate</t>
  </si>
  <si>
    <t>B cell precursor ALL</t>
  </si>
  <si>
    <t>precursor B-cell acute lymphoblastic leukemia</t>
  </si>
  <si>
    <t>MONDO_0020511</t>
  </si>
  <si>
    <t>INOTUZUMAB OZOGAMICIN</t>
  </si>
  <si>
    <t>CHEMBL2108611</t>
  </si>
  <si>
    <t>ENSG00000012124</t>
  </si>
  <si>
    <t>Besremi</t>
  </si>
  <si>
    <t>Ropeginterferon alfa-2b</t>
  </si>
  <si>
    <t>Pharmaessentia</t>
  </si>
  <si>
    <t>PEGylated interferon alpha-2b</t>
  </si>
  <si>
    <t>Polycythaemia vera</t>
  </si>
  <si>
    <t>polycythemia vera</t>
  </si>
  <si>
    <t>EFO_0002429</t>
  </si>
  <si>
    <t>CHEMBL4297819</t>
  </si>
  <si>
    <t>ENSG00000142166, ENSG00000159110</t>
  </si>
  <si>
    <t>Bevyxxa</t>
  </si>
  <si>
    <t>Betrixaban</t>
  </si>
  <si>
    <t>Portola Pharmaceuticals</t>
  </si>
  <si>
    <t>FXa inhibitor</t>
  </si>
  <si>
    <t>Prophylaxis of venous thromboembolism</t>
  </si>
  <si>
    <t>venous thromboembolism</t>
  </si>
  <si>
    <t>EFO_0004286</t>
  </si>
  <si>
    <t>BETRIXABAN</t>
  </si>
  <si>
    <t>CHEMBL512351</t>
  </si>
  <si>
    <t>ENSG00000126218</t>
  </si>
  <si>
    <t>Biktarvy</t>
  </si>
  <si>
    <t>Bictegravir; emtricitabine; tenofovir alafenamide</t>
  </si>
  <si>
    <t>Gilead Sciences</t>
  </si>
  <si>
    <t>HIV-1 integrase inhibitor and HIV-1 nucleoside/nucleotide reverse transcriptase inhibitors</t>
  </si>
  <si>
    <t>HIV</t>
  </si>
  <si>
    <t>hiv infection</t>
  </si>
  <si>
    <t>EFO_0000764</t>
  </si>
  <si>
    <t>BICTEGRAVIR; EMTRICITABINE; TENOFOVIR ALAFENAMIDE</t>
  </si>
  <si>
    <t>CHEMBL3989866; CHEMBL885; CHEMBL2107825</t>
  </si>
  <si>
    <t>NA; NA; NA</t>
  </si>
  <si>
    <t>Blenrep</t>
  </si>
  <si>
    <t>Belantamab mafodotin</t>
  </si>
  <si>
    <t>GlaxoSmithKline</t>
  </si>
  <si>
    <t>BCMA-directed ADC, with microtubule inhibitor</t>
  </si>
  <si>
    <t>Multiple myeloma</t>
  </si>
  <si>
    <t>multiple myeloma</t>
  </si>
  <si>
    <t>EFO_0001378</t>
  </si>
  <si>
    <t>BELANTAMAB MAFODOTIN</t>
  </si>
  <si>
    <t>CHEMBL4298209</t>
  </si>
  <si>
    <t>ENSG00000048462, ENSG00000152086, ENSG00000167553, ENSG00000188229, ENSG00000137267, ENSG00000176014, ENSG00000261456, ENSG00000127824, ENSG00000123416, ENSG00000137285, ENSG00000258947, ENSG00000167552, ENSG00000198033, ENSG00000196230, ENSG00000104833, ENSG00000101162</t>
  </si>
  <si>
    <t>Blincyto</t>
  </si>
  <si>
    <t>Blinatumomab</t>
  </si>
  <si>
    <t>Amgen</t>
  </si>
  <si>
    <t>CD19- and CD3-bispecific antibody</t>
  </si>
  <si>
    <t>B-ALL</t>
  </si>
  <si>
    <t>BLINATUMOMAB</t>
  </si>
  <si>
    <t>CHEMBL1742992</t>
  </si>
  <si>
    <t>ENSG00000177455, ENSG00000160654, ENSG00000167286, ENSG00000198851</t>
  </si>
  <si>
    <t>Braftovi</t>
  </si>
  <si>
    <t>Encorafenib</t>
  </si>
  <si>
    <t>Array BioPharma</t>
  </si>
  <si>
    <t>BRAF inhibitor</t>
  </si>
  <si>
    <t>BRAF-mutated melanoma</t>
  </si>
  <si>
    <t>melanoma</t>
  </si>
  <si>
    <t>EFO_0000756</t>
  </si>
  <si>
    <t>ENCORAFENIB</t>
  </si>
  <si>
    <t>CHEMBL3301612</t>
  </si>
  <si>
    <t>ENSG00000157764</t>
  </si>
  <si>
    <t>Breo Ellipta</t>
  </si>
  <si>
    <t>Fluticasone; vilanterol</t>
  </si>
  <si>
    <t>Corticosteroid plus LABA</t>
  </si>
  <si>
    <t>FLUTICASONE; VILANTEROL</t>
  </si>
  <si>
    <t>CHEMBL1473; CHEMBL1198857</t>
  </si>
  <si>
    <t>ENSG00000113580; ENSG00000169252</t>
  </si>
  <si>
    <t>Brexafemme</t>
  </si>
  <si>
    <t>Ibrexafungerp</t>
  </si>
  <si>
    <t>Scynexis</t>
  </si>
  <si>
    <t>Triterpenoid antifungal</t>
  </si>
  <si>
    <t>Vulvovaginal candidiasis</t>
  </si>
  <si>
    <t>CHEMBL4297513</t>
  </si>
  <si>
    <t>Bridion</t>
  </si>
  <si>
    <t>Sugammadex</t>
  </si>
  <si>
    <t>A modified gamma cyclodextrin</t>
  </si>
  <si>
    <t>Reversal of neuromuscular blockade during surgery</t>
  </si>
  <si>
    <t>neuromuscular disease</t>
  </si>
  <si>
    <t>EFO_1001902</t>
  </si>
  <si>
    <t>SUGAMMADEX</t>
  </si>
  <si>
    <t>CHEMBL2111107</t>
  </si>
  <si>
    <t>Brineura</t>
  </si>
  <si>
    <t>Cerliponase alfa</t>
  </si>
  <si>
    <t>BioMarin Pharmaceutical</t>
  </si>
  <si>
    <t>Tripeptidyl peptidase</t>
  </si>
  <si>
    <t>Tripeptidyl peptidase 1 deficiency (neuronal ceroid lipofuscinosis type 2*)</t>
  </si>
  <si>
    <t>neuronal ceroid lipofuscinosis 2</t>
  </si>
  <si>
    <t>MONDO_0008769</t>
  </si>
  <si>
    <t>CERLIPONASE ALFA</t>
  </si>
  <si>
    <t>CHEMBL3544921</t>
  </si>
  <si>
    <t>ENSG00000166340</t>
  </si>
  <si>
    <t>Brintellix</t>
  </si>
  <si>
    <t>Vortioxetine</t>
  </si>
  <si>
    <t>Takeda</t>
  </si>
  <si>
    <t>Serotonin reuptake inhibitor</t>
  </si>
  <si>
    <t>Major depressive disorder</t>
  </si>
  <si>
    <t>major depressive disorder</t>
  </si>
  <si>
    <t>MONDO_0002009</t>
  </si>
  <si>
    <t>VORTIOXETINE</t>
  </si>
  <si>
    <t>CHEMBL2104993</t>
  </si>
  <si>
    <t>ENSG00000178394, ENSG00000108576, ENSG00000166736</t>
  </si>
  <si>
    <t>Briumvi</t>
  </si>
  <si>
    <t>Ublituximab</t>
  </si>
  <si>
    <t>TG Therapeutics</t>
  </si>
  <si>
    <t>CD20-targeted mAb</t>
  </si>
  <si>
    <t>Relapsing forms of multiple sclerosis</t>
  </si>
  <si>
    <t>relapsing-remitting multiple sclerosis</t>
  </si>
  <si>
    <t>EFO_0003929</t>
  </si>
  <si>
    <t>CHEMBL2108354</t>
  </si>
  <si>
    <t>ENSG00000156738</t>
  </si>
  <si>
    <t>Briviact</t>
  </si>
  <si>
    <t>Brivaracetam</t>
  </si>
  <si>
    <t>UCB</t>
  </si>
  <si>
    <t>Anticonvulsant with unknown MOA, binds to SV2A</t>
  </si>
  <si>
    <t>Focal-onset seizure</t>
  </si>
  <si>
    <t>HP_0007359</t>
  </si>
  <si>
    <t>BRIVARACETAM</t>
  </si>
  <si>
    <t>CHEMBL607400</t>
  </si>
  <si>
    <t>ENSG00000159164, ENSG00000144285</t>
  </si>
  <si>
    <t>Brukinsa</t>
  </si>
  <si>
    <t>Zanubrutinib</t>
  </si>
  <si>
    <t>BeiGene</t>
  </si>
  <si>
    <t>BTK inhibitor</t>
  </si>
  <si>
    <t>Mantle cell lymphoma</t>
  </si>
  <si>
    <t>mantle cell lymphoma</t>
  </si>
  <si>
    <t>EFO_1001469</t>
  </si>
  <si>
    <t>ZANUBRUTINIB</t>
  </si>
  <si>
    <t>CHEMBL3936761</t>
  </si>
  <si>
    <t>ENSG00000010671</t>
  </si>
  <si>
    <t>Byfavo</t>
  </si>
  <si>
    <t>Remimazolam</t>
  </si>
  <si>
    <t>Benzodiazepine</t>
  </si>
  <si>
    <t>Procedural sedation</t>
  </si>
  <si>
    <t>sedation</t>
  </si>
  <si>
    <t>EFO_0009868</t>
  </si>
  <si>
    <t>REMIMAZOLAM</t>
  </si>
  <si>
    <t>CHEMBL4297526</t>
  </si>
  <si>
    <t>ENSG00000102287, ENSG00000163288, ENSG00000186297, ENSG00000145864, ENSG00000113327, ENSG00000011677, ENSG00000094755, ENSG00000163285, ENSG00000151834, ENSG00000109158, ENSG00000268089, ENSG00000187730, ENSG00000182256, ENSG00000022355, ENSG00000145863, ENSG00000166206</t>
  </si>
  <si>
    <t>Bylvay</t>
  </si>
  <si>
    <t>Odevixibat</t>
  </si>
  <si>
    <t>Albireo</t>
  </si>
  <si>
    <t>IBAT inhibitor</t>
  </si>
  <si>
    <t>Pruritus in PFIC</t>
  </si>
  <si>
    <t>familial intrahepatic cholestasis</t>
  </si>
  <si>
    <t>MONDO_0017290</t>
  </si>
  <si>
    <t>P, O, F</t>
  </si>
  <si>
    <t>CHEMBL4297588</t>
  </si>
  <si>
    <t>ENSG00000125255</t>
  </si>
  <si>
    <t>Cabenuva Kit</t>
  </si>
  <si>
    <t>Cabotegravir; rilpivirine</t>
  </si>
  <si>
    <t>ViiV</t>
  </si>
  <si>
    <t>INSTI and an NNRTI</t>
  </si>
  <si>
    <t>HIV-1 infection</t>
  </si>
  <si>
    <t>CHEMBL2403238; CHEMBL175691</t>
  </si>
  <si>
    <t>Cablivi</t>
  </si>
  <si>
    <t>Caplacizumab</t>
  </si>
  <si>
    <t>Sanofi/Ablynx</t>
  </si>
  <si>
    <t>vWF-directed nanobody</t>
  </si>
  <si>
    <t>ATTP</t>
  </si>
  <si>
    <t>thrombotic thrombocytopenic purpura</t>
  </si>
  <si>
    <t>MONDO_0018896</t>
  </si>
  <si>
    <t>CAPLACIZUMAB</t>
  </si>
  <si>
    <t>CHEMBL2109624</t>
  </si>
  <si>
    <t>ENSG00000110799</t>
  </si>
  <si>
    <t>Calquence</t>
  </si>
  <si>
    <t>Acalabrutinib</t>
  </si>
  <si>
    <t>AstraZeneca/Acerta Pharma</t>
  </si>
  <si>
    <t>ACALABRUTINIB</t>
  </si>
  <si>
    <t>CHEMBL3707348</t>
  </si>
  <si>
    <t>Camzyos</t>
  </si>
  <si>
    <t>Mavacamten</t>
  </si>
  <si>
    <t>Bristol Myers Squibb</t>
  </si>
  <si>
    <t>Cardiac myosin inhibitor</t>
  </si>
  <si>
    <t>Classes of obstructive HCM (Hypertrophic Obstructive Cardiomyopathy)</t>
  </si>
  <si>
    <t>hypertrophic cardiomyopathy</t>
  </si>
  <si>
    <t>EFO_0000538</t>
  </si>
  <si>
    <t>S, O, B</t>
  </si>
  <si>
    <t>CHEMBL4297517</t>
  </si>
  <si>
    <t>ENSG00000092054</t>
  </si>
  <si>
    <t>Caplyta</t>
  </si>
  <si>
    <t>Lumateperone</t>
  </si>
  <si>
    <t>Intra-Cellular Therapies</t>
  </si>
  <si>
    <t>Atypical antipsychotic</t>
  </si>
  <si>
    <t>S, F</t>
  </si>
  <si>
    <t>LUMATEPERONE</t>
  </si>
  <si>
    <t>CHEMBL3306803</t>
  </si>
  <si>
    <t>ENSG00000102468, ENSG00000108576, ENSG00000149295</t>
  </si>
  <si>
    <t>Cerdelga</t>
  </si>
  <si>
    <t>Eliglustat</t>
  </si>
  <si>
    <t>Genzyme</t>
  </si>
  <si>
    <t>Glucosylceramide-synthase inhibitor</t>
  </si>
  <si>
    <t>Gaucher's disease</t>
  </si>
  <si>
    <t>Gaucher disease</t>
  </si>
  <si>
    <t>MONDO_0018150</t>
  </si>
  <si>
    <t>ELIGLUSTAT</t>
  </si>
  <si>
    <t>CHEMBL2110588</t>
  </si>
  <si>
    <t>ENSG00000148154</t>
  </si>
  <si>
    <t>Cholbam</t>
  </si>
  <si>
    <t>Cholic acid</t>
  </si>
  <si>
    <t>Retrophin</t>
  </si>
  <si>
    <t>A primary bile acid</t>
  </si>
  <si>
    <t>Bile acid synthesis disorders and peroxisomal disorders</t>
  </si>
  <si>
    <t>peroxisomal disease; Disorder of bile acid synthesis</t>
  </si>
  <si>
    <t>MONDO_0019053; Orphanet_79168</t>
  </si>
  <si>
    <t>CHOLIC ACID</t>
  </si>
  <si>
    <t>CHEMBL205596</t>
  </si>
  <si>
    <t>Cibinqo</t>
  </si>
  <si>
    <t>Abrocitinib</t>
  </si>
  <si>
    <t>JAK inhibitor</t>
  </si>
  <si>
    <t>atopic eczema, Eczema</t>
  </si>
  <si>
    <t>EFO_0000274; HP_0000964</t>
  </si>
  <si>
    <t>P, B</t>
  </si>
  <si>
    <t>CHEMBL3655081</t>
  </si>
  <si>
    <t>ENSG00000162434</t>
  </si>
  <si>
    <t>Cinqair</t>
  </si>
  <si>
    <t>Reslizumab</t>
  </si>
  <si>
    <t>IL-5 antagonist</t>
  </si>
  <si>
    <t>Severe asthma</t>
  </si>
  <si>
    <t>Status Asthmaticus</t>
  </si>
  <si>
    <t>EFO_0008590</t>
  </si>
  <si>
    <t>RESLIZUMAB</t>
  </si>
  <si>
    <t>CHEMBL2107884</t>
  </si>
  <si>
    <t>ENSG00000113525</t>
  </si>
  <si>
    <t>Copiktra</t>
  </si>
  <si>
    <t>Duvelisib</t>
  </si>
  <si>
    <t>Verastem</t>
  </si>
  <si>
    <t>PI3K inhibitor</t>
  </si>
  <si>
    <t>CLL, FL and SLL</t>
  </si>
  <si>
    <t>chronic lymphocytic leukemia; follicular lymphoma</t>
  </si>
  <si>
    <t>EFO_0000095; MONDO_0018906</t>
  </si>
  <si>
    <t>DUVELISIB</t>
  </si>
  <si>
    <t>CHEMBL3039502</t>
  </si>
  <si>
    <t>ENSG00000105851, ENSG00000171608</t>
  </si>
  <si>
    <t>Copper dotatate Cu-64</t>
  </si>
  <si>
    <t>Radiomedix</t>
  </si>
  <si>
    <t>Imaging, cancer</t>
  </si>
  <si>
    <t>neuroendocrine neoplasm</t>
  </si>
  <si>
    <t>EFO_1001901</t>
  </si>
  <si>
    <t>COPPER DOTATATE CU-64</t>
  </si>
  <si>
    <t>CHEMBL4297339</t>
  </si>
  <si>
    <t>ENSG00000180616</t>
  </si>
  <si>
    <t>Corlanor</t>
  </si>
  <si>
    <t>Ivabradine</t>
  </si>
  <si>
    <t>Hyperpolarization-activated cyclic nucleotide-gated channel blocker</t>
  </si>
  <si>
    <t>Chronic heart failure</t>
  </si>
  <si>
    <t>congestive heart failure</t>
  </si>
  <si>
    <t>EFO_0000373</t>
  </si>
  <si>
    <t>IVABRADINE</t>
  </si>
  <si>
    <t>CHEMBL471737</t>
  </si>
  <si>
    <t>ENSG00000138622</t>
  </si>
  <si>
    <t>Cosela</t>
  </si>
  <si>
    <t>Trilaciclib</t>
  </si>
  <si>
    <t>G1 Therapeutics</t>
  </si>
  <si>
    <t>CDK4 and CDK6 kinase inhibitor</t>
  </si>
  <si>
    <t>Chemotherapy-induced myelosuppression</t>
  </si>
  <si>
    <t>myelosuppression; small cell lung carcinoma</t>
  </si>
  <si>
    <t>EFO_0007053; EFO_0000702</t>
  </si>
  <si>
    <t>CHEMBL3894860</t>
  </si>
  <si>
    <t>ENSG00000135446, ENSG00000105810</t>
  </si>
  <si>
    <t>Cosentyx</t>
  </si>
  <si>
    <t>Secukinumab</t>
  </si>
  <si>
    <t>IL-17A antagonist</t>
  </si>
  <si>
    <t>Plaque psoriasis, *psoriatic arthritis, ankylosing spondylitis, along with other joint inflammatory disorders.</t>
  </si>
  <si>
    <t>psoriasis vulgaris</t>
  </si>
  <si>
    <t>EFO_1001494</t>
  </si>
  <si>
    <t>SECUKINUMAB</t>
  </si>
  <si>
    <t>CHEMBL1743068</t>
  </si>
  <si>
    <t>ENSG00000112115</t>
  </si>
  <si>
    <t>Cotellic</t>
  </si>
  <si>
    <t>Cobimetinib</t>
  </si>
  <si>
    <t>Genentech</t>
  </si>
  <si>
    <t>MEK inhibitor</t>
  </si>
  <si>
    <t>Melanoma with BRAFV600E/K mutations</t>
  </si>
  <si>
    <t>COBIMETINIB</t>
  </si>
  <si>
    <t>CHEMBL2146883</t>
  </si>
  <si>
    <t>ENSG00000126934, ENSG00000169032</t>
  </si>
  <si>
    <t>Cresemba</t>
  </si>
  <si>
    <t>Isavuconazonium</t>
  </si>
  <si>
    <t>Astellas</t>
  </si>
  <si>
    <t>Azole antifungal</t>
  </si>
  <si>
    <t>Antifungal</t>
  </si>
  <si>
    <t>aspergillosis; mucormycosis</t>
  </si>
  <si>
    <t>EFO_0007157; EFO_0007380</t>
  </si>
  <si>
    <t>ISAVUCONAZONIUM</t>
  </si>
  <si>
    <t>CHEMBL1183349</t>
  </si>
  <si>
    <t>Crysvita</t>
  </si>
  <si>
    <t>Burosumab</t>
  </si>
  <si>
    <t>Ultragenyx Pharmaceutical/Kyowa Hakko Kirin</t>
  </si>
  <si>
    <t>FGF23 antibody</t>
  </si>
  <si>
    <t>X-linked hypophosphataemia</t>
  </si>
  <si>
    <t>Hypophosphatemia</t>
  </si>
  <si>
    <t>HP_0002148</t>
  </si>
  <si>
    <t>BUROSUMAB</t>
  </si>
  <si>
    <t>CHEMBL3707326</t>
  </si>
  <si>
    <t>ENSG00000118972</t>
  </si>
  <si>
    <t>Cyramza</t>
  </si>
  <si>
    <t>Ramucirumab</t>
  </si>
  <si>
    <t>Eli Lilly</t>
  </si>
  <si>
    <t>VEGFR2 antagonist</t>
  </si>
  <si>
    <t>Gastric cancer</t>
  </si>
  <si>
    <t>gastric cancer</t>
  </si>
  <si>
    <t>MONDO_0001056</t>
  </si>
  <si>
    <t>RAMUCIRUMAB</t>
  </si>
  <si>
    <t>CHEMBL1743062</t>
  </si>
  <si>
    <t>ENSG00000128052</t>
  </si>
  <si>
    <t>Cytalux</t>
  </si>
  <si>
    <t>Pafolacianine</t>
  </si>
  <si>
    <t>On Target Labs</t>
  </si>
  <si>
    <t>Fluorescent FR imaging agent</t>
  </si>
  <si>
    <t>Ovarian cancer imaging</t>
  </si>
  <si>
    <t>ovarian carcinoma</t>
  </si>
  <si>
    <t>EFO_0001075</t>
  </si>
  <si>
    <t>CHEMBL4297412</t>
  </si>
  <si>
    <t>ENSG00000110195</t>
  </si>
  <si>
    <t>Daklinza</t>
  </si>
  <si>
    <t>Daclatasvir</t>
  </si>
  <si>
    <t>Bristol-Myers Squibb</t>
  </si>
  <si>
    <t>NS5A inhibitor</t>
  </si>
  <si>
    <t>HCV</t>
  </si>
  <si>
    <t>hepatitis C virus infection</t>
  </si>
  <si>
    <t>EFO_0003047</t>
  </si>
  <si>
    <t>DACLATASVIR</t>
  </si>
  <si>
    <t>CHEMBL2023898</t>
  </si>
  <si>
    <t>Dalvance</t>
  </si>
  <si>
    <t>Dalbavancin</t>
  </si>
  <si>
    <t>Durata</t>
  </si>
  <si>
    <t>Semisynthetic lipoglycopeptide</t>
  </si>
  <si>
    <t>ABSSSI (Acute Bacterial Skin and Skin Structure Infections)</t>
  </si>
  <si>
    <t>DALBAVANCIN</t>
  </si>
  <si>
    <t>CHEMBL3301669</t>
  </si>
  <si>
    <t>Danyelza</t>
  </si>
  <si>
    <t>Naxitamab</t>
  </si>
  <si>
    <t>Y-mAbs Therapeutics</t>
  </si>
  <si>
    <t>GD2-directed mAb</t>
  </si>
  <si>
    <t>High-risk neuroblastoma</t>
  </si>
  <si>
    <t>neuroblastoma</t>
  </si>
  <si>
    <t>EFO_0000621</t>
  </si>
  <si>
    <t>NAXITAMAB</t>
  </si>
  <si>
    <t>CHEMBL4297984</t>
  </si>
  <si>
    <t>Darzalex</t>
  </si>
  <si>
    <t>Daratumumab</t>
  </si>
  <si>
    <t>Johnson &amp; Johnson</t>
  </si>
  <si>
    <t>CD38-directed mAb</t>
  </si>
  <si>
    <t>DARATUMUMAB</t>
  </si>
  <si>
    <t>CHEMBL1743007</t>
  </si>
  <si>
    <t>ENSG00000004468</t>
  </si>
  <si>
    <t>Daurismo</t>
  </si>
  <si>
    <t>Glasdegib</t>
  </si>
  <si>
    <t>Hedgehog pathway inhibitor</t>
  </si>
  <si>
    <t>AML</t>
  </si>
  <si>
    <t>EFO_0000222</t>
  </si>
  <si>
    <t>GLASDEGIB</t>
  </si>
  <si>
    <t>CHEMBL2043437</t>
  </si>
  <si>
    <t>ENSG00000128602</t>
  </si>
  <si>
    <t>Daxxify</t>
  </si>
  <si>
    <t>DaxibotulinumtoxinA</t>
  </si>
  <si>
    <t>Revance</t>
  </si>
  <si>
    <t>Botulinum toxin</t>
  </si>
  <si>
    <t>Glabellar lines</t>
  </si>
  <si>
    <t>Facial wrinkling</t>
  </si>
  <si>
    <t>HP_0009762</t>
  </si>
  <si>
    <t>CHEMBL3707359</t>
  </si>
  <si>
    <t>ENSG00000132639</t>
  </si>
  <si>
    <t>Dayvigo</t>
  </si>
  <si>
    <t>Lemborexant</t>
  </si>
  <si>
    <t>Eisai</t>
  </si>
  <si>
    <t>Orexin receptor antagonist</t>
  </si>
  <si>
    <t>LEMBOREXANT</t>
  </si>
  <si>
    <t>CHEMBL3545367</t>
  </si>
  <si>
    <t>ENSG00000121764, ENSG00000137252</t>
  </si>
  <si>
    <t>Defitelio</t>
  </si>
  <si>
    <t>Defibrotide sodium</t>
  </si>
  <si>
    <t>Gentium</t>
  </si>
  <si>
    <t>Profibrinolytic</t>
  </si>
  <si>
    <t>Hepatic veno-occlusive disease</t>
  </si>
  <si>
    <t>hepatic veno-occlusive disease</t>
  </si>
  <si>
    <t>MONDO_0019514</t>
  </si>
  <si>
    <t>DEFIBROTIDE SODIUM</t>
  </si>
  <si>
    <t>CHEMBL3707226</t>
  </si>
  <si>
    <t>ENSG00000122194</t>
  </si>
  <si>
    <t>Diacomit</t>
  </si>
  <si>
    <t>Stiripentol</t>
  </si>
  <si>
    <t>Biocodex</t>
  </si>
  <si>
    <t>GABA reuptake inhibitor</t>
  </si>
  <si>
    <t>Dravet syndrome</t>
  </si>
  <si>
    <t>dravet syndrome</t>
  </si>
  <si>
    <t>Orphanet_33069</t>
  </si>
  <si>
    <t>STIRIPENTOL</t>
  </si>
  <si>
    <t>CHEMBL1983350</t>
  </si>
  <si>
    <t>ENSG00000022355</t>
  </si>
  <si>
    <t>Dojolvi</t>
  </si>
  <si>
    <t>Triheptanoin</t>
  </si>
  <si>
    <t>Ultragenyx</t>
  </si>
  <si>
    <t>Medium-chain triglyceride</t>
  </si>
  <si>
    <t>LC-FAODs</t>
  </si>
  <si>
    <t>inherited fatty acid metabolism disorder</t>
  </si>
  <si>
    <t>MONDO_0037858</t>
  </si>
  <si>
    <t>TRIHEPTANOIN</t>
  </si>
  <si>
    <t>CHEMBL4297585</t>
  </si>
  <si>
    <t>Doptelet</t>
  </si>
  <si>
    <t>Avatrombopag</t>
  </si>
  <si>
    <t>Dova Pharmaceuticals</t>
  </si>
  <si>
    <t>Thrombopoietin receptor agonist</t>
  </si>
  <si>
    <t>Thrombocytopenia</t>
  </si>
  <si>
    <t>thrombocytopenia</t>
  </si>
  <si>
    <t>HP_0001873</t>
  </si>
  <si>
    <t>AVATROMBOPAG</t>
  </si>
  <si>
    <t>CHEMBL2103883</t>
  </si>
  <si>
    <t>ENSG00000117400</t>
  </si>
  <si>
    <t>Dotarem</t>
  </si>
  <si>
    <t>Gadoterate meglumine</t>
  </si>
  <si>
    <t>Guerbet</t>
  </si>
  <si>
    <t>Gadolinium-based contrast agent</t>
  </si>
  <si>
    <t>Contrast agent to visualize disruption of the blood-brain barrier</t>
  </si>
  <si>
    <t>GADOTERATE MEGLUMINE</t>
  </si>
  <si>
    <t>CHEMBL2219415</t>
  </si>
  <si>
    <t>Duavee</t>
  </si>
  <si>
    <t>Bazedoxifene acetate; oestrogens</t>
  </si>
  <si>
    <t>Conjugated oestrogens with an oestrogen receptor modulator</t>
  </si>
  <si>
    <t>Moderate to severe vasomotor symptoms associated with menopause and prevention of postmenopausal osteoporosis</t>
  </si>
  <si>
    <t>menopause; postmenopausal osteoporosis</t>
  </si>
  <si>
    <t>EFO_0003922; EFO_0003854</t>
  </si>
  <si>
    <t>BAZEDOXIFENE ACETATE; ESTROGENS, CONJUGATED</t>
  </si>
  <si>
    <t>CHEMBL2106615; CHEMBL1201649</t>
  </si>
  <si>
    <t>ENSG00000091831, ENSG00000140009; ENSG00000140009, ENSG00000091831</t>
  </si>
  <si>
    <t>Dupixent</t>
  </si>
  <si>
    <t>Dupilumab</t>
  </si>
  <si>
    <t>Regeneron/Sanofi</t>
  </si>
  <si>
    <t>IL-4Ralpha antagonist</t>
  </si>
  <si>
    <t>DUPILUMAB</t>
  </si>
  <si>
    <t>CHEMBL2108675</t>
  </si>
  <si>
    <t>ENSG00000077238</t>
  </si>
  <si>
    <t>Ebanga</t>
  </si>
  <si>
    <t>Ansuvimab</t>
  </si>
  <si>
    <t>Ridgeback</t>
  </si>
  <si>
    <t>Ebola glycoprotein-directed mAb</t>
  </si>
  <si>
    <t>Ebola virus</t>
  </si>
  <si>
    <t>Ebola hemorrhagic fever</t>
  </si>
  <si>
    <t>EFO_0007243</t>
  </si>
  <si>
    <t>ANSUVIMAB</t>
  </si>
  <si>
    <t>CHEMBL4594388</t>
  </si>
  <si>
    <t>Egaten</t>
  </si>
  <si>
    <t>Triclabendazole</t>
  </si>
  <si>
    <t>Anthelmintic</t>
  </si>
  <si>
    <t>Fascioliasis</t>
  </si>
  <si>
    <t>fascioliasis</t>
  </si>
  <si>
    <t>EFO_1001324</t>
  </si>
  <si>
    <t>TRICLABENDAZOLE</t>
  </si>
  <si>
    <t>CHEMBL1086440</t>
  </si>
  <si>
    <t>Elahere</t>
  </si>
  <si>
    <t>Mirvetuximab soravtansine</t>
  </si>
  <si>
    <t>ImmunoGen</t>
  </si>
  <si>
    <t>FR_-targeted antibody-drug conjugate</t>
  </si>
  <si>
    <t>Ovarian cancer</t>
  </si>
  <si>
    <t>CHEMBL3545132</t>
  </si>
  <si>
    <t>ENSG00000110195, ENSG00000127824, ENSG00000152086, ENSG00000261456, ENSG00000101162, ENSG00000188229, ENSG00000104833, ENSG00000258947, ENSG00000123416, ENSG00000198033, ENSG00000167553, ENSG00000137285, ENSG00000167552, ENSG00000176014, ENSG00000137267, ENSG00000196230</t>
  </si>
  <si>
    <t>Elucirem</t>
  </si>
  <si>
    <t>Gadopiclenol</t>
  </si>
  <si>
    <t>Lesions with abnormal vascularity</t>
  </si>
  <si>
    <t>CHEMBL4297634</t>
  </si>
  <si>
    <t>Elzonris</t>
  </si>
  <si>
    <t>Tagraxofusp</t>
  </si>
  <si>
    <t>Stemline Therapeutics</t>
  </si>
  <si>
    <t>IL-3 and diphtheria toxin fusion protein</t>
  </si>
  <si>
    <t>Blastic plasmacytoid dendritic cell neoplasm</t>
  </si>
  <si>
    <t>blastic plasmacytoid dendritic cell neoplasm</t>
  </si>
  <si>
    <t>EFO_0010580</t>
  </si>
  <si>
    <t>TAGRAXOFUSP</t>
  </si>
  <si>
    <t>CHEMBL4297573</t>
  </si>
  <si>
    <t>ENSG00000167658, ENSG00000185291</t>
  </si>
  <si>
    <t>Emflaza</t>
  </si>
  <si>
    <t>Deflazacort</t>
  </si>
  <si>
    <t>PTC Therapeutics</t>
  </si>
  <si>
    <t>Corticosteroid</t>
  </si>
  <si>
    <t>DEFLAZACORT</t>
  </si>
  <si>
    <t>CHEMBL1201891</t>
  </si>
  <si>
    <t>ENSG00000113580</t>
  </si>
  <si>
    <t>Emgality</t>
  </si>
  <si>
    <t>Galcanezumab</t>
  </si>
  <si>
    <t>GALCANEZUMAB</t>
  </si>
  <si>
    <t>CHEMBL3707328</t>
  </si>
  <si>
    <t>ENSG00000175868, ENSG00000110680</t>
  </si>
  <si>
    <t>Empaveli</t>
  </si>
  <si>
    <t>Pegcetacoplan</t>
  </si>
  <si>
    <t>Apellis</t>
  </si>
  <si>
    <t>Complement protein C3 inhibitor</t>
  </si>
  <si>
    <t>PNH</t>
  </si>
  <si>
    <t>paroxysmal nocturnal hemoglobinuria</t>
  </si>
  <si>
    <t>MONDO_0100244</t>
  </si>
  <si>
    <t>CHEMBL4298211</t>
  </si>
  <si>
    <t>ENSG00000125730</t>
  </si>
  <si>
    <t>Empliciti</t>
  </si>
  <si>
    <t>Elotuzumab</t>
  </si>
  <si>
    <t>SLAMF7-directed mAb</t>
  </si>
  <si>
    <t>ELOTUZUMAB</t>
  </si>
  <si>
    <t>CHEMBL1743010</t>
  </si>
  <si>
    <t>ENSG00000026751</t>
  </si>
  <si>
    <t>Enhertu</t>
  </si>
  <si>
    <t>Trastuzumab deruxtecan</t>
  </si>
  <si>
    <t>Daiichi Sankyo/AstraZeneca</t>
  </si>
  <si>
    <t>HER2-directed ADC</t>
  </si>
  <si>
    <t>HER2-positive breast cancer</t>
  </si>
  <si>
    <t>HER2 Positive Breast Carcinoma</t>
  </si>
  <si>
    <t>EFO_1000294</t>
  </si>
  <si>
    <t>P, B, A, F</t>
  </si>
  <si>
    <t>TRASTUZUMAB DERUXTECAN</t>
  </si>
  <si>
    <t>CHEMBL4297844</t>
  </si>
  <si>
    <t>ENSG00000141736, ENSG00000198900</t>
  </si>
  <si>
    <t>Enjaymo</t>
  </si>
  <si>
    <t>Sutimlimab</t>
  </si>
  <si>
    <t>Bioverativ</t>
  </si>
  <si>
    <t>C1s-targeted mAb</t>
  </si>
  <si>
    <t>RBC transfusion due to haemolysis in CAD (cold agglutinin disease)</t>
  </si>
  <si>
    <t>Anemia, Hemolytic, Autoimmune</t>
  </si>
  <si>
    <t>EFO_1001264</t>
  </si>
  <si>
    <t>CHEMBL4297832</t>
  </si>
  <si>
    <t>ENSG00000182326</t>
  </si>
  <si>
    <t>Enspryng</t>
  </si>
  <si>
    <t>Satralizumab</t>
  </si>
  <si>
    <t>Roche/Genentech</t>
  </si>
  <si>
    <t>IL-6R-directed mAb</t>
  </si>
  <si>
    <t>NMOSD</t>
  </si>
  <si>
    <t>neuromyelitis optica</t>
  </si>
  <si>
    <t>EFO_0004256</t>
  </si>
  <si>
    <t>S, O, B, F</t>
  </si>
  <si>
    <t>SATRALIZUMAB</t>
  </si>
  <si>
    <t>CHEMBL3833307</t>
  </si>
  <si>
    <t>ENSG00000160712, ENSG00000134352</t>
  </si>
  <si>
    <t>Entresto</t>
  </si>
  <si>
    <t>Sacubitril; valsartan</t>
  </si>
  <si>
    <t>A neprilysin inhibitor plus an angiotensin II receptor blocker</t>
  </si>
  <si>
    <t>SACUBITRIL; VALSARTAN</t>
  </si>
  <si>
    <t>CHEMBL3137301; CHEMBL1069</t>
  </si>
  <si>
    <t>ENSG00000196549; ENSG00000144891</t>
  </si>
  <si>
    <t>Entyvio</t>
  </si>
  <si>
    <t>Vedolizumab</t>
  </si>
  <si>
    <t>Integrin-receptor antagonist</t>
  </si>
  <si>
    <t>Ulcerative colitis and Crohn's disease</t>
  </si>
  <si>
    <t>ulcerative colitis; Crohn's disease</t>
  </si>
  <si>
    <t>EFO_0000729; EFO_0000384</t>
  </si>
  <si>
    <t>VEDOLIZUMAB</t>
  </si>
  <si>
    <t>CHEMBL1743087</t>
  </si>
  <si>
    <t>ENSG00000115232, ENSG00000139626</t>
  </si>
  <si>
    <t>Epclusa</t>
  </si>
  <si>
    <t>Sofosbuvir; velpatasvir</t>
  </si>
  <si>
    <t>A nucleotide analogue NS5B polymerase inhibitor plus an HCV NS5A inhibitor</t>
  </si>
  <si>
    <t>genotype 1, 2, 3 or 4 chronic hepatitis C virus (HCV)</t>
  </si>
  <si>
    <t>P, B, F</t>
  </si>
  <si>
    <t>SOFOSBUVIR; VELPATASVIR</t>
  </si>
  <si>
    <t>CHEMBL1259059; CHEMBL3545062</t>
  </si>
  <si>
    <t>Epidiolex</t>
  </si>
  <si>
    <t>Cannabidiol</t>
  </si>
  <si>
    <t>GW Pharmaceuticals</t>
  </si>
  <si>
    <t>Cannabinoid</t>
  </si>
  <si>
    <t>Dravet syndrome and Lennox-Gastaut syndrome</t>
  </si>
  <si>
    <t>Dravet syndrome; Lennox-Gastaut syndrome</t>
  </si>
  <si>
    <t>Orphanet_33069; MONDO_0016532</t>
  </si>
  <si>
    <t>CANNABIDIOL</t>
  </si>
  <si>
    <t>CHEMBL190461</t>
  </si>
  <si>
    <t>ENSG00000118432</t>
  </si>
  <si>
    <t>Erleada</t>
  </si>
  <si>
    <t>Apalutamide</t>
  </si>
  <si>
    <t>Androgen receptor inhibitor</t>
  </si>
  <si>
    <t>Prostate cancer</t>
  </si>
  <si>
    <t>APALUTAMIDE</t>
  </si>
  <si>
    <t>CHEMBL3183409</t>
  </si>
  <si>
    <t>ENSG00000169083</t>
  </si>
  <si>
    <t>Esbriet</t>
  </si>
  <si>
    <t>Pirfenidone</t>
  </si>
  <si>
    <t>InterMune</t>
  </si>
  <si>
    <t>MOA unknown</t>
  </si>
  <si>
    <t>IPF (idiopathic pulmonary fibrosis)</t>
  </si>
  <si>
    <t>idiopathic pulmonary fibrosis</t>
  </si>
  <si>
    <t>EFO_0000768</t>
  </si>
  <si>
    <t>PIRFENIDONE</t>
  </si>
  <si>
    <t>CHEMBL1256391</t>
  </si>
  <si>
    <t>Eucrisa</t>
  </si>
  <si>
    <t>Crisaborole</t>
  </si>
  <si>
    <t>Pfizer/Anacor Pharmaceuticals</t>
  </si>
  <si>
    <t>PDE4 inhibitor</t>
  </si>
  <si>
    <t>CRISABOROLE</t>
  </si>
  <si>
    <t>CHEMBL484785</t>
  </si>
  <si>
    <t>ENSG00000184588, ENSG00000113448, ENSG00000065989, ENSG00000105650</t>
  </si>
  <si>
    <t>Evenity</t>
  </si>
  <si>
    <t>Romosozumab</t>
  </si>
  <si>
    <t>Sclerostin inhibitor</t>
  </si>
  <si>
    <t>Osteoporosis</t>
  </si>
  <si>
    <t>osteoporosis</t>
  </si>
  <si>
    <t>EFO_0003882</t>
  </si>
  <si>
    <t>ROMOSOZUMAB</t>
  </si>
  <si>
    <t>CHEMBL2107874</t>
  </si>
  <si>
    <t>ENSG00000167941</t>
  </si>
  <si>
    <t>Evkeeza</t>
  </si>
  <si>
    <t>Evinacumab</t>
  </si>
  <si>
    <t>Regeneron</t>
  </si>
  <si>
    <t>ANGPTL3-targeted mAb</t>
  </si>
  <si>
    <t>HoFH</t>
  </si>
  <si>
    <t>homozygous familial hypercholesterolemia</t>
  </si>
  <si>
    <t>MONDO_0018328</t>
  </si>
  <si>
    <t>CHEMBL3545191</t>
  </si>
  <si>
    <t>ENSG00000132855</t>
  </si>
  <si>
    <t>Evrysdi</t>
  </si>
  <si>
    <t>Risdiplam</t>
  </si>
  <si>
    <t>SMN2 splicing modifier</t>
  </si>
  <si>
    <t>Spinal muscular atrophy</t>
  </si>
  <si>
    <t>spinal muscular atrophy</t>
  </si>
  <si>
    <t>EFO_0008525</t>
  </si>
  <si>
    <t>RISDIPLAM</t>
  </si>
  <si>
    <t>CHEMBL4297528</t>
  </si>
  <si>
    <t>ENSG00000205571</t>
  </si>
  <si>
    <t>ExEm Foam</t>
  </si>
  <si>
    <t>Air polymer-type A</t>
  </si>
  <si>
    <t>Giskit</t>
  </si>
  <si>
    <t>Ultrasound contrast agent</t>
  </si>
  <si>
    <t>Assess fallopian tube patency in women with known or suspected infertility</t>
  </si>
  <si>
    <t>infertility</t>
  </si>
  <si>
    <t>EFO_0000545</t>
  </si>
  <si>
    <t>AIR POLYMER-TYPE A</t>
  </si>
  <si>
    <t>CHEMBL4594264</t>
  </si>
  <si>
    <t>Exkivity</t>
  </si>
  <si>
    <t>Mobocertinib</t>
  </si>
  <si>
    <t>EGFR kinase inhibitor</t>
  </si>
  <si>
    <t>EGFR exon 20-mutated NSCLC</t>
  </si>
  <si>
    <t>CHEMBL4650319</t>
  </si>
  <si>
    <t>ENSG00000146648</t>
  </si>
  <si>
    <t>Exondys 51</t>
  </si>
  <si>
    <t>Eteplirsen</t>
  </si>
  <si>
    <t>Sarepta Therapeutics</t>
  </si>
  <si>
    <t>ASO designed to target dystrophin pre-mRNA</t>
  </si>
  <si>
    <t>ETEPLIRSEN</t>
  </si>
  <si>
    <t>CHEMBL2108278</t>
  </si>
  <si>
    <t>Farxiga</t>
  </si>
  <si>
    <t>Dapagliflozin</t>
  </si>
  <si>
    <t>AstraZeneca</t>
  </si>
  <si>
    <t>SGLT2 inhibitor</t>
  </si>
  <si>
    <t>Type 2 diabetes</t>
  </si>
  <si>
    <t>type 2 diabetes mellitus</t>
  </si>
  <si>
    <t>MONDO_0005148</t>
  </si>
  <si>
    <t>DAPAGLIFLOZIN</t>
  </si>
  <si>
    <t>CHEMBL429910</t>
  </si>
  <si>
    <t>ENSG00000140675</t>
  </si>
  <si>
    <t>Farydak</t>
  </si>
  <si>
    <t>Panobinostat</t>
  </si>
  <si>
    <t>Histone deacetylase inhibitor</t>
  </si>
  <si>
    <t>PANOBINOSTAT</t>
  </si>
  <si>
    <t>CHEMBL483254</t>
  </si>
  <si>
    <t>ENSG00000100429, ENSG00000196591, ENSG00000163517, ENSG00000061273, ENSG00000068024, ENSG00000048052, ENSG00000116478, ENSG00000108840, ENSG00000094631, ENSG00000171720, ENSG00000147099</t>
  </si>
  <si>
    <t>Fasenra</t>
  </si>
  <si>
    <t>Benralizumab</t>
  </si>
  <si>
    <t>IL-5Ralpha-directed monoclonal antibody</t>
  </si>
  <si>
    <t>BENRALIZUMAB</t>
  </si>
  <si>
    <t>CHEMBL1742991</t>
  </si>
  <si>
    <t>ENSG00000091181</t>
  </si>
  <si>
    <t>Fetroja</t>
  </si>
  <si>
    <t>Cefiderocol</t>
  </si>
  <si>
    <t>Shionogi</t>
  </si>
  <si>
    <t>Cephalosporin antibacterial</t>
  </si>
  <si>
    <t>Complicated urinary tract infections</t>
  </si>
  <si>
    <t>urinary tract infection</t>
  </si>
  <si>
    <t>EFO_0003103</t>
  </si>
  <si>
    <t>CEFIDEROCOL</t>
  </si>
  <si>
    <t>CHEMBL3989974</t>
  </si>
  <si>
    <t>Fexinidazole</t>
  </si>
  <si>
    <t>Sanofi/DNDi</t>
  </si>
  <si>
    <t>Sleeping sickness</t>
  </si>
  <si>
    <t>CHEMBL1631694</t>
  </si>
  <si>
    <t>Firdapse</t>
  </si>
  <si>
    <t>Amifampridine</t>
  </si>
  <si>
    <t>Catalyst Pharmaceuticals</t>
  </si>
  <si>
    <t>Potassium channel blocker</t>
  </si>
  <si>
    <t>Lambert-Eaton myasthenic syndrome</t>
  </si>
  <si>
    <t>Orphanet_43393</t>
  </si>
  <si>
    <t>AMIFAMPRIDINE</t>
  </si>
  <si>
    <t>CHEMBL354077</t>
  </si>
  <si>
    <t>ENSG00000130037, ENSG00000182255, ENSG00000173826, ENSG00000111262, ENSG00000178342, ENSG00000131398, ENSG00000140015, ENSG00000055118, ENSG00000168418, ENSG00000143473, ENSG00000183960, ENSG00000151079, ENSG00000184408, ENSG00000116396, ENSG00000171126, ENSG00000168263, ENSG00000026559, ENSG00000170745, ENSG00000185760, ENSG00000135519, ENSG00000184156, ENSG00000075043, ENSG00000117013, ENSG00000158445, ENSG00000166006, ENSG00000129159, ENSG00000124134, ENSG00000156486, ENSG00000143105, ENSG00000182674, ENSG00000053918, ENSG00000089558, ENSG00000177301, ENSG00000162975, ENSG00000102057, ENSG00000184611, ENSG00000171385, ENSG00000177272, ENSG00000104848, ENSG00000164794</t>
  </si>
  <si>
    <t>Flortaucipir F-18</t>
  </si>
  <si>
    <t>Imaging, tau in Alzheimer disease</t>
  </si>
  <si>
    <t>Alzheimer disease</t>
  </si>
  <si>
    <t>FLORTAUCIPIR F-18</t>
  </si>
  <si>
    <t>CHEMBL3545253</t>
  </si>
  <si>
    <t>ENSG00000186868</t>
  </si>
  <si>
    <t>Fluorodopa F-18</t>
  </si>
  <si>
    <t>Feinstein Institutes</t>
  </si>
  <si>
    <t>Diagnosis of parkinsonian syndromes</t>
  </si>
  <si>
    <t>Parkinson disease</t>
  </si>
  <si>
    <t>MONDO_0005180</t>
  </si>
  <si>
    <t>FLUORODOPA F-18</t>
  </si>
  <si>
    <t>CHEMBL3400972</t>
  </si>
  <si>
    <t>Fluoroestradiol F-18</t>
  </si>
  <si>
    <t>Zionexa</t>
  </si>
  <si>
    <t>Imaging, breast cancer</t>
  </si>
  <si>
    <t>breast carcinoma</t>
  </si>
  <si>
    <t>EFO_0000305</t>
  </si>
  <si>
    <t>FLUOROESTRADIOL F-18</t>
  </si>
  <si>
    <t>CHEMBL4594261</t>
  </si>
  <si>
    <t>Fotivda</t>
  </si>
  <si>
    <t>Tivozanib</t>
  </si>
  <si>
    <t>Aveo</t>
  </si>
  <si>
    <t>VEGFR kinase inhibitor</t>
  </si>
  <si>
    <t>Renal cell carcinoma</t>
  </si>
  <si>
    <t>renal cell carcinoma</t>
  </si>
  <si>
    <t>EFO_0000681</t>
  </si>
  <si>
    <t>CHEMBL1289494</t>
  </si>
  <si>
    <t>ENSG00000102755, ENSG00000128052, ENSG00000037280, ENSG00000157404, ENSG00000113721</t>
  </si>
  <si>
    <t>Galafold</t>
  </si>
  <si>
    <t>Migalastat</t>
  </si>
  <si>
    <t>Amicus Therapeutics</t>
  </si>
  <si>
    <t>beta-galactosidase regulator</t>
  </si>
  <si>
    <t>Fabry disease</t>
  </si>
  <si>
    <t>fabry disease</t>
  </si>
  <si>
    <t>MONDO_0010526</t>
  </si>
  <si>
    <t>MIGALASTAT</t>
  </si>
  <si>
    <t>CHEMBL110458</t>
  </si>
  <si>
    <t>ENSG00000102393</t>
  </si>
  <si>
    <t>Gallium dotatoc Ga-68</t>
  </si>
  <si>
    <t>UIHC PET Imaging Center</t>
  </si>
  <si>
    <t>Localization of somatostatin receptor-positive neuroendocrine tumours</t>
  </si>
  <si>
    <t>GALLIUM DOTATOC GA-68</t>
  </si>
  <si>
    <t>CHEMBL4297340</t>
  </si>
  <si>
    <t>Gamifant</t>
  </si>
  <si>
    <t>Emapalumab</t>
  </si>
  <si>
    <t>Novimmune</t>
  </si>
  <si>
    <t>Interferon-‚Äö√¢√†‚àö‚â†‚Äö√Ñ√∂‚àö¬¢‚Äö√Ñ¬¢-blocking antibody</t>
  </si>
  <si>
    <t>Primary haemophagocytic lymphohistiocytosis</t>
  </si>
  <si>
    <t>genetic hemophagocytic lymphohistiocytosis</t>
  </si>
  <si>
    <t>MONDO_0015541</t>
  </si>
  <si>
    <t>EMAPALUMAB</t>
  </si>
  <si>
    <t>CHEMBL3989977</t>
  </si>
  <si>
    <t>ENSG00000111537</t>
  </si>
  <si>
    <t>Gavreto</t>
  </si>
  <si>
    <t>Pralsetinib</t>
  </si>
  <si>
    <t>Blueprint Medicines/Roche</t>
  </si>
  <si>
    <t>RET kinase inhibitor</t>
  </si>
  <si>
    <t>RET fusion-positive NSCLC</t>
  </si>
  <si>
    <t>PRALSETINIB</t>
  </si>
  <si>
    <t>CHEMBL4582651</t>
  </si>
  <si>
    <t>ENSG00000170759, ENSG00000165731, ENSG00000108091</t>
  </si>
  <si>
    <t>Gazyva</t>
  </si>
  <si>
    <t>Obinutuzumab</t>
  </si>
  <si>
    <t>Humanized CD20-specific monoclonal antibody</t>
  </si>
  <si>
    <t>Previously untreated chronic lymphocytic leukaemia</t>
  </si>
  <si>
    <t>chronic lymphocytic leukemia</t>
  </si>
  <si>
    <t>EFO_0000095</t>
  </si>
  <si>
    <t>OBINUTUZUMAB</t>
  </si>
  <si>
    <t>CHEMBL1743048</t>
  </si>
  <si>
    <t>Gemtesa</t>
  </si>
  <si>
    <t>Vibegron</t>
  </si>
  <si>
    <t>Urovant Sciences</t>
  </si>
  <si>
    <t>Beta-3 adrenergic receptor agonist</t>
  </si>
  <si>
    <t>Overactive bladder</t>
  </si>
  <si>
    <t>overactive bladder</t>
  </si>
  <si>
    <t>EFO_1000781</t>
  </si>
  <si>
    <t>VIBEGRON</t>
  </si>
  <si>
    <t>CHEMBL2107826</t>
  </si>
  <si>
    <t>ENSG00000188778</t>
  </si>
  <si>
    <t>Genvoya</t>
  </si>
  <si>
    <t>Elvitegravir; cobicistat; emtricitabine; tenofovir</t>
  </si>
  <si>
    <t>Gilead</t>
  </si>
  <si>
    <t>An INSTI plus a CYP3A inhibitor plus two nucleoside analogue reverse transcriptase inhibitors</t>
  </si>
  <si>
    <t>HIV infection</t>
  </si>
  <si>
    <t>ELVITEGRAVIR; COBICISTAT; EMTRICITABINE; TENOFOVIR</t>
  </si>
  <si>
    <t>CHEMBL204656; CHEMBL2095208; CHEMBL885; CHEMBL483</t>
  </si>
  <si>
    <t>NA; ENSG00000160870, ENSG00000106258, ENSG00000160868, ENSG00000021461; NA; NA</t>
  </si>
  <si>
    <t>Giapreza</t>
  </si>
  <si>
    <t>Angiotensin II</t>
  </si>
  <si>
    <t>La Jolla Pharmaceutical Company</t>
  </si>
  <si>
    <t>Synthetic human angiotensin</t>
  </si>
  <si>
    <t>Blood pressure in adults with septic or other distributive shock</t>
  </si>
  <si>
    <t>septic shock; blood pressure</t>
  </si>
  <si>
    <t>EFO_0006834; EFO_0004325</t>
  </si>
  <si>
    <t>ANGIOTENSIN II</t>
  </si>
  <si>
    <t>CHEMBL408403</t>
  </si>
  <si>
    <t>ENSG00000144891</t>
  </si>
  <si>
    <t>Gilotrif</t>
  </si>
  <si>
    <t>Afatinib</t>
  </si>
  <si>
    <t>Boehringer Ingelheim</t>
  </si>
  <si>
    <t>EGFR (ERBB1), HER2 (ERBB2), and HER4 (ERRB4) kinase inhibitor</t>
  </si>
  <si>
    <t>First-line treatment of patients with metastatic NSCLC whose tumours have EGFR exon 19 deletions or exon 21 (L858R) substitution mutations as detected by an FDA-approved test</t>
  </si>
  <si>
    <t>AFATINIB</t>
  </si>
  <si>
    <t>CHEMBL1173655</t>
  </si>
  <si>
    <t>ENSG00000141736, ENSG00000146648, ENSG00000178568</t>
  </si>
  <si>
    <t>Givlaari</t>
  </si>
  <si>
    <t>Givosiran</t>
  </si>
  <si>
    <t>ALAS1-directed siRNA</t>
  </si>
  <si>
    <t>Acute hepatic porphyria</t>
  </si>
  <si>
    <t>acute hepatic porphyria</t>
  </si>
  <si>
    <t>Orphanet_95157</t>
  </si>
  <si>
    <t>GIVOSIRAN</t>
  </si>
  <si>
    <t>CHEMBL4297760</t>
  </si>
  <si>
    <t>ENSG00000023330</t>
  </si>
  <si>
    <t>Harvoni</t>
  </si>
  <si>
    <t>Ledipasvir; sofosbuvir</t>
  </si>
  <si>
    <t>An NS5A inhibitor plus an HCV nucleotide-analogue NS5B-polymerase inhibitor</t>
  </si>
  <si>
    <t>Genotype 1 HCV</t>
  </si>
  <si>
    <t>LEDIPASVIR; SOFOSBUVIR</t>
  </si>
  <si>
    <t>CHEMBL2374220; CHEMBL1259059</t>
  </si>
  <si>
    <t>Hemlibra</t>
  </si>
  <si>
    <t>Emicizumab</t>
  </si>
  <si>
    <t>Bispecific FIX and FX-directed antibody</t>
  </si>
  <si>
    <t>Haemophilia A</t>
  </si>
  <si>
    <t>hemophilia A</t>
  </si>
  <si>
    <t>MONDO_0010602</t>
  </si>
  <si>
    <t>EMICIZUMAB</t>
  </si>
  <si>
    <t>CHEMBL3833393</t>
  </si>
  <si>
    <t>ENSG00000126218, ENSG00000101981</t>
  </si>
  <si>
    <t>Hetlioz</t>
  </si>
  <si>
    <t>Tasimelteon</t>
  </si>
  <si>
    <t>Vanda</t>
  </si>
  <si>
    <t>Melatonin-receptor agonist</t>
  </si>
  <si>
    <t>Non-24-hour sleep-wake disorder</t>
  </si>
  <si>
    <t>sleep-wake disorder</t>
  </si>
  <si>
    <t>MONDO_0003406</t>
  </si>
  <si>
    <t>TASIMELTEON</t>
  </si>
  <si>
    <t>CHEMBL2103822</t>
  </si>
  <si>
    <t>ENSG00000134640, ENSG00000168412</t>
  </si>
  <si>
    <t>Ibrance</t>
  </si>
  <si>
    <t>Palbociclib</t>
  </si>
  <si>
    <t>CDK4 and CDK6 inhibitor</t>
  </si>
  <si>
    <t>ER-positive, HER2-negative advanced breast cancer</t>
  </si>
  <si>
    <t>HER2 negative breast carcinoma</t>
  </si>
  <si>
    <t>EFO_0009780</t>
  </si>
  <si>
    <t>PALBOCICLIB</t>
  </si>
  <si>
    <t>CHEMBL189963</t>
  </si>
  <si>
    <t>ENSG00000135446, ENSG00000110092, ENSG00000105810</t>
  </si>
  <si>
    <t>Ibsrela</t>
  </si>
  <si>
    <t>Tenapanor</t>
  </si>
  <si>
    <t>Ardelyx</t>
  </si>
  <si>
    <t>NHE3 inhibitor</t>
  </si>
  <si>
    <t>IBS with constipation</t>
  </si>
  <si>
    <t>irritable bowel syndrome</t>
  </si>
  <si>
    <t>EFO_0000555</t>
  </si>
  <si>
    <t>TENAPANOR</t>
  </si>
  <si>
    <t>CHEMBL3304485</t>
  </si>
  <si>
    <t>ENSG00000066230</t>
  </si>
  <si>
    <t>Idhifa</t>
  </si>
  <si>
    <t>Enasidenib mesylate</t>
  </si>
  <si>
    <t>Celgene/Agios</t>
  </si>
  <si>
    <t>IDH2 inhibitor</t>
  </si>
  <si>
    <t>IDH2-mutated AML</t>
  </si>
  <si>
    <t>acute myeloid leukemia</t>
  </si>
  <si>
    <t>ENASIDENIB MESYLATE</t>
  </si>
  <si>
    <t>CHEMBL3989931</t>
  </si>
  <si>
    <t>ENSG00000182054</t>
  </si>
  <si>
    <t>Ilumya</t>
  </si>
  <si>
    <t>Tildrakizumab</t>
  </si>
  <si>
    <t>Sun Pharma</t>
  </si>
  <si>
    <t>IL-23 antibody</t>
  </si>
  <si>
    <t>Plaque psoriasis</t>
  </si>
  <si>
    <t>TILDRAKIZUMAB</t>
  </si>
  <si>
    <t>CHEMBL2108681</t>
  </si>
  <si>
    <t>ENSG00000110944, ENSG00000113302</t>
  </si>
  <si>
    <t>Imbruvica</t>
  </si>
  <si>
    <t>Ibrutinib</t>
  </si>
  <si>
    <t>Pharmacyclics</t>
  </si>
  <si>
    <t>Bruton's tyrosine kinase inhibitor</t>
  </si>
  <si>
    <t>IBRUTINIB</t>
  </si>
  <si>
    <t>CHEMBL1873475</t>
  </si>
  <si>
    <t>Imcivree</t>
  </si>
  <si>
    <t>Setmelanotide</t>
  </si>
  <si>
    <t>Rhythm</t>
  </si>
  <si>
    <t>Melanocortin receptor 4 agonist</t>
  </si>
  <si>
    <t>Rare genetic diseases of obesity</t>
  </si>
  <si>
    <t>Bardet-Biedl syndrome</t>
  </si>
  <si>
    <t>MONDO_0015229</t>
  </si>
  <si>
    <t>SETMELANOTIDE</t>
  </si>
  <si>
    <t>CHEMBL3301624</t>
  </si>
  <si>
    <t>ENSG00000166603</t>
  </si>
  <si>
    <t>Imfinzi</t>
  </si>
  <si>
    <t>Durvalumab</t>
  </si>
  <si>
    <t>Urothelial carcinoma</t>
  </si>
  <si>
    <t>urothelial carcinoma</t>
  </si>
  <si>
    <t>EFO_0008528</t>
  </si>
  <si>
    <t>DURVALUMAB</t>
  </si>
  <si>
    <t>CHEMBL3301587</t>
  </si>
  <si>
    <t>Imjudo</t>
  </si>
  <si>
    <t>Tremelimumab</t>
  </si>
  <si>
    <t>CTLA4-targeted mAb</t>
  </si>
  <si>
    <t>Hepatocellular carcinoma</t>
  </si>
  <si>
    <t>hepatocellular carcinoma</t>
  </si>
  <si>
    <t>EFO_0000182</t>
  </si>
  <si>
    <t>CHEMBL2108658</t>
  </si>
  <si>
    <t>ENSG00000163599</t>
  </si>
  <si>
    <t>Impavido</t>
  </si>
  <si>
    <t>Miltefosine</t>
  </si>
  <si>
    <t>Knight</t>
  </si>
  <si>
    <t>Leishmaniasis</t>
  </si>
  <si>
    <t>EFO_0005044</t>
  </si>
  <si>
    <t>MILTEFOSINE</t>
  </si>
  <si>
    <t>CHEMBL125</t>
  </si>
  <si>
    <t>Ingrezza</t>
  </si>
  <si>
    <t>Valbenazine</t>
  </si>
  <si>
    <t>Neurocrine Biosciences</t>
  </si>
  <si>
    <t>Tardive dyskinesia</t>
  </si>
  <si>
    <t>movement disorder</t>
  </si>
  <si>
    <t>EFO_0004280</t>
  </si>
  <si>
    <t>VALBENAZINE</t>
  </si>
  <si>
    <t>CHEMBL2364639</t>
  </si>
  <si>
    <t>Inmazeb</t>
  </si>
  <si>
    <t>Atoltivimab; odesivimab; maftivimab</t>
  </si>
  <si>
    <t>Cocktail of Ebola glycoprotein-directed mAbs</t>
  </si>
  <si>
    <t>ATOLTIVIMAB; ODESIVIMAB; MAFTIVIMAB</t>
  </si>
  <si>
    <t>CHEMBL4298183; CHEMBL4298188; CHEMBL4298184</t>
  </si>
  <si>
    <t>Inqovi</t>
  </si>
  <si>
    <t>Cedazuridine; decitabine</t>
  </si>
  <si>
    <t>Otsuka</t>
  </si>
  <si>
    <t>Cytidine deaminase inhibitor; nucleoside metabolic inhibitor</t>
  </si>
  <si>
    <t>Myelodysplastic syndromes</t>
  </si>
  <si>
    <t>myelodysplastic syndrome</t>
  </si>
  <si>
    <t>EFO_0000198</t>
  </si>
  <si>
    <t>CEDAZURIDINE; DECITABINE</t>
  </si>
  <si>
    <t>CHEMBL3237547; CHEMBL1201129</t>
  </si>
  <si>
    <t>ENSG00000158825; ENSG00000119772, ENSG00000130816</t>
  </si>
  <si>
    <t>Inrebic</t>
  </si>
  <si>
    <t>Fedratinib</t>
  </si>
  <si>
    <t>Celgene/BMS</t>
  </si>
  <si>
    <t>JAK2 and FLT3 inhibitor</t>
  </si>
  <si>
    <t>Myelofibrosis</t>
  </si>
  <si>
    <t>myelofibrosis</t>
  </si>
  <si>
    <t>MONDO_0044903</t>
  </si>
  <si>
    <t>FEDRATINIB</t>
  </si>
  <si>
    <t>CHEMBL1287853</t>
  </si>
  <si>
    <t>ENSG00000096968, ENSG00000122025</t>
  </si>
  <si>
    <t>Invokana</t>
  </si>
  <si>
    <t>Canagliflozin</t>
  </si>
  <si>
    <t>Janssen</t>
  </si>
  <si>
    <t>CANAGLIFLOZIN; CANAGLIFLOZIN</t>
  </si>
  <si>
    <t>CHEMBL4594217; CHEMBL2048484</t>
  </si>
  <si>
    <t>ENSG00000140675; ENSG00000140675</t>
  </si>
  <si>
    <t>Isturisa</t>
  </si>
  <si>
    <t>Osilodrostat</t>
  </si>
  <si>
    <t>Recordati Rare Diseases</t>
  </si>
  <si>
    <t>Cortisol synthesis inhibitor</t>
  </si>
  <si>
    <t>Cushing disease</t>
  </si>
  <si>
    <t>Cushing syndrome</t>
  </si>
  <si>
    <t>EFO_0003099</t>
  </si>
  <si>
    <t>OSILODROSTAT</t>
  </si>
  <si>
    <t>CHEMBL3099695</t>
  </si>
  <si>
    <t>ENSG00000160882</t>
  </si>
  <si>
    <t>Jardiance</t>
  </si>
  <si>
    <t>Empagliflozin</t>
  </si>
  <si>
    <t>EMPAGLIFLOZIN</t>
  </si>
  <si>
    <t>CHEMBL2107830</t>
  </si>
  <si>
    <t>Jemperli</t>
  </si>
  <si>
    <t>Dostarlimab</t>
  </si>
  <si>
    <t>PD1-targeted mAb</t>
  </si>
  <si>
    <t>Endometrial cancer</t>
  </si>
  <si>
    <t>endometrial cancer</t>
  </si>
  <si>
    <t>MONDO_0011962</t>
  </si>
  <si>
    <t>CHEMBL4298124</t>
  </si>
  <si>
    <t>ENSG00000188389</t>
  </si>
  <si>
    <t>Jeuveau</t>
  </si>
  <si>
    <t>Prabotulinumtoxin A</t>
  </si>
  <si>
    <t>Evolus</t>
  </si>
  <si>
    <t>Acetylcholine release inhibitor and a neuromuscular blocking agent</t>
  </si>
  <si>
    <t>Glabellar lines associated with corrugator and/or procerus muscle activity</t>
  </si>
  <si>
    <t>PRABOTULINUMTOXIN A</t>
  </si>
  <si>
    <t>CHEMBL4297229</t>
  </si>
  <si>
    <t>Jublia</t>
  </si>
  <si>
    <t>Efinaconazole</t>
  </si>
  <si>
    <t>Dow</t>
  </si>
  <si>
    <t>Onychomycosis of the toenails</t>
  </si>
  <si>
    <t>paronychia</t>
  </si>
  <si>
    <t>EFO_0007421</t>
  </si>
  <si>
    <t>EFINACONAZOLE</t>
  </si>
  <si>
    <t>CHEMBL2103877</t>
  </si>
  <si>
    <t>Kadcyla</t>
  </si>
  <si>
    <t>Ado-trastuzumab emtansine</t>
  </si>
  <si>
    <t>HER2-targeted antibody and microtubule inhibitor conjugate</t>
  </si>
  <si>
    <t>HER2-positive metastatic breast cancer</t>
  </si>
  <si>
    <t>TRASTUZUMAB EMTANSINE</t>
  </si>
  <si>
    <t>CHEMBL1743082</t>
  </si>
  <si>
    <t>ENSG00000167553, ENSG00000196230, ENSG00000137285, ENSG00000123416, ENSG00000176014, ENSG00000137267, ENSG00000101162, ENSG00000258947, ENSG00000261456, ENSG00000188229, ENSG00000104833, ENSG00000127824, ENSG00000198033, ENSG00000167552, ENSG00000152086, ENSG00000141736</t>
  </si>
  <si>
    <t>Kanuma</t>
  </si>
  <si>
    <t>Sebelipase alfa</t>
  </si>
  <si>
    <t>Alexion</t>
  </si>
  <si>
    <t>Enzyme replacement therapy</t>
  </si>
  <si>
    <t>LAL deficiency</t>
  </si>
  <si>
    <t>lysosomal acid lipase deficiency</t>
  </si>
  <si>
    <t>MONDO_0010204</t>
  </si>
  <si>
    <t>SEBELIPASE ALFA</t>
  </si>
  <si>
    <t>CHEMBL3039537</t>
  </si>
  <si>
    <t>ENSG00000107798</t>
  </si>
  <si>
    <t>Kengreal</t>
  </si>
  <si>
    <t>Cangrelor</t>
  </si>
  <si>
    <t>Medicines Company</t>
  </si>
  <si>
    <t>P2Y12 platelet inhibitor</t>
  </si>
  <si>
    <t>Myocardial infarction, repeat coronary revascularization, and stent thrombosis</t>
  </si>
  <si>
    <t>myocardial infarction</t>
  </si>
  <si>
    <t>EFO_0000612</t>
  </si>
  <si>
    <t>CANGRELOR</t>
  </si>
  <si>
    <t>CHEMBL334966</t>
  </si>
  <si>
    <t>ENSG00000169313</t>
  </si>
  <si>
    <t>Kerendia</t>
  </si>
  <si>
    <t>Finerenone</t>
  </si>
  <si>
    <t>Non-steroidal MR antagonist</t>
  </si>
  <si>
    <t>CKD with type 2 diabetes</t>
  </si>
  <si>
    <t>chronic kidney disease</t>
  </si>
  <si>
    <t>EFO_0003884</t>
  </si>
  <si>
    <t>CHEMBL2181927</t>
  </si>
  <si>
    <t>ENSG00000151623</t>
  </si>
  <si>
    <t>Kerydin</t>
  </si>
  <si>
    <t>Tavaborole</t>
  </si>
  <si>
    <t>Anacor</t>
  </si>
  <si>
    <t>Oxaborole antifungal</t>
  </si>
  <si>
    <t>TAVABOROLE</t>
  </si>
  <si>
    <t>CHEMBL443052</t>
  </si>
  <si>
    <t>Kevzara</t>
  </si>
  <si>
    <t>Sarilumab</t>
  </si>
  <si>
    <t>Sanofi/Regeneron</t>
  </si>
  <si>
    <t>IL-6 receptor antagonist</t>
  </si>
  <si>
    <t>Rheumatoid arthritis</t>
  </si>
  <si>
    <t>rheumatoid arthritis</t>
  </si>
  <si>
    <t>EFO_0000685</t>
  </si>
  <si>
    <t>SARILUMAB</t>
  </si>
  <si>
    <t>CHEMBL2108730</t>
  </si>
  <si>
    <t>ENSG00000160712</t>
  </si>
  <si>
    <t>Keytruda</t>
  </si>
  <si>
    <t>Pembrolizumab</t>
  </si>
  <si>
    <t>PD1-specific antibody</t>
  </si>
  <si>
    <t>Metastatic melanoma *and others (2021 approval)</t>
  </si>
  <si>
    <t>metastatic melanoma</t>
  </si>
  <si>
    <t>EFO_0002617</t>
  </si>
  <si>
    <t>PEMBROLIZUMAB</t>
  </si>
  <si>
    <t>CHEMBL3137343</t>
  </si>
  <si>
    <t>Kimmtrak</t>
  </si>
  <si>
    <t>Tebentafusp</t>
  </si>
  <si>
    <t>Immunocore</t>
  </si>
  <si>
    <t>gp100 peptide HLA _ CD3 bispecific T-cell engager</t>
  </si>
  <si>
    <t>Uveal melanoma</t>
  </si>
  <si>
    <t>Uveal Melanoma</t>
  </si>
  <si>
    <t>EFO_1000616</t>
  </si>
  <si>
    <t>CHEMBL4297990</t>
  </si>
  <si>
    <t>ENSG00000185664</t>
  </si>
  <si>
    <t>Kisqali</t>
  </si>
  <si>
    <t>Ribociclib</t>
  </si>
  <si>
    <t>CDK4/6 inhibitor</t>
  </si>
  <si>
    <t>HR-positive, HER2-negative breast cancer</t>
  </si>
  <si>
    <t>RIBOCICLIB</t>
  </si>
  <si>
    <t>CHEMBL3545110</t>
  </si>
  <si>
    <t>ENSG00000105810, ENSG00000135446</t>
  </si>
  <si>
    <t>Klisyri</t>
  </si>
  <si>
    <t>Tirbanibulin</t>
  </si>
  <si>
    <t>Athenex</t>
  </si>
  <si>
    <t>Microtubule inhibitor</t>
  </si>
  <si>
    <t>Actinic keratosis</t>
  </si>
  <si>
    <t>actinic keratosis</t>
  </si>
  <si>
    <t>EFO_0002496</t>
  </si>
  <si>
    <t>TIRBANIBULIN</t>
  </si>
  <si>
    <t>CHEMBL571546</t>
  </si>
  <si>
    <t>ENSG00000197122</t>
  </si>
  <si>
    <t>Korsuva</t>
  </si>
  <si>
    <t>Difelikefalin</t>
  </si>
  <si>
    <t>Cara Therapeutics</t>
  </si>
  <si>
    <t>kappa-Opioid receptor agonist</t>
  </si>
  <si>
    <t>Pruritus associated with CKD</t>
  </si>
  <si>
    <t>CHEMBL3989915</t>
  </si>
  <si>
    <t>ENSG00000082556</t>
  </si>
  <si>
    <t>Koselugo</t>
  </si>
  <si>
    <t>Selumetinib</t>
  </si>
  <si>
    <t>MEK1/2 kinase inhibitor</t>
  </si>
  <si>
    <t>Neurofibromatosis type 1</t>
  </si>
  <si>
    <t>neurofibromatosis type 1</t>
  </si>
  <si>
    <t>MONDO_0018975</t>
  </si>
  <si>
    <t>SELUMETINIB</t>
  </si>
  <si>
    <t>CHEMBL1614701</t>
  </si>
  <si>
    <t>ENSG00000169032, ENSG00000126934</t>
  </si>
  <si>
    <t>Krazati</t>
  </si>
  <si>
    <t>Adagrasib</t>
  </si>
  <si>
    <t>Mirati</t>
  </si>
  <si>
    <t>KRAS-G12C inhibitor</t>
  </si>
  <si>
    <t>KRASG12C-mutated NSCLC</t>
  </si>
  <si>
    <t>S, O, B, A, F</t>
  </si>
  <si>
    <t>CHEMBL4594350</t>
  </si>
  <si>
    <t>ENSG00000133703</t>
  </si>
  <si>
    <t>Krintafel</t>
  </si>
  <si>
    <t>Tafenoquine</t>
  </si>
  <si>
    <t>Medicines for Malaria Venture/GlaxoSmithKline</t>
  </si>
  <si>
    <t>8-Aminoquinoline antimalarial</t>
  </si>
  <si>
    <t>Plasmodium vivax malaria</t>
  </si>
  <si>
    <t>EFO_0007445</t>
  </si>
  <si>
    <t>TAFENOQUINE</t>
  </si>
  <si>
    <t>CHEMBL298470</t>
  </si>
  <si>
    <t>Kybella</t>
  </si>
  <si>
    <t>Deoxycholic acid</t>
  </si>
  <si>
    <t>Kythera</t>
  </si>
  <si>
    <t>Cytolytic drug</t>
  </si>
  <si>
    <t>Fat below the chin</t>
  </si>
  <si>
    <t>body fat distribution</t>
  </si>
  <si>
    <t>EFO_0004341</t>
  </si>
  <si>
    <t>DEOXYCHOLIC ACID</t>
  </si>
  <si>
    <t>CHEMBL406393</t>
  </si>
  <si>
    <t>Kynamro</t>
  </si>
  <si>
    <t>Mipomersen</t>
  </si>
  <si>
    <t>Oligonucleotide inhibitor of apolipoprotein B100 synthesis</t>
  </si>
  <si>
    <t>Homozygous familial hypercholesterolaemia</t>
  </si>
  <si>
    <t>MIPOMERSEN</t>
  </si>
  <si>
    <t>CHEMBL2219536</t>
  </si>
  <si>
    <t>ENSG00000084674</t>
  </si>
  <si>
    <t>Lampit</t>
  </si>
  <si>
    <t>Nifurtimox</t>
  </si>
  <si>
    <t>Nitrofuran antiprotozoal</t>
  </si>
  <si>
    <t>chagas disease</t>
  </si>
  <si>
    <t>NIFURTIMOX</t>
  </si>
  <si>
    <t>CHEMBL290960</t>
  </si>
  <si>
    <t>Lartruvo</t>
  </si>
  <si>
    <t>Olaratumab</t>
  </si>
  <si>
    <t>PDGFRalpha-blocking antibody</t>
  </si>
  <si>
    <t>Soft tissue sarcoma</t>
  </si>
  <si>
    <t>soft tissue sarcoma</t>
  </si>
  <si>
    <t>EFO_1001968</t>
  </si>
  <si>
    <t>OLARATUMAB</t>
  </si>
  <si>
    <t>CHEMBL1743049</t>
  </si>
  <si>
    <t>ENSG00000134853</t>
  </si>
  <si>
    <t>Lenvima</t>
  </si>
  <si>
    <t>Lenvatinib</t>
  </si>
  <si>
    <t>VEGFR inhibitor</t>
  </si>
  <si>
    <t>Thyroid cancer</t>
  </si>
  <si>
    <t>thyroid cancer</t>
  </si>
  <si>
    <t>MONDO_0002108</t>
  </si>
  <si>
    <t>LENVATINIB</t>
  </si>
  <si>
    <t>CHEMBL1289601</t>
  </si>
  <si>
    <t>ENSG00000037280, ENSG00000128052, ENSG00000102755</t>
  </si>
  <si>
    <t>Leqvio</t>
  </si>
  <si>
    <t>Inclisiran</t>
  </si>
  <si>
    <t>Novartis/Alnylam</t>
  </si>
  <si>
    <t>PCSK9-targeted siRNA</t>
  </si>
  <si>
    <t>HeFH or ASCVD</t>
  </si>
  <si>
    <t>coronary atherosclerosis</t>
  </si>
  <si>
    <t>MONDO_0021661</t>
  </si>
  <si>
    <t>CHEMBL3990033</t>
  </si>
  <si>
    <t>ENSG00000169174</t>
  </si>
  <si>
    <t>Libtayo</t>
  </si>
  <si>
    <t>Cemiplimab</t>
  </si>
  <si>
    <t>PD1 antibody</t>
  </si>
  <si>
    <t>CSCC, BCC(*), NSCLC(*)</t>
  </si>
  <si>
    <t>cutaneous squamous cell carcinoma; basal cell carcinoma; non-small cell lung carcinoma</t>
  </si>
  <si>
    <t>EFO_1001927; EFO_0004193; EFO_0003060</t>
  </si>
  <si>
    <t>CEMIPLIMAB</t>
  </si>
  <si>
    <t>CHEMBL4297723</t>
  </si>
  <si>
    <t>Livmarli</t>
  </si>
  <si>
    <t>Maralixibat</t>
  </si>
  <si>
    <t>Mirum</t>
  </si>
  <si>
    <t>Pruritus in Alagille syndrome</t>
  </si>
  <si>
    <t>Alagille syndrome</t>
  </si>
  <si>
    <t>MONDO_0007318</t>
  </si>
  <si>
    <t>CHEMBL363392</t>
  </si>
  <si>
    <t>Livtencity</t>
  </si>
  <si>
    <t>Maribavir</t>
  </si>
  <si>
    <t>CMV pUL97 kinase inhibitor</t>
  </si>
  <si>
    <t>Post-transplant CMV infection</t>
  </si>
  <si>
    <t>CHEMBL515408</t>
  </si>
  <si>
    <t>Lokelma</t>
  </si>
  <si>
    <t>Sodium zirconium cyclosilicate</t>
  </si>
  <si>
    <t>Potassium binder</t>
  </si>
  <si>
    <t>Hyperkalaemia</t>
  </si>
  <si>
    <t>hyperkalemia</t>
  </si>
  <si>
    <t>HP_0002153</t>
  </si>
  <si>
    <t>SODIUM ZIRCONIUM CYCLOSILICATE</t>
  </si>
  <si>
    <t>CHEMBL3301592</t>
  </si>
  <si>
    <t>Lonsurf</t>
  </si>
  <si>
    <t>Tipiracil; trifluridine</t>
  </si>
  <si>
    <t>Taiho</t>
  </si>
  <si>
    <t>Thymidine phosphorylase inhibitor plus a nucleoside metabolic inhibitor</t>
  </si>
  <si>
    <t>Colorectal cancer</t>
  </si>
  <si>
    <t>colorectal cancer</t>
  </si>
  <si>
    <t>EFO_0005842</t>
  </si>
  <si>
    <t>TIPIRACIL; TRIFLURIDINE</t>
  </si>
  <si>
    <t>CHEMBL235668; CHEMBL1129</t>
  </si>
  <si>
    <t>ENSG00000025708; ENSG00000176890</t>
  </si>
  <si>
    <t>Lorbrena</t>
  </si>
  <si>
    <t>Lorlatinib</t>
  </si>
  <si>
    <t>ALK and ROS1 inhibitor</t>
  </si>
  <si>
    <t>LORLATINIB</t>
  </si>
  <si>
    <t>CHEMBL3286830</t>
  </si>
  <si>
    <t>ENSG00000171094, ENSG00000143924</t>
  </si>
  <si>
    <t>Lucemyra</t>
  </si>
  <si>
    <t>Lofexidine</t>
  </si>
  <si>
    <t>US WorldMeds</t>
  </si>
  <si>
    <t>beta2-adrenoceptor agonist</t>
  </si>
  <si>
    <t>Opioid withdrawal</t>
  </si>
  <si>
    <t>opioid dependence</t>
  </si>
  <si>
    <t>EFO_0005611</t>
  </si>
  <si>
    <t>LOFEXIDINE</t>
  </si>
  <si>
    <t>CHEMBL17860</t>
  </si>
  <si>
    <t>ENSG00000150594, ENSG00000274286, ENSG00000184160</t>
  </si>
  <si>
    <t>Lumakras</t>
  </si>
  <si>
    <t>Sotorasib</t>
  </si>
  <si>
    <t>CHEMBL4535757</t>
  </si>
  <si>
    <t>Lumason</t>
  </si>
  <si>
    <t>Sulfur hexafluoride lipid-type A microspheres</t>
  </si>
  <si>
    <t>Bracco</t>
  </si>
  <si>
    <t>Cardiovascular imaging</t>
  </si>
  <si>
    <t>SULFUR HEXAFLUORIDE LIPID-TYPE A MICROSPHERES</t>
  </si>
  <si>
    <t>Lumoxiti</t>
  </si>
  <si>
    <t>Moxetumomab pasudotox</t>
  </si>
  <si>
    <t>Hairy cell leukaemia</t>
  </si>
  <si>
    <t>hairy cell leukemia</t>
  </si>
  <si>
    <t>EFO_1000956</t>
  </si>
  <si>
    <t>MOXETUMOMAB PASUDOTOX</t>
  </si>
  <si>
    <t>CHEMBL1743043</t>
  </si>
  <si>
    <t>ENSG00000167658, ENSG00000012124</t>
  </si>
  <si>
    <t>Lunsumio</t>
  </si>
  <si>
    <t>Mosunetuzumab</t>
  </si>
  <si>
    <t>CD20 _ CD3 bispecific antibody</t>
  </si>
  <si>
    <t>CHEMBL4297788</t>
  </si>
  <si>
    <t>ENSG00000167286, ENSG00000156738, ENSG00000198851, ENSG00000160654</t>
  </si>
  <si>
    <t>Lupkynis</t>
  </si>
  <si>
    <t>Voclosporin</t>
  </si>
  <si>
    <t>Aurinia</t>
  </si>
  <si>
    <t>Calcineurin inhibitor</t>
  </si>
  <si>
    <t>Lupus nephritis</t>
  </si>
  <si>
    <t>lupus nephritis</t>
  </si>
  <si>
    <t>EFO_0005761</t>
  </si>
  <si>
    <t>CHEMBL2218919</t>
  </si>
  <si>
    <t>ENSG00000138814</t>
  </si>
  <si>
    <t>Lutathera</t>
  </si>
  <si>
    <t>Lutetium Lu 177 dotatate</t>
  </si>
  <si>
    <t>Advanced Accelerator Applications/Novartis</t>
  </si>
  <si>
    <t>Somatostatin receptor-targeted radiopharmaceutical</t>
  </si>
  <si>
    <t>GEP-NETs</t>
  </si>
  <si>
    <t>digestive system neuroendocrine neoplasm</t>
  </si>
  <si>
    <t>MONDO_0024503</t>
  </si>
  <si>
    <t>LUTETIUM LU 177 DOTATATE</t>
  </si>
  <si>
    <t>CHEMBL3989924</t>
  </si>
  <si>
    <t>ENSG00000139874, ENSG00000162009, ENSG00000278195, ENSG00000132671, ENSG00000180616</t>
  </si>
  <si>
    <t>Luzu</t>
  </si>
  <si>
    <t>Luliconazole</t>
  </si>
  <si>
    <t>Medicis</t>
  </si>
  <si>
    <t>Interdigital tinea pedis, tinea cruris and tinea corporis caused by Trichophyton rubrum and Epidermophyton floccosum</t>
  </si>
  <si>
    <t>tinea</t>
  </si>
  <si>
    <t>EFO_0007510</t>
  </si>
  <si>
    <t>LULICONAZOLE</t>
  </si>
  <si>
    <t>CHEMBL2105689</t>
  </si>
  <si>
    <t>Lybalvi</t>
  </si>
  <si>
    <t>Olanzapine; samidorphan</t>
  </si>
  <si>
    <t>Atypical antipsychotic and opioid antagonist</t>
  </si>
  <si>
    <t>Schizophrenia and bipolar I disorder</t>
  </si>
  <si>
    <t>Schizophrenia; bipolar I disorder</t>
  </si>
  <si>
    <t>MONDO_0005090; EFO_0009963</t>
  </si>
  <si>
    <t>samidorphan; Olanzapine</t>
  </si>
  <si>
    <t>CHEMBL426084; CHEMBL715</t>
  </si>
  <si>
    <t>ENSG00000112038, ENSG00000116329, ENSG00000082556; ENSG00000102468, ENSG00000147246, ENSG00000151577, ENSG00000069696, ENSG00000149295</t>
  </si>
  <si>
    <t>Lymphoseek kit</t>
  </si>
  <si>
    <t>Technetium TC 99m tilmanocept</t>
  </si>
  <si>
    <t>Navidea</t>
  </si>
  <si>
    <t>Radioactive diagnostic agent</t>
  </si>
  <si>
    <t>Lymphatic mapping in patients with breast cancer or melanoma</t>
  </si>
  <si>
    <t>breast cancer; melanoma</t>
  </si>
  <si>
    <t>MONDO_0007254; EFO_0000756</t>
  </si>
  <si>
    <t>TECHNETIUM TC 99M TILMANOCEPT</t>
  </si>
  <si>
    <t>CHEMBL2108726</t>
  </si>
  <si>
    <t>ENSG00000260314</t>
  </si>
  <si>
    <t>Lynparza</t>
  </si>
  <si>
    <t>Olaparib</t>
  </si>
  <si>
    <t>PARP inhibitor</t>
  </si>
  <si>
    <t>Advanced BRCA-mutated ovarian cancer</t>
  </si>
  <si>
    <t>ovarian cancer</t>
  </si>
  <si>
    <t>MONDO_0008170</t>
  </si>
  <si>
    <t>OLAPARIB</t>
  </si>
  <si>
    <t>CHEMBL521686</t>
  </si>
  <si>
    <t>ENSG00000143799, ENSG00000041880, ENSG00000129484</t>
  </si>
  <si>
    <t>Lytgobi</t>
  </si>
  <si>
    <t>Futibatinib</t>
  </si>
  <si>
    <t>Taiho Oncology</t>
  </si>
  <si>
    <t>FGFR kinase inhibitor</t>
  </si>
  <si>
    <t>FGFR2-aberrant intrahepatic cholangiocarcinoma</t>
  </si>
  <si>
    <t>intrahepatic cholangiocarcinoma</t>
  </si>
  <si>
    <t>EFO_1001961</t>
  </si>
  <si>
    <t>CHEMBL3701238</t>
  </si>
  <si>
    <t>ENSG00000068078, ENSG00000077782, ENSG00000160867, ENSG00000066468</t>
  </si>
  <si>
    <t>Macrilen</t>
  </si>
  <si>
    <t>Macimorelin</t>
  </si>
  <si>
    <t>Aeterna Zentaris</t>
  </si>
  <si>
    <t>Growth hormone secretagogue receptor agonist</t>
  </si>
  <si>
    <t>Diagnosis of adult growth hormone deficiency</t>
  </si>
  <si>
    <t>short stature due to GHSR deficiency</t>
  </si>
  <si>
    <t>MONDO_0014403</t>
  </si>
  <si>
    <t>MACIMORELIN</t>
  </si>
  <si>
    <t>CHEMBL278623</t>
  </si>
  <si>
    <t>ENSG00000121853</t>
  </si>
  <si>
    <t>Margenza</t>
  </si>
  <si>
    <t>Margetuximab</t>
  </si>
  <si>
    <t>MacroGenics</t>
  </si>
  <si>
    <t>HER2-directed mAb</t>
  </si>
  <si>
    <t>MARGETUXIMAB</t>
  </si>
  <si>
    <t>CHEMBL2364649</t>
  </si>
  <si>
    <t>ENSG00000141736</t>
  </si>
  <si>
    <t>Mavyret</t>
  </si>
  <si>
    <t>Glecaprevir; pibrentasvir</t>
  </si>
  <si>
    <t>AbbVie</t>
  </si>
  <si>
    <t>NS3/4A protease inhibitor plus a NS5A inhibitor</t>
  </si>
  <si>
    <t>GLECAPREVIR; PIBRENTASVIR</t>
  </si>
  <si>
    <t>CHEMBL3545363; CHEMBL3545123</t>
  </si>
  <si>
    <t>Mayzent</t>
  </si>
  <si>
    <t>Siponimod</t>
  </si>
  <si>
    <t>S1P receptor modulator</t>
  </si>
  <si>
    <t>SIPONIMOD</t>
  </si>
  <si>
    <t>CHEMBL2336071</t>
  </si>
  <si>
    <t>ENSG00000170989</t>
  </si>
  <si>
    <t>Mekinist</t>
  </si>
  <si>
    <t>Trametinib</t>
  </si>
  <si>
    <t>MEK1 and MEK2 kinase inhibitor</t>
  </si>
  <si>
    <t>Unresectable or metastatic melanoma with BRAF(V600E) mutation as detected by an FDA-approved test</t>
  </si>
  <si>
    <t>TRAMETINIB</t>
  </si>
  <si>
    <t>CHEMBL2103875</t>
  </si>
  <si>
    <t>Mektovi</t>
  </si>
  <si>
    <t>Binimetinib</t>
  </si>
  <si>
    <t>BINIMETINIB</t>
  </si>
  <si>
    <t>CHEMBL3187723</t>
  </si>
  <si>
    <t>Mepsevii</t>
  </si>
  <si>
    <t>Vestronidase alfa</t>
  </si>
  <si>
    <t>Recombinant human lysosomal ‚Äö√¢√†‚àö‚â†‚Äö√Ñ√∂‚àö¬¢¬¨√ü-glucuronidase</t>
  </si>
  <si>
    <t>Mucopolysaccharidosis VII</t>
  </si>
  <si>
    <t>mucopolysaccharidosis type 7</t>
  </si>
  <si>
    <t>MONDO_0009662</t>
  </si>
  <si>
    <t>VESTRONIDASE ALFA</t>
  </si>
  <si>
    <t>CHEMBL3707382</t>
  </si>
  <si>
    <t>ENSG00000169919</t>
  </si>
  <si>
    <t>Monjuvi</t>
  </si>
  <si>
    <t>Tafasitamab</t>
  </si>
  <si>
    <t>MorphoSys</t>
  </si>
  <si>
    <t>CD19-directed mAb</t>
  </si>
  <si>
    <t>DLBCL</t>
  </si>
  <si>
    <t>diffuse large b-cell lymphoma</t>
  </si>
  <si>
    <t>EFO_0000403</t>
  </si>
  <si>
    <t>TAFASITAMAB</t>
  </si>
  <si>
    <t>CHEMBL4298047</t>
  </si>
  <si>
    <t>ENSG00000177455</t>
  </si>
  <si>
    <t>Motegrity</t>
  </si>
  <si>
    <t>Prucalopride</t>
  </si>
  <si>
    <t>Shire/Takeda</t>
  </si>
  <si>
    <t>5-HT4-receptor agonist</t>
  </si>
  <si>
    <t>Chronic idiopathic constipation</t>
  </si>
  <si>
    <t>constipation disorder</t>
  </si>
  <si>
    <t>MONDO_0002203</t>
  </si>
  <si>
    <t>PRUCALOPRIDE</t>
  </si>
  <si>
    <t>CHEMBL117287</t>
  </si>
  <si>
    <t>ENSG00000164270</t>
  </si>
  <si>
    <t>Mounjaro</t>
  </si>
  <si>
    <t>Tirzepatide</t>
  </si>
  <si>
    <t>GIP receptor and GLP1 receptor agonist</t>
  </si>
  <si>
    <t>CHEMBL4297839</t>
  </si>
  <si>
    <t>ENSG00000010310, ENSG00000112164</t>
  </si>
  <si>
    <t>Movantik</t>
  </si>
  <si>
    <t>Naloxegol</t>
  </si>
  <si>
    <t>Opioid-receptor antagonist</t>
  </si>
  <si>
    <t>Opioid-induced constipation</t>
  </si>
  <si>
    <t>Constipation</t>
  </si>
  <si>
    <t>HP_0002019</t>
  </si>
  <si>
    <t>NALOXEGOL</t>
  </si>
  <si>
    <t>CHEMBL2219418</t>
  </si>
  <si>
    <t>ENSG00000112038</t>
  </si>
  <si>
    <t>Moxidectin</t>
  </si>
  <si>
    <t>Medicines Development for Global Health</t>
  </si>
  <si>
    <t>Antihelmintic GABA receptor and glutamate channel modulator</t>
  </si>
  <si>
    <t>River blindness</t>
  </si>
  <si>
    <t>ocular onchocerciasis</t>
  </si>
  <si>
    <t>EFO_0007398</t>
  </si>
  <si>
    <t>MOXIDECTIN</t>
  </si>
  <si>
    <t>CHEMBL2104415</t>
  </si>
  <si>
    <t>Mulpleta</t>
  </si>
  <si>
    <t>Lusutrombopag</t>
  </si>
  <si>
    <t>LUSUTROMBOPAG</t>
  </si>
  <si>
    <t>CHEMBL2107831</t>
  </si>
  <si>
    <t>Myalept</t>
  </si>
  <si>
    <t>Metreleptin</t>
  </si>
  <si>
    <t>Amylin</t>
  </si>
  <si>
    <t>Leptin analogue</t>
  </si>
  <si>
    <t>Leptin deficiency in patients with congenital or acquired generalized lipodystrophy</t>
  </si>
  <si>
    <t>congenital generalized lipodystrophy</t>
  </si>
  <si>
    <t>EFO_1000681</t>
  </si>
  <si>
    <t>METRELEPTIN</t>
  </si>
  <si>
    <t>CHEMBL2107857</t>
  </si>
  <si>
    <t>ENSG00000116678</t>
  </si>
  <si>
    <t>Natpara</t>
  </si>
  <si>
    <t>Parathyroid hormone</t>
  </si>
  <si>
    <t>NPS Pharma</t>
  </si>
  <si>
    <t>Hormonal injection</t>
  </si>
  <si>
    <t>Hypocalcaemia in patients with hypoparathyroidism</t>
  </si>
  <si>
    <t>hypoparathyroidism; Hypocalcemia</t>
  </si>
  <si>
    <t>EFO_0009451; HP_0002901</t>
  </si>
  <si>
    <t>PARATHYROID HORMONE</t>
  </si>
  <si>
    <t>CHEMBL2108078</t>
  </si>
  <si>
    <t>ENSG00000160801</t>
  </si>
  <si>
    <t>Nerlynx</t>
  </si>
  <si>
    <t>Neratinib</t>
  </si>
  <si>
    <t>Puma Biotechnology</t>
  </si>
  <si>
    <t>EGFR, HER2 and HER4 irreversible kinase inhibitor</t>
  </si>
  <si>
    <t>HER2-overexpressed breast cancer</t>
  </si>
  <si>
    <t>NERATINIB</t>
  </si>
  <si>
    <t>CHEMBL180022</t>
  </si>
  <si>
    <t>ENSG00000178568, ENSG00000146648, ENSG00000141736</t>
  </si>
  <si>
    <t>Nesina</t>
  </si>
  <si>
    <t>Alogliptin</t>
  </si>
  <si>
    <t>DPP4 inhibitor</t>
  </si>
  <si>
    <t>ALOGLIPTIN</t>
  </si>
  <si>
    <t>CHEMBL376359</t>
  </si>
  <si>
    <t>ENSG00000197635</t>
  </si>
  <si>
    <t>Netspot</t>
  </si>
  <si>
    <t>Gallium Ga-68 dotatate</t>
  </si>
  <si>
    <t>Advanced Accelerator Applications</t>
  </si>
  <si>
    <t>Neuroendocrine tumours</t>
  </si>
  <si>
    <t>GALLIUM GA-68 DOTATATE</t>
  </si>
  <si>
    <t>Neuraceq</t>
  </si>
  <si>
    <t>Florbetaben-F18</t>
  </si>
  <si>
    <t>Piramal Imaging</t>
  </si>
  <si>
    <t>Imaging of the brain to estimate density of neuritic amyloid-beta plaques</t>
  </si>
  <si>
    <t>neuritic plaque measurement; Alzheimer disease</t>
  </si>
  <si>
    <t>EFO_0006798; MONDO_0004975</t>
  </si>
  <si>
    <t>FLORBETABEN-F18</t>
  </si>
  <si>
    <t>CHEMBL566752</t>
  </si>
  <si>
    <t>Nexletol</t>
  </si>
  <si>
    <t>Bempedoic acid</t>
  </si>
  <si>
    <t>Esperion Therapeutics</t>
  </si>
  <si>
    <t>ACL inhibitor</t>
  </si>
  <si>
    <t>HeFH or atherosclerotic cardiovascular disease</t>
  </si>
  <si>
    <t>atherosclerosis; familial hypercholesterolemia</t>
  </si>
  <si>
    <t>EFO_0003914; EFO_0004911</t>
  </si>
  <si>
    <t>BEMPEDOIC ACID</t>
  </si>
  <si>
    <t>CHEMBL3545313</t>
  </si>
  <si>
    <t>ENSG00000131473</t>
  </si>
  <si>
    <t>NexoBrid</t>
  </si>
  <si>
    <t>Anacaulase</t>
  </si>
  <si>
    <t>Mediwound</t>
  </si>
  <si>
    <t>Proteolytic enzymes from pineapple plants</t>
  </si>
  <si>
    <t>Eschar removal after thermal burns</t>
  </si>
  <si>
    <t>Nextstellis</t>
  </si>
  <si>
    <t>Drospirenone; estetrol</t>
  </si>
  <si>
    <t>Mayne Pharma</t>
  </si>
  <si>
    <t>Spironolactone and oestrogen analogues</t>
  </si>
  <si>
    <t>To prevent pregnancy</t>
  </si>
  <si>
    <t>reproductive behaviour measurement</t>
  </si>
  <si>
    <t>EFO_0007862</t>
  </si>
  <si>
    <t>CHEMBL1509; CHEMBL1230314</t>
  </si>
  <si>
    <t>ENSG00000151623, ENSG00000082175; ENSG00000091831, ENSG00000140009</t>
  </si>
  <si>
    <t>Nexviazyme</t>
  </si>
  <si>
    <t>Avalglucosidase alfa</t>
  </si>
  <si>
    <t>Recombinant alpha-glucosidase</t>
  </si>
  <si>
    <t>Pompe disease</t>
  </si>
  <si>
    <t>glycogen storage disease II</t>
  </si>
  <si>
    <t>MONDO_0009290</t>
  </si>
  <si>
    <t>CHEMBL4594320</t>
  </si>
  <si>
    <t>ENSG00000171298</t>
  </si>
  <si>
    <t>Ninlaro</t>
  </si>
  <si>
    <t>Ixazomib</t>
  </si>
  <si>
    <t>Oral proteasome inhibitor</t>
  </si>
  <si>
    <t>IXAZOMIB</t>
  </si>
  <si>
    <t>CHEMBL2141296</t>
  </si>
  <si>
    <t>ENSG00000165916, ENSG00000240065, ENSG00000159377, ENSG00000108671, ENSG00000100804, ENSG00000161057, ENSG00000154611, ENSG00000159352, ENSG00000100902, ENSG00000013275, ENSG00000173692, ENSG00000101182, ENSG00000103035, ENSG00000129084, ENSG00000142507, ENSG00000222028, ENSG00000197170, ENSG00000175166, ENSG00000205220, ENSG00000100764, ENSG00000277791, ENSG00000136930, ENSG00000099341, ENSG00000163636, ENSG00000185627, ENSG00000127922, ENSG00000115233, ENSG00000087191, ENSG00000108344, ENSG00000204264, ENSG00000100519, ENSG00000100567, ENSG00000143106, ENSG00000126067, ENSG00000130706, ENSG00000106588, ENSG00000008018, ENSG00000041357</t>
  </si>
  <si>
    <t>Northera</t>
  </si>
  <si>
    <t>Droxidopa</t>
  </si>
  <si>
    <t>Lundbeck</t>
  </si>
  <si>
    <t>Synthetic amino-acid precursor of noradrenaline; MOA unknown</t>
  </si>
  <si>
    <t>Light-headedness in patients with neurogenic orthostatic hypotension</t>
  </si>
  <si>
    <t>primary orthostatic hypotension</t>
  </si>
  <si>
    <t>MONDO_0015914</t>
  </si>
  <si>
    <t>DROXIDOPA</t>
  </si>
  <si>
    <t>CHEMBL2103827</t>
  </si>
  <si>
    <t>ENSG00000169252, ENSG00000170214, ENSG00000043591, ENSG00000120907, ENSG00000274286, ENSG00000184160, ENSG00000188778, ENSG00000150594, ENSG00000171873</t>
  </si>
  <si>
    <t>Nourianz</t>
  </si>
  <si>
    <t>Istradefylline</t>
  </si>
  <si>
    <t>Kyowa Kirin</t>
  </si>
  <si>
    <t>Adenosine receptor antagonist</t>
  </si>
  <si>
    <t>Parkinson disease episodes</t>
  </si>
  <si>
    <t>ISTRADEFYLLINE</t>
  </si>
  <si>
    <t>CHEMBL431770</t>
  </si>
  <si>
    <t>ENSG00000128271</t>
  </si>
  <si>
    <t>Nubeqa</t>
  </si>
  <si>
    <t>Darolutamide</t>
  </si>
  <si>
    <t>DAROLUTAMIDE</t>
  </si>
  <si>
    <t>CHEMBL4297185</t>
  </si>
  <si>
    <t>Nucala</t>
  </si>
  <si>
    <t>Mepolizumab</t>
  </si>
  <si>
    <t>MEPOLIZUMAB</t>
  </si>
  <si>
    <t>CHEMBL2108429</t>
  </si>
  <si>
    <t>Nulibry</t>
  </si>
  <si>
    <t>Fosdenopterin</t>
  </si>
  <si>
    <t>BridgeBio</t>
  </si>
  <si>
    <t>cPMP</t>
  </si>
  <si>
    <t>MoCD type A</t>
  </si>
  <si>
    <t>sulfite oxidase deficiency due to molybdenum cofactor deficiency</t>
  </si>
  <si>
    <t>MONDO_0020480</t>
  </si>
  <si>
    <t>CHEMBL2338675</t>
  </si>
  <si>
    <t>ENSG00000164172</t>
  </si>
  <si>
    <t>Nuplazid</t>
  </si>
  <si>
    <t>Pimavanserin</t>
  </si>
  <si>
    <t>Acadia Pharmaceuticals</t>
  </si>
  <si>
    <t>Hallucinations and delusions associated with Parkinson disease psychosis</t>
  </si>
  <si>
    <t>Parkinson disease; psychosis</t>
  </si>
  <si>
    <t>MONDO_0005180; EFO_0005407</t>
  </si>
  <si>
    <t>PIMAVANSERIN</t>
  </si>
  <si>
    <t>CHEMBL2111101</t>
  </si>
  <si>
    <t>ENSG00000102468</t>
  </si>
  <si>
    <t>Nurtec ODT</t>
  </si>
  <si>
    <t>Rimegepant</t>
  </si>
  <si>
    <t>Biohaven</t>
  </si>
  <si>
    <t>CGRP receptor antagonist</t>
  </si>
  <si>
    <t>RIMEGEPANT</t>
  </si>
  <si>
    <t>CHEMBL2178422</t>
  </si>
  <si>
    <t>Nuzyra</t>
  </si>
  <si>
    <t>Omadacycline</t>
  </si>
  <si>
    <t>Paratek Pharmaceuticals</t>
  </si>
  <si>
    <t>Tetracycline antibiotic</t>
  </si>
  <si>
    <t>CABP and ABSSSI</t>
  </si>
  <si>
    <t>bacterial pneumonia; skin disease caused by bacterial infection</t>
  </si>
  <si>
    <t>EFO_1001272; MONDO_0024295</t>
  </si>
  <si>
    <t>OMADACYCLINE</t>
  </si>
  <si>
    <t>CHEMBL1689772</t>
  </si>
  <si>
    <t>Ocaliva</t>
  </si>
  <si>
    <t>Obeticholic acid</t>
  </si>
  <si>
    <t>Intercept</t>
  </si>
  <si>
    <t>FXR agonist</t>
  </si>
  <si>
    <t>Primary biliary cholangitis</t>
  </si>
  <si>
    <t>primary biliary cirrhosis</t>
  </si>
  <si>
    <t>EFO_1001486</t>
  </si>
  <si>
    <t>OBETICHOLIC ACID</t>
  </si>
  <si>
    <t>CHEMBL566315</t>
  </si>
  <si>
    <t>ENSG00000012504</t>
  </si>
  <si>
    <t>Ocrevus</t>
  </si>
  <si>
    <t>Ocrelizumab</t>
  </si>
  <si>
    <t>CD20-directed cytolytic antibody</t>
  </si>
  <si>
    <t>Relapsing or primary progressive forms of multiple sclerosis</t>
  </si>
  <si>
    <t>chronic progressive multiple sclerosis</t>
  </si>
  <si>
    <t>EFO_0003840</t>
  </si>
  <si>
    <t>OCRELIZUMAB</t>
  </si>
  <si>
    <t>CHEMBL2108041</t>
  </si>
  <si>
    <t>Odomzo</t>
  </si>
  <si>
    <t>Sonidegib</t>
  </si>
  <si>
    <t>Smoothened inhibitor</t>
  </si>
  <si>
    <t>Basal cell carcinoma</t>
  </si>
  <si>
    <t>basal cell carcinoma</t>
  </si>
  <si>
    <t>EFO_0004193</t>
  </si>
  <si>
    <t>SONIDEGIB</t>
  </si>
  <si>
    <t>CHEMBL2105737</t>
  </si>
  <si>
    <t>Ofev</t>
  </si>
  <si>
    <t>Nintedanib</t>
  </si>
  <si>
    <t>Kinase inhibitor against PDGFRs, FGFRs, VEGFRs and FLT3</t>
  </si>
  <si>
    <t>NINTEDANIB</t>
  </si>
  <si>
    <t>CHEMBL502835</t>
  </si>
  <si>
    <t>ENSG00000102755, ENSG00000037280, ENSG00000128052, ENSG00000066468, ENSG00000077782, ENSG00000160867, ENSG00000134853, ENSG00000113721, ENSG00000068078</t>
  </si>
  <si>
    <t>Olinvyk</t>
  </si>
  <si>
    <t>Oliceridine</t>
  </si>
  <si>
    <t>Trevena</t>
  </si>
  <si>
    <t>Opioid receptor agonist</t>
  </si>
  <si>
    <t>Acute pain</t>
  </si>
  <si>
    <t>pain</t>
  </si>
  <si>
    <t>EFO_0003843</t>
  </si>
  <si>
    <t>OLICERIDINE</t>
  </si>
  <si>
    <t>CHEMBL2443262</t>
  </si>
  <si>
    <t>Olumiant</t>
  </si>
  <si>
    <t>Baricitinib</t>
  </si>
  <si>
    <t>Incyte/Eli Lilly</t>
  </si>
  <si>
    <t>BARICITINIB</t>
  </si>
  <si>
    <t>CHEMBL2105759</t>
  </si>
  <si>
    <t>ENSG00000096968, ENSG00000162434</t>
  </si>
  <si>
    <t>Olysio</t>
  </si>
  <si>
    <t>Simeprevir</t>
  </si>
  <si>
    <t>HCV NS3/4A protease inhibitor</t>
  </si>
  <si>
    <t>Chronic HCV infection, as a component of a combination antiviral treatment regimen</t>
  </si>
  <si>
    <t>SIMEPREVIR</t>
  </si>
  <si>
    <t>CHEMBL501849</t>
  </si>
  <si>
    <t>Omegaven</t>
  </si>
  <si>
    <t>Fish oil triglycerides</t>
  </si>
  <si>
    <t>Fresenius</t>
  </si>
  <si>
    <t>Mixture of fatty acids</t>
  </si>
  <si>
    <t>Parenteral nutrition-associated cholestasis</t>
  </si>
  <si>
    <t>cholestasis</t>
  </si>
  <si>
    <t>MONDO_0001751</t>
  </si>
  <si>
    <t>FISH OIL TRIGLYCERIDES</t>
  </si>
  <si>
    <t>CHEMBL4297535</t>
  </si>
  <si>
    <t>Omlonti</t>
  </si>
  <si>
    <t>Omidenepag isopropyl</t>
  </si>
  <si>
    <t>Santen</t>
  </si>
  <si>
    <t>Prostaglandin E2 receptor agonist</t>
  </si>
  <si>
    <t>Intraocular pressure in open-angle glaucoma or ocular hypertension</t>
  </si>
  <si>
    <t>ocular hypertension, open-angle glaucoma</t>
  </si>
  <si>
    <t>EFO_1001069; EFO_0004190</t>
  </si>
  <si>
    <t>CHEMBL4297666</t>
  </si>
  <si>
    <t>ENSG00000125384</t>
  </si>
  <si>
    <t>Ongentys</t>
  </si>
  <si>
    <t>Opicapone</t>
  </si>
  <si>
    <t>Neurocrine</t>
  </si>
  <si>
    <t>COMT inhibitor</t>
  </si>
  <si>
    <t>parkinson disease</t>
  </si>
  <si>
    <t>OPICAPONE</t>
  </si>
  <si>
    <t>CHEMBL1089318</t>
  </si>
  <si>
    <t>ENSG00000093010</t>
  </si>
  <si>
    <t>Onpattro</t>
  </si>
  <si>
    <t>Patisiran</t>
  </si>
  <si>
    <t>Alnylam Pharmaceuticals</t>
  </si>
  <si>
    <t>TTR-directed small interfering RNA</t>
  </si>
  <si>
    <t>Hereditary TTR-mediated amyloidosis</t>
  </si>
  <si>
    <t>hereditary ATTR amyloidosis</t>
  </si>
  <si>
    <t>MONDO_0017132</t>
  </si>
  <si>
    <t>PATISIRAN</t>
  </si>
  <si>
    <t>CHEMBL3989987</t>
  </si>
  <si>
    <t>Opdivo</t>
  </si>
  <si>
    <t>Nivolumab</t>
  </si>
  <si>
    <t>PD1 inhibitor</t>
  </si>
  <si>
    <t>Unresectable or metastatic melanoma</t>
  </si>
  <si>
    <t>NIVOLUMAB</t>
  </si>
  <si>
    <t>CHEMBL2108738</t>
  </si>
  <si>
    <t>Opdualag</t>
  </si>
  <si>
    <t>Relatlimab; nivolumab</t>
  </si>
  <si>
    <t>LAG3-targeted mAb plus PD1-targeted mAb</t>
  </si>
  <si>
    <t>Melanoma</t>
  </si>
  <si>
    <t>CHEMBL3990044; CHEMBL2108738</t>
  </si>
  <si>
    <t>ENSG00000089692; ENSG00000188389</t>
  </si>
  <si>
    <t>Opsumit</t>
  </si>
  <si>
    <t>Macitentan</t>
  </si>
  <si>
    <t>Actelion</t>
  </si>
  <si>
    <t>Endothelin receptor antagonist</t>
  </si>
  <si>
    <t>Pulmonary arterial hypertension</t>
  </si>
  <si>
    <t>MACITENTAN</t>
  </si>
  <si>
    <t>CHEMBL2103873</t>
  </si>
  <si>
    <t>ENSG00000136160, ENSG00000151617</t>
  </si>
  <si>
    <t>Orbactiv</t>
  </si>
  <si>
    <t>Oritavancin</t>
  </si>
  <si>
    <t>The Medicines Company</t>
  </si>
  <si>
    <t>Semi-synthetic lipoglycopeptide</t>
  </si>
  <si>
    <t>ORITAVANCIN</t>
  </si>
  <si>
    <t>CHEMBL1688530</t>
  </si>
  <si>
    <t>Orgovyx</t>
  </si>
  <si>
    <t>Relugolix</t>
  </si>
  <si>
    <t>Myovant Sciences</t>
  </si>
  <si>
    <t>GnRH receptor antagonist</t>
  </si>
  <si>
    <t>RELUGOLIX</t>
  </si>
  <si>
    <t>CHEMBL1800159</t>
  </si>
  <si>
    <t>ENSG00000109163</t>
  </si>
  <si>
    <t>Orilissa</t>
  </si>
  <si>
    <t>Elagolix sodium</t>
  </si>
  <si>
    <t>Pain associated with endometriosis</t>
  </si>
  <si>
    <t>adenomyosis; pain</t>
  </si>
  <si>
    <t>MONDO_0010888; EFO_0003843</t>
  </si>
  <si>
    <t>ELAGOLIX SODIUM</t>
  </si>
  <si>
    <t>CHEMBL502182</t>
  </si>
  <si>
    <t>Orkambi</t>
  </si>
  <si>
    <t>Ivacaftor; lumacaftor</t>
  </si>
  <si>
    <t>Vertex</t>
  </si>
  <si>
    <t>CFTR potentiator plus CFTR corrector</t>
  </si>
  <si>
    <t>Cystic fibrosis in patients with homozygous DF508 CFTR mutation</t>
  </si>
  <si>
    <t>cystic fibrosis</t>
  </si>
  <si>
    <t>MONDO_0009061</t>
  </si>
  <si>
    <t>IVACAFTOR; LUMACAFTOR</t>
  </si>
  <si>
    <t>CHEMBL2010601; CHEMBL2103870</t>
  </si>
  <si>
    <t>ENSG00000001626; ENSG00000001626</t>
  </si>
  <si>
    <t>Orladeyo</t>
  </si>
  <si>
    <t>BioCryst</t>
  </si>
  <si>
    <t>Plasma kallikrein inhibitor</t>
  </si>
  <si>
    <t>Hereditary angioedema</t>
  </si>
  <si>
    <t>MONDO_0019623</t>
  </si>
  <si>
    <t>BEROTRALSTAT</t>
  </si>
  <si>
    <t>CHEMBL4594271</t>
  </si>
  <si>
    <t>ENSG00000164344</t>
  </si>
  <si>
    <t>Osphena</t>
  </si>
  <si>
    <t>Ospemifene</t>
  </si>
  <si>
    <t>Oestrogen receptor modulator</t>
  </si>
  <si>
    <t>Moderate to severe dyspareunia due to menopause</t>
  </si>
  <si>
    <t>Dyspareunia; menopause</t>
  </si>
  <si>
    <t>HP_0030016; EFO_0003922</t>
  </si>
  <si>
    <t>OSPEMIFENE</t>
  </si>
  <si>
    <t>CHEMBL2105395</t>
  </si>
  <si>
    <t>ENSG00000140009, ENSG00000091831</t>
  </si>
  <si>
    <t>Otezla</t>
  </si>
  <si>
    <t>Apremilast</t>
  </si>
  <si>
    <t>Celgene</t>
  </si>
  <si>
    <t>Phosphodiesterase 4 inhibitor</t>
  </si>
  <si>
    <t>Psoriatic arthritis and plaque psoriasis</t>
  </si>
  <si>
    <t>psoriatic arthritis; psoriasis vulgaris</t>
  </si>
  <si>
    <t>EFO_0003778; EFO_1001494</t>
  </si>
  <si>
    <t>APREMILAST</t>
  </si>
  <si>
    <t>CHEMBL514800</t>
  </si>
  <si>
    <t>ENSG00000184588, ENSG00000065989, ENSG00000105650, ENSG00000113448</t>
  </si>
  <si>
    <t>Oxbryta</t>
  </si>
  <si>
    <t>Voxelotor</t>
  </si>
  <si>
    <t>Global Blood Therapeutics</t>
  </si>
  <si>
    <t>Haemoglobin S polymerization inhibitor</t>
  </si>
  <si>
    <t>SCD (sickle cell disease)</t>
  </si>
  <si>
    <t>sickle cell anemia</t>
  </si>
  <si>
    <t>MONDO_0011382</t>
  </si>
  <si>
    <t>VOXELOTOR</t>
  </si>
  <si>
    <t>CHEMBL4101807</t>
  </si>
  <si>
    <t>ENSG00000206172, ENSG00000244734, ENSG00000188536</t>
  </si>
  <si>
    <t>Oxervate</t>
  </si>
  <si>
    <t>Cenegermin</t>
  </si>
  <si>
    <t>Domp‚Äö√Ñ√∂‚àö‚Ä†‚àö‚àÇ¬¨¬®¬¨¬©</t>
  </si>
  <si>
    <t>Recombinant NGF</t>
  </si>
  <si>
    <t>Neurotrophic keratitis</t>
  </si>
  <si>
    <t>keratitis</t>
  </si>
  <si>
    <t>EFO_0009449</t>
  </si>
  <si>
    <t>CENEGERMIN</t>
  </si>
  <si>
    <t>CHEMBL4297852</t>
  </si>
  <si>
    <t>ENSG00000140538, ENSG00000148053, ENSG00000198400</t>
  </si>
  <si>
    <t>Oxlumo</t>
  </si>
  <si>
    <t>Lumasiran</t>
  </si>
  <si>
    <t>HAO1-directed siRNA</t>
  </si>
  <si>
    <t>Hyperoxaluria type 1</t>
  </si>
  <si>
    <t>primary hyperoxaluria type 1</t>
  </si>
  <si>
    <t>MONDO_0009823</t>
  </si>
  <si>
    <t>LUMASIRAN</t>
  </si>
  <si>
    <t>CHEMBL4297779</t>
  </si>
  <si>
    <t>ENSG00000101323</t>
  </si>
  <si>
    <t>Ozempic</t>
  </si>
  <si>
    <t>Semaglutide</t>
  </si>
  <si>
    <t>Novo Nordisk</t>
  </si>
  <si>
    <t>Type 2 diabetes mellitus</t>
  </si>
  <si>
    <t>SEMAGLUTIDE</t>
  </si>
  <si>
    <t>CHEMBL2108724</t>
  </si>
  <si>
    <t>PSMA-11 Ga-68</t>
  </si>
  <si>
    <t>UCLA</t>
  </si>
  <si>
    <t>Imaging, prostate cancer</t>
  </si>
  <si>
    <t>prostate carcinoma</t>
  </si>
  <si>
    <t>EFO_0001663</t>
  </si>
  <si>
    <t>PSMA-11 GA-68</t>
  </si>
  <si>
    <t>CHEMBL4297335</t>
  </si>
  <si>
    <t>ENSG00000142515</t>
  </si>
  <si>
    <t>Padcev</t>
  </si>
  <si>
    <t>Enfortumab vedotin</t>
  </si>
  <si>
    <t>Nectin-4-directed ADC</t>
  </si>
  <si>
    <t>Urothelial cancers</t>
  </si>
  <si>
    <t>urothelial neoplasm</t>
  </si>
  <si>
    <t>MONDO_0024337</t>
  </si>
  <si>
    <t>ENFORTUMAB VEDOTIN</t>
  </si>
  <si>
    <t>CHEMBL3301589</t>
  </si>
  <si>
    <t>ENSG00000143217, ENSG00000101162, ENSG00000167552, ENSG00000261456, ENSG00000127824, ENSG00000123416, ENSG00000258947, ENSG00000198033, ENSG00000188229, ENSG00000152086, ENSG00000137267, ENSG00000104833, ENSG00000167553, ENSG00000137285, ENSG00000196230, ENSG00000176014</t>
  </si>
  <si>
    <t>Palynziq</t>
  </si>
  <si>
    <t>Pegvaliase</t>
  </si>
  <si>
    <t>PAL replacement therapy</t>
  </si>
  <si>
    <t>Phenylketonuria</t>
  </si>
  <si>
    <t>phenylketonuria</t>
  </si>
  <si>
    <t>MONDO_0009861</t>
  </si>
  <si>
    <t>PEGVALIASE</t>
  </si>
  <si>
    <t>CHEMBL4297802</t>
  </si>
  <si>
    <t>Parsabiv</t>
  </si>
  <si>
    <t>Etelcalcetide</t>
  </si>
  <si>
    <t>Amgen/Kai Pharmaceuticals</t>
  </si>
  <si>
    <t>Calcium-sensing receptor agonist</t>
  </si>
  <si>
    <t>Secondary hyperparathyroidism in patients with chronic kidney disease on haemodialysis</t>
  </si>
  <si>
    <t>hyperparathyroidism</t>
  </si>
  <si>
    <t>EFO_0008506</t>
  </si>
  <si>
    <t>VELCALCETIDE</t>
  </si>
  <si>
    <t>CHEMBL3545184</t>
  </si>
  <si>
    <t>ENSG00000036828</t>
  </si>
  <si>
    <t>Pemazyre</t>
  </si>
  <si>
    <t>Pemigatinib</t>
  </si>
  <si>
    <t>Incyte</t>
  </si>
  <si>
    <t>FGFR1-3 kinase inhibitor</t>
  </si>
  <si>
    <t>Cholangiocarcinoma</t>
  </si>
  <si>
    <t>cholangiocarcinoma</t>
  </si>
  <si>
    <t>EFO_0005221</t>
  </si>
  <si>
    <t>PEMIGATINIB</t>
  </si>
  <si>
    <t>CHEMBL4297522</t>
  </si>
  <si>
    <t>ENSG00000066468, ENSG00000068078, ENSG00000077782</t>
  </si>
  <si>
    <t>Pepaxto</t>
  </si>
  <si>
    <t>Melphalan flufenamide</t>
  </si>
  <si>
    <t>Oncopeptides</t>
  </si>
  <si>
    <t>Peptide-conjugated alkylating drug</t>
  </si>
  <si>
    <t>CHEMBL4303060</t>
  </si>
  <si>
    <t>Pifeltro</t>
  </si>
  <si>
    <t>Doravirine</t>
  </si>
  <si>
    <t>NNRTI</t>
  </si>
  <si>
    <t>DORAVIRINE</t>
  </si>
  <si>
    <t>CHEMBL2364608</t>
  </si>
  <si>
    <t>Piqray</t>
  </si>
  <si>
    <t>Alpelisib</t>
  </si>
  <si>
    <t>Breast cancer</t>
  </si>
  <si>
    <t>breast cancer</t>
  </si>
  <si>
    <t>MONDO_0007254</t>
  </si>
  <si>
    <t>ALPELISIB</t>
  </si>
  <si>
    <t>CHEMBL2396661</t>
  </si>
  <si>
    <t>ENSG00000121879</t>
  </si>
  <si>
    <t>Pizensy</t>
  </si>
  <si>
    <t>Lactitol</t>
  </si>
  <si>
    <t>Braintree Labs</t>
  </si>
  <si>
    <t>Osmotic laxative</t>
  </si>
  <si>
    <t>Chronic constipation</t>
  </si>
  <si>
    <t>HP_0012450</t>
  </si>
  <si>
    <t>LACTITOL</t>
  </si>
  <si>
    <t>CHEMBL1661</t>
  </si>
  <si>
    <t>Plegridy</t>
  </si>
  <si>
    <t>Peginterferon beta-1A</t>
  </si>
  <si>
    <t>Biogen Idec</t>
  </si>
  <si>
    <t>Long-acting interferon-beta1A</t>
  </si>
  <si>
    <t>Relapsing multiple sclerosis</t>
  </si>
  <si>
    <t>PEGINTERFERON BETA-1A</t>
  </si>
  <si>
    <t>CHEMBL2108677</t>
  </si>
  <si>
    <t>ENSG00000159110, ENSG00000142166</t>
  </si>
  <si>
    <t>Pluvicto</t>
  </si>
  <si>
    <t>Lutetium Lu-177 vipivotide tetraxetan</t>
  </si>
  <si>
    <t>PSMA-binding radioligand therapeutic agent</t>
  </si>
  <si>
    <t>PSMA-positive prostate cancer</t>
  </si>
  <si>
    <t>CHEMBL4594406</t>
  </si>
  <si>
    <t>Polivy</t>
  </si>
  <si>
    <t>Polatuzumab vedotin</t>
  </si>
  <si>
    <t>CD79b-directed ADC</t>
  </si>
  <si>
    <t>Diffuse large B-cell lymphoma</t>
  </si>
  <si>
    <t>POLATUZUMAB VEDOTIN</t>
  </si>
  <si>
    <t>CHEMBL3301582</t>
  </si>
  <si>
    <t>ENSG00000198033, ENSG00000167552, ENSG00000261456, ENSG00000176014, ENSG00000258947, ENSG00000123416, ENSG00000101162, ENSG00000188229, ENSG00000152086, ENSG00000007312, ENSG00000137285, ENSG00000167553, ENSG00000196230, ENSG00000137267, ENSG00000127824, ENSG00000104833</t>
  </si>
  <si>
    <t>Pomalyst</t>
  </si>
  <si>
    <t>Pomalidomide</t>
  </si>
  <si>
    <t>Immunomodulatory antineoplastic agent</t>
  </si>
  <si>
    <t>POMALIDOMIDE</t>
  </si>
  <si>
    <t>CHEMBL43452</t>
  </si>
  <si>
    <t>ENSG00000167986, ENSG00000139842, ENSG00000113851, ENSG00000100387</t>
  </si>
  <si>
    <t>Ponvory</t>
  </si>
  <si>
    <t>Ponesimod</t>
  </si>
  <si>
    <t>J&amp;J</t>
  </si>
  <si>
    <t>multiple sclerosis</t>
  </si>
  <si>
    <t>MONDO_0005301</t>
  </si>
  <si>
    <t>CHEMBL1096146</t>
  </si>
  <si>
    <t>Portrazza</t>
  </si>
  <si>
    <t>Necitumumab</t>
  </si>
  <si>
    <t>EGFR antagonist</t>
  </si>
  <si>
    <t>NECITUMUMAB</t>
  </si>
  <si>
    <t>CHEMBL1743047</t>
  </si>
  <si>
    <t>Poteligeo</t>
  </si>
  <si>
    <t>Mogamulizumab</t>
  </si>
  <si>
    <t>Kyowa Hakko Kirin</t>
  </si>
  <si>
    <t>CCR4 antibody</t>
  </si>
  <si>
    <t>mycosis fungoides or Sezary syndrome</t>
  </si>
  <si>
    <t>mycosis fungoides</t>
  </si>
  <si>
    <t>EFO_1001051</t>
  </si>
  <si>
    <t>MOGAMULIZUMAB</t>
  </si>
  <si>
    <t>CHEMBL1743041</t>
  </si>
  <si>
    <t>ENSG00000183813</t>
  </si>
  <si>
    <t>Praluent</t>
  </si>
  <si>
    <t>Alirocumab</t>
  </si>
  <si>
    <t>PCSK9 inhibitor</t>
  </si>
  <si>
    <t>LDL lowering</t>
  </si>
  <si>
    <t>LDL cholesterol change measurement</t>
  </si>
  <si>
    <t>EFO_0007804</t>
  </si>
  <si>
    <t>ALIROCUMAB</t>
  </si>
  <si>
    <t>CHEMBL2109540</t>
  </si>
  <si>
    <t>Praxbind</t>
  </si>
  <si>
    <t>Idarucizumab</t>
  </si>
  <si>
    <t>Dabigatran-binding mAb fragment</t>
  </si>
  <si>
    <t>Reversal of anticoagulant effects of dabigatran</t>
  </si>
  <si>
    <t>response to anticoagulant</t>
  </si>
  <si>
    <t>GO_0061476</t>
  </si>
  <si>
    <t>IDARUCIZUMAB</t>
  </si>
  <si>
    <t>CHEMBL3544996</t>
  </si>
  <si>
    <t>Pretomanid</t>
  </si>
  <si>
    <t>Pfizer/Mylan</t>
  </si>
  <si>
    <t>Antimycobacterial</t>
  </si>
  <si>
    <t>Tuberculosis</t>
  </si>
  <si>
    <t>tuberculosis</t>
  </si>
  <si>
    <t>MONDO_0018076</t>
  </si>
  <si>
    <t>PRETOMANID</t>
  </si>
  <si>
    <t>CHEMBL227875</t>
  </si>
  <si>
    <t>Prevymis</t>
  </si>
  <si>
    <t>Letermovir</t>
  </si>
  <si>
    <t>CMV DNA terminase complex inhibitor</t>
  </si>
  <si>
    <t>Prophylaxis of CMV (cytomegalovirus)</t>
  </si>
  <si>
    <t>cytomegalovirus infection</t>
  </si>
  <si>
    <t>EFO_0001062</t>
  </si>
  <si>
    <t>LETERMOVIR</t>
  </si>
  <si>
    <t>CHEMBL1241951</t>
  </si>
  <si>
    <t>Pylarify</t>
  </si>
  <si>
    <t>Piflufolastat F-18</t>
  </si>
  <si>
    <t>Progenics</t>
  </si>
  <si>
    <t>Radiolabelled PSMA imaging agent</t>
  </si>
  <si>
    <t>Prostate cancer imaging</t>
  </si>
  <si>
    <t>CHEMBL4297334</t>
  </si>
  <si>
    <t>ENSG00000086205</t>
  </si>
  <si>
    <t>Pyrukynd</t>
  </si>
  <si>
    <t>Mitapivat</t>
  </si>
  <si>
    <t>Agios</t>
  </si>
  <si>
    <t>Pyruvate kinase activator</t>
  </si>
  <si>
    <t>Haemolytic anaemia due to PK deficiency</t>
  </si>
  <si>
    <t>hemolytic anemia</t>
  </si>
  <si>
    <t>EFO_0005558</t>
  </si>
  <si>
    <t>CHEMBL4299940</t>
  </si>
  <si>
    <t>ENSG00000143627</t>
  </si>
  <si>
    <t>Qelbree</t>
  </si>
  <si>
    <t>Viloxazine</t>
  </si>
  <si>
    <t>Supernus</t>
  </si>
  <si>
    <t>SNRI</t>
  </si>
  <si>
    <t>CHEMBL306700</t>
  </si>
  <si>
    <t>ENSG00000103546</t>
  </si>
  <si>
    <t>Qinlock</t>
  </si>
  <si>
    <t>Ripretinib</t>
  </si>
  <si>
    <t>Deciphera</t>
  </si>
  <si>
    <t>KIT and PDGFRA kinase inhibitor</t>
  </si>
  <si>
    <t>GIST</t>
  </si>
  <si>
    <t>RIPRETINIB</t>
  </si>
  <si>
    <t>CHEMBL4216467</t>
  </si>
  <si>
    <t>Qulipta</t>
  </si>
  <si>
    <t>Atogepant</t>
  </si>
  <si>
    <t>Episodic migraine</t>
  </si>
  <si>
    <t>CHEMBL3991065</t>
  </si>
  <si>
    <t>Quviviq</t>
  </si>
  <si>
    <t>Daridorexant</t>
  </si>
  <si>
    <t>Idorsia</t>
  </si>
  <si>
    <t>CHEMBL4297590</t>
  </si>
  <si>
    <t>Radicava</t>
  </si>
  <si>
    <t>Edaravone</t>
  </si>
  <si>
    <t>Mitsubishi Tanabe</t>
  </si>
  <si>
    <t>Unknown (radical scavenger)</t>
  </si>
  <si>
    <t>ALS (amyotrophic lateral sclerosis)</t>
  </si>
  <si>
    <t>amyotrophic lateral sclerosis</t>
  </si>
  <si>
    <t>MONDO_0004976</t>
  </si>
  <si>
    <t>EDARAVONE</t>
  </si>
  <si>
    <t>CHEMBL290916</t>
  </si>
  <si>
    <t>Rapivab</t>
  </si>
  <si>
    <t>Peramivir</t>
  </si>
  <si>
    <t>Neuraminidase inhibitor</t>
  </si>
  <si>
    <t>Influenza infection</t>
  </si>
  <si>
    <t>influenza</t>
  </si>
  <si>
    <t>EFO_0007328</t>
  </si>
  <si>
    <t>PERAMIVIR; PERAMIVIR</t>
  </si>
  <si>
    <t>CHEMBL3989402; CHEMBL139367</t>
  </si>
  <si>
    <t>Reblozyl</t>
  </si>
  <si>
    <t>Luspatercept</t>
  </si>
  <si>
    <t>Erythroid maturation agent</t>
  </si>
  <si>
    <t>Anaemia in beta-thalassaemia</t>
  </si>
  <si>
    <t>beta thalassemia; anemia</t>
  </si>
  <si>
    <t>MONDO_0019402; MONDO_0002280</t>
  </si>
  <si>
    <t>LUSPATERCEPT</t>
  </si>
  <si>
    <t>CHEMBL3039545</t>
  </si>
  <si>
    <t>ENSG00000105329, ENSG00000092969, ENSG00000119699</t>
  </si>
  <si>
    <t>Recarbrio</t>
  </si>
  <si>
    <t>Cilastatin; imipenem; relebactam</t>
  </si>
  <si>
    <t>A renal dehydropeptidase inhibitor, a penem antibacterial and a beta-lactamase inhibitor</t>
  </si>
  <si>
    <t>Complicated urinary tract and complicated intra-abdominal infections</t>
  </si>
  <si>
    <t>CILASTATIN; IMIPENEM; RELEBACTAM</t>
  </si>
  <si>
    <t>CHEMBL766; CHEMBL148; CHEMBL3301605</t>
  </si>
  <si>
    <t>ENSG00000015413; NA; NA</t>
  </si>
  <si>
    <t>Relyvrio</t>
  </si>
  <si>
    <t>Sodium phenylbutyrate; taurursodiol</t>
  </si>
  <si>
    <t>Amylyx</t>
  </si>
  <si>
    <t>Mechanism unknown</t>
  </si>
  <si>
    <t>Amyotrophic lateral sclerosis</t>
  </si>
  <si>
    <t>CHEMBL1746; CHEMBL272427</t>
  </si>
  <si>
    <t>Repatha</t>
  </si>
  <si>
    <t>Evolocumab</t>
  </si>
  <si>
    <t>EVOLOCUMAB</t>
  </si>
  <si>
    <t>CHEMBL2364655</t>
  </si>
  <si>
    <t>Retevmo</t>
  </si>
  <si>
    <t>Selpercatinib</t>
  </si>
  <si>
    <t>Eli Lilly/Loxo Oncology</t>
  </si>
  <si>
    <t>RET fusion-positive NSCLC and thyroid cancer</t>
  </si>
  <si>
    <t>non-small cell lung carcinoma; thyroid cancer</t>
  </si>
  <si>
    <t>EFO_0003060; MONDO_0002108</t>
  </si>
  <si>
    <t>SELPERCATINIB</t>
  </si>
  <si>
    <t>CHEMBL4559134</t>
  </si>
  <si>
    <t>ENSG00000108091, ENSG00000165731, ENSG00000170759</t>
  </si>
  <si>
    <t>Revcovi</t>
  </si>
  <si>
    <t>Elapegademase</t>
  </si>
  <si>
    <t>Leadiant Biosciences</t>
  </si>
  <si>
    <t>Recombinant adenosine deaminase</t>
  </si>
  <si>
    <t>ADA-SCID</t>
  </si>
  <si>
    <t>severe combined immunodeficiency, autosomal recessive, t cell-negative, b cell-negative, nk cell-negative, due to adenosine deaminase deficiency</t>
  </si>
  <si>
    <t>MONDO_0007064</t>
  </si>
  <si>
    <t>ELAPEGADEMASE</t>
  </si>
  <si>
    <t>CHEMBL3990026</t>
  </si>
  <si>
    <t>ENSG00000196839</t>
  </si>
  <si>
    <t>Rexulti</t>
  </si>
  <si>
    <t>Brexpiprazole</t>
  </si>
  <si>
    <t>MDD and schizophrenia</t>
  </si>
  <si>
    <t>major depressive disorder; schizophrenia</t>
  </si>
  <si>
    <t>MONDO_0002009; MONDO_0005090</t>
  </si>
  <si>
    <t>BREXPIPRAZOLE</t>
  </si>
  <si>
    <t>CHEMBL2105760</t>
  </si>
  <si>
    <t>ENSG00000149295, ENSG00000178394, ENSG00000102468</t>
  </si>
  <si>
    <t>Reyvow</t>
  </si>
  <si>
    <t>Lasmiditan</t>
  </si>
  <si>
    <t>Serotonin (5-HT) 1F receptor agonist</t>
  </si>
  <si>
    <t>Migraine with or without aura</t>
  </si>
  <si>
    <t>LASMIDITAN</t>
  </si>
  <si>
    <t>CHEMBL3039520</t>
  </si>
  <si>
    <t>ENSG00000179097</t>
  </si>
  <si>
    <t>Rezlidhia</t>
  </si>
  <si>
    <t>Olutasidenib</t>
  </si>
  <si>
    <t>Rigel/Forma</t>
  </si>
  <si>
    <t>IDH1 inhibitor</t>
  </si>
  <si>
    <t>IDH1-mutated AML</t>
  </si>
  <si>
    <t>CHEMBL4297610</t>
  </si>
  <si>
    <t>ENSG00000138413</t>
  </si>
  <si>
    <t>Rezurock</t>
  </si>
  <si>
    <t>Belumosudil</t>
  </si>
  <si>
    <t>Kadmon</t>
  </si>
  <si>
    <t>ROCK2 kinase inhibitor</t>
  </si>
  <si>
    <t>Chronic GVHD</t>
  </si>
  <si>
    <t>graft versus host disease</t>
  </si>
  <si>
    <t>MONDO_0013730</t>
  </si>
  <si>
    <t>CHEMBL2005186</t>
  </si>
  <si>
    <t>ENSG00000134318, ENSG00000067900</t>
  </si>
  <si>
    <t>Rhopressa</t>
  </si>
  <si>
    <t>Netarsudil</t>
  </si>
  <si>
    <t>Aerie Pharmaceuticals</t>
  </si>
  <si>
    <t>RHO kinase inhibitor</t>
  </si>
  <si>
    <t>Open-angle glaucoma or ocular hypertension</t>
  </si>
  <si>
    <t>open-angle glaucoma; ocular hypertension</t>
  </si>
  <si>
    <t>EFO_0004190; EFO_1001069</t>
  </si>
  <si>
    <t>NETARSUDIL</t>
  </si>
  <si>
    <t>CHEMBL4594250</t>
  </si>
  <si>
    <t>Rinvoq</t>
  </si>
  <si>
    <t>Upadacitinib</t>
  </si>
  <si>
    <t>UPADACITINIB</t>
  </si>
  <si>
    <t>CHEMBL3622821</t>
  </si>
  <si>
    <t>ENSG00000162434, ENSG00000096968, ENSG00000105397, ENSG00000105639</t>
  </si>
  <si>
    <t>Rolvedon</t>
  </si>
  <si>
    <t>Eflapegrastim</t>
  </si>
  <si>
    <t>Leukocyte growth factor</t>
  </si>
  <si>
    <t>Incidence of infection in non-myeloid malignancies, with myelosuppressive drugs</t>
  </si>
  <si>
    <t>CHEMBL3833384</t>
  </si>
  <si>
    <t>ENSG00000119535</t>
  </si>
  <si>
    <t>Rozlytrek</t>
  </si>
  <si>
    <t>Entrectinib</t>
  </si>
  <si>
    <t>TRKA, TRKB, TRKC, ROS1 and ALK inhibitor</t>
  </si>
  <si>
    <t>NTRK fusion-positive solid tumours and ROS1-positive NSCLC</t>
  </si>
  <si>
    <t>ENTRECTINIB</t>
  </si>
  <si>
    <t>CHEMBL1983268</t>
  </si>
  <si>
    <t>ENSG00000148053, ENSG00000198400, ENSG00000140538, ENSG00000047936, ENSG00000171094</t>
  </si>
  <si>
    <t>Rubraca</t>
  </si>
  <si>
    <t>Rucaparib</t>
  </si>
  <si>
    <t>Clovis Oncology</t>
  </si>
  <si>
    <t>BRCA-positive ovarian cancer</t>
  </si>
  <si>
    <t>RUCAPARIB</t>
  </si>
  <si>
    <t>CHEMBL1173055</t>
  </si>
  <si>
    <t>ENSG00000041880, ENSG00000129484, ENSG00000143799</t>
  </si>
  <si>
    <t>Rukobia</t>
  </si>
  <si>
    <t>Fostemsavir</t>
  </si>
  <si>
    <t>ViiV Healthcare</t>
  </si>
  <si>
    <t>Attachment inhibitor</t>
  </si>
  <si>
    <t>FOSTEMSAVIR</t>
  </si>
  <si>
    <t>CHEMBL3301594</t>
  </si>
  <si>
    <t>Rybrevant</t>
  </si>
  <si>
    <t>Amivantamab</t>
  </si>
  <si>
    <t>EGFRxMETR bispecific antibody</t>
  </si>
  <si>
    <t>CHEMBL4297774</t>
  </si>
  <si>
    <t>ENSG00000105976, ENSG00000146648</t>
  </si>
  <si>
    <t>Rydapt</t>
  </si>
  <si>
    <t>Midostaurin</t>
  </si>
  <si>
    <t>FLT3 inhibitor</t>
  </si>
  <si>
    <t>FLT3-positive AML</t>
  </si>
  <si>
    <t>acute myeloid leukemia, FLT3 internal tandem duplication</t>
  </si>
  <si>
    <t>MONDO_0100415</t>
  </si>
  <si>
    <t>MIDOSTAURIN</t>
  </si>
  <si>
    <t>CHEMBL608533</t>
  </si>
  <si>
    <t>ENSG00000163932, ENSG00000115825, ENSG00000166501, ENSG00000171132, ENSG00000163558, ENSG00000184304, ENSG00000065675, ENSG00000126583, ENSG00000027075, ENSG00000067606, ENSG00000154229, ENSG00000128052, ENSG00000122025, ENSG00000157404, ENSG00000134853, ENSG00000113721</t>
  </si>
  <si>
    <t>Rylaze</t>
  </si>
  <si>
    <t>Asparaginase erwinia chrysanthemi</t>
  </si>
  <si>
    <t>Jazz</t>
  </si>
  <si>
    <t>Recombinant asparagine-specific enzyme</t>
  </si>
  <si>
    <t>ALL and LBL, in patients allergic to E. coli-derived products</t>
  </si>
  <si>
    <t>acute lymphoblastic leukemia; lymphoblastic lymphoma</t>
  </si>
  <si>
    <t>EFO_0000220; MONDO_0000873</t>
  </si>
  <si>
    <t>CHEMBL1863514</t>
  </si>
  <si>
    <t>Saphnelo</t>
  </si>
  <si>
    <t>Anifrolumab</t>
  </si>
  <si>
    <t>IFNAR-targeted mAb</t>
  </si>
  <si>
    <t>SLE</t>
  </si>
  <si>
    <t>systemic lupus erythematosus</t>
  </si>
  <si>
    <t>MONDO_0007915</t>
  </si>
  <si>
    <t>CHEMBL2364653</t>
  </si>
  <si>
    <t>ENSG00000142166</t>
  </si>
  <si>
    <t>Sarclisa</t>
  </si>
  <si>
    <t>Isatuximab</t>
  </si>
  <si>
    <t>ISATUXIMAB</t>
  </si>
  <si>
    <t>CHEMBL3545131</t>
  </si>
  <si>
    <t>Savaysa</t>
  </si>
  <si>
    <t>Edoxaban</t>
  </si>
  <si>
    <t>Daiichi Sankyo</t>
  </si>
  <si>
    <t>Factor Xa inhibitor</t>
  </si>
  <si>
    <t>Risk of stroke and systemic embolism in NVAF, and deep vein thrombosis</t>
  </si>
  <si>
    <t>atrial fibrillation; deep vein thrombosis</t>
  </si>
  <si>
    <t>EFO_0000275; EFO_0003907</t>
  </si>
  <si>
    <t>EDOXABAN</t>
  </si>
  <si>
    <t>CHEMBL1269025</t>
  </si>
  <si>
    <t>Scemblix</t>
  </si>
  <si>
    <t>Asciminib</t>
  </si>
  <si>
    <t>ABL/BCR-ABL1  kinase inhibitor</t>
  </si>
  <si>
    <t>Ph+ CML</t>
  </si>
  <si>
    <t>Blast Phase Chronic Myelogenous Leukemia; BCR-ABL1 Positive</t>
  </si>
  <si>
    <t>EFO_1000131</t>
  </si>
  <si>
    <t>CHEMBL4208229</t>
  </si>
  <si>
    <t>ENSG00000097007</t>
  </si>
  <si>
    <t>Scenesse</t>
  </si>
  <si>
    <t>Afamelanotide</t>
  </si>
  <si>
    <t>Clinuvel</t>
  </si>
  <si>
    <t>Melanocortin 1 receptor agonist</t>
  </si>
  <si>
    <t>Erythropoietic protoporphyria</t>
  </si>
  <si>
    <t>erythropoietic protoporphyria</t>
  </si>
  <si>
    <t>MONDO_0001676</t>
  </si>
  <si>
    <t>AFAMELANOTIDE</t>
  </si>
  <si>
    <t>CHEMBL441738</t>
  </si>
  <si>
    <t>ENSG00000258839</t>
  </si>
  <si>
    <t>Seysara</t>
  </si>
  <si>
    <t>Sarecycline</t>
  </si>
  <si>
    <t>Severe acne vulgaris</t>
  </si>
  <si>
    <t>SARECYCLINE</t>
  </si>
  <si>
    <t>CHEMBL2364632</t>
  </si>
  <si>
    <t>Siliq</t>
  </si>
  <si>
    <t>Brodalumab</t>
  </si>
  <si>
    <t>Valeant Pharmaceuticals</t>
  </si>
  <si>
    <t>IL-17RA antagonist</t>
  </si>
  <si>
    <t>BRODALUMAB</t>
  </si>
  <si>
    <t>CHEMBL1742996</t>
  </si>
  <si>
    <t>ENSG00000177663</t>
  </si>
  <si>
    <t>Sivextro</t>
  </si>
  <si>
    <t>Tedizolid</t>
  </si>
  <si>
    <t>Cubist</t>
  </si>
  <si>
    <t>Oxazolidinone-class antibacterial</t>
  </si>
  <si>
    <t>TEDIZOLID</t>
  </si>
  <si>
    <t>CHEMBL1257051</t>
  </si>
  <si>
    <t>Skyrizi</t>
  </si>
  <si>
    <t>Risankizumab</t>
  </si>
  <si>
    <t>IL-23 antagonist</t>
  </si>
  <si>
    <t>RISANKIZUMAB</t>
  </si>
  <si>
    <t>CHEMBL3990029</t>
  </si>
  <si>
    <t>Skytrofa</t>
  </si>
  <si>
    <t>Lonapegsomatropin</t>
  </si>
  <si>
    <t>Ascendis Pharma</t>
  </si>
  <si>
    <t>PEGylated human growth hormone</t>
  </si>
  <si>
    <t>Growth failure due to GHD</t>
  </si>
  <si>
    <t>Growth delay</t>
  </si>
  <si>
    <t>HP_0001510</t>
  </si>
  <si>
    <t>CHEMBL4298185</t>
  </si>
  <si>
    <t>ENSG00000112964</t>
  </si>
  <si>
    <t>Sogroya</t>
  </si>
  <si>
    <t>Somapacitan</t>
  </si>
  <si>
    <t>Growth hormone analogue</t>
  </si>
  <si>
    <t>Growth hormone deficiency</t>
  </si>
  <si>
    <t>short stature due to partial GHR deficiency</t>
  </si>
  <si>
    <t>MONDO_0011420</t>
  </si>
  <si>
    <t>SOMAPACITAN</t>
  </si>
  <si>
    <t>CHEMBL3707290</t>
  </si>
  <si>
    <t>Solosec</t>
  </si>
  <si>
    <t>Secnidazole</t>
  </si>
  <si>
    <t>Lupin</t>
  </si>
  <si>
    <t>Bacterial vaginosis</t>
  </si>
  <si>
    <t>bacterial vaginosis</t>
  </si>
  <si>
    <t>EFO_0003932</t>
  </si>
  <si>
    <t>SECNIDAZOLE</t>
  </si>
  <si>
    <t>CHEMBL498847</t>
  </si>
  <si>
    <t>Sotyktu</t>
  </si>
  <si>
    <t>Deucravacitinib</t>
  </si>
  <si>
    <t>TYK2 inhibitor</t>
  </si>
  <si>
    <t>CHEMBL4435170</t>
  </si>
  <si>
    <t>ENSG00000105397</t>
  </si>
  <si>
    <t>Sovaldi</t>
  </si>
  <si>
    <t>Sofosbuvir</t>
  </si>
  <si>
    <t>HCV nucleotide analogue NS5B polymerase inhibitor</t>
  </si>
  <si>
    <t>SOFOSBUVIR</t>
  </si>
  <si>
    <t>CHEMBL1259059</t>
  </si>
  <si>
    <t>Spevigo</t>
  </si>
  <si>
    <t>Spesolimab</t>
  </si>
  <si>
    <t>IL-36R-targeted mAb</t>
  </si>
  <si>
    <t>Generalized pustular psoriasis flares</t>
  </si>
  <si>
    <t>psoriasis 14, pustular</t>
  </si>
  <si>
    <t>MONDO_0013626</t>
  </si>
  <si>
    <t>CHEMBL4297911</t>
  </si>
  <si>
    <t>ENSG00000115598, ENSG00000196083</t>
  </si>
  <si>
    <t>Spinraza</t>
  </si>
  <si>
    <t>Nusinersen</t>
  </si>
  <si>
    <t>Biogen/Ionis Pharmaceuticals</t>
  </si>
  <si>
    <t>ASO designed to target SMN2 pre-mRNA</t>
  </si>
  <si>
    <t>NUSINERSEN</t>
  </si>
  <si>
    <t>CHEMBL3301572</t>
  </si>
  <si>
    <t>Steglatro</t>
  </si>
  <si>
    <t>Ertugliflozin</t>
  </si>
  <si>
    <t>Merck &amp; Co./Pfizer</t>
  </si>
  <si>
    <t>ERTUGLIFLOZIN</t>
  </si>
  <si>
    <t>CHEMBL1770248</t>
  </si>
  <si>
    <t>Strensiq</t>
  </si>
  <si>
    <t>Asfotase alfa</t>
  </si>
  <si>
    <t>Alkaline phosphatase</t>
  </si>
  <si>
    <t>Hypophosphatasia</t>
  </si>
  <si>
    <t>hypophosphatasia</t>
  </si>
  <si>
    <t>MONDO_0018570</t>
  </si>
  <si>
    <t>ASFOTASE ALFA</t>
  </si>
  <si>
    <t>CHEMBL2108311</t>
  </si>
  <si>
    <t>ENSG00000162551</t>
  </si>
  <si>
    <t>Striverdi Respimat</t>
  </si>
  <si>
    <t>Olodaterol</t>
  </si>
  <si>
    <t>Long-acting beta2-adrenoceptor agonist</t>
  </si>
  <si>
    <t>COPD</t>
  </si>
  <si>
    <t>OLODATEROL</t>
  </si>
  <si>
    <t>CHEMBL605846</t>
  </si>
  <si>
    <t>ENSG00000169252</t>
  </si>
  <si>
    <t>Sunlenca</t>
  </si>
  <si>
    <t>Lenacapavir</t>
  </si>
  <si>
    <t>HIV-1 capsid inhibitor</t>
  </si>
  <si>
    <t>EFO_0000180</t>
  </si>
  <si>
    <t>CHEMBL4594438</t>
  </si>
  <si>
    <t>Sunosi</t>
  </si>
  <si>
    <t>Solriamfetol</t>
  </si>
  <si>
    <t>Dopamine and noradrenaline reuptake inhibitor</t>
  </si>
  <si>
    <t>Excessive sleepiness due to narcolepsy or obstructive sleep apnoea</t>
  </si>
  <si>
    <t>hypersomnia; narcolepsy; obstructive sleep apnea</t>
  </si>
  <si>
    <t>EFO_0005246; MONDO_0021107; EFO_0003918</t>
  </si>
  <si>
    <t>SOLRIAMFETOL</t>
  </si>
  <si>
    <t>CHEMBL4297620</t>
  </si>
  <si>
    <t>Sylvant</t>
  </si>
  <si>
    <t>Siltuximab</t>
  </si>
  <si>
    <t>Janssen Biotech</t>
  </si>
  <si>
    <t>IL-6-specific antibody</t>
  </si>
  <si>
    <t>Multicentric Castleman's disease</t>
  </si>
  <si>
    <t>Castleman disease</t>
  </si>
  <si>
    <t>MONDO_0015564</t>
  </si>
  <si>
    <t>SILTUXIMAB</t>
  </si>
  <si>
    <t>CHEMBL1743070</t>
  </si>
  <si>
    <t>ENSG00000136244</t>
  </si>
  <si>
    <t>Symdeko</t>
  </si>
  <si>
    <t>Tezacaftor; ivacaftor</t>
  </si>
  <si>
    <t>Vertex Pharmaceuticals</t>
  </si>
  <si>
    <t>CFTR corrector and CFTR potentiator</t>
  </si>
  <si>
    <t>Cystic fibrosis</t>
  </si>
  <si>
    <t>TEZACAFTOR; IVACAFTOR</t>
  </si>
  <si>
    <t>CHEMBL3544914; CHEMBL2010601</t>
  </si>
  <si>
    <t>Symproic</t>
  </si>
  <si>
    <t>Naldemedine</t>
  </si>
  <si>
    <t>Opioid antagonist</t>
  </si>
  <si>
    <t>NALDEMEDINE</t>
  </si>
  <si>
    <t>CHEMBL2105755</t>
  </si>
  <si>
    <t>TPOXX</t>
  </si>
  <si>
    <t>Tecovirimat</t>
  </si>
  <si>
    <t>SIGA Technologies</t>
  </si>
  <si>
    <t>Viral p37 protein inhibitor</t>
  </si>
  <si>
    <t>Smallpox</t>
  </si>
  <si>
    <t>smallpox</t>
  </si>
  <si>
    <t>MONDO_0004651</t>
  </si>
  <si>
    <t>TECOVIRIMAT</t>
  </si>
  <si>
    <t>CHEMBL1257073</t>
  </si>
  <si>
    <t>Tabrecta</t>
  </si>
  <si>
    <t>Capmatinib</t>
  </si>
  <si>
    <t>MET kinase inhibitor</t>
  </si>
  <si>
    <t>CAPMATINIB</t>
  </si>
  <si>
    <t>CHEMBL3188267</t>
  </si>
  <si>
    <t>ENSG00000105976</t>
  </si>
  <si>
    <t>Tafinlar</t>
  </si>
  <si>
    <t>Dabrafenib</t>
  </si>
  <si>
    <t>Kinase inhibitor with activity against BRAFV600E, BRAFV600K, BRAFV600D, wild-type BRAF and other kinases</t>
  </si>
  <si>
    <t>DABRAFENIB</t>
  </si>
  <si>
    <t>CHEMBL2028663</t>
  </si>
  <si>
    <t>Tagrisso</t>
  </si>
  <si>
    <t>Osimertinib</t>
  </si>
  <si>
    <t>EGFR inhibitor</t>
  </si>
  <si>
    <t>NSCLC with EGFRT790M mutations</t>
  </si>
  <si>
    <t>OSIMERTINIB</t>
  </si>
  <si>
    <t>CHEMBL3353410</t>
  </si>
  <si>
    <t>Takhzyro</t>
  </si>
  <si>
    <t>Lanadelumab</t>
  </si>
  <si>
    <t>Dyax/Shire</t>
  </si>
  <si>
    <t>Kallikrein antibody</t>
  </si>
  <si>
    <t>hereditary angioedema</t>
  </si>
  <si>
    <t>LANADELUMAB</t>
  </si>
  <si>
    <t>CHEMBL3545189</t>
  </si>
  <si>
    <t>Taltz</t>
  </si>
  <si>
    <t>Ixekizumab</t>
  </si>
  <si>
    <t>IXEKIZUMAB</t>
  </si>
  <si>
    <t>CHEMBL1743034</t>
  </si>
  <si>
    <t>Talzenna</t>
  </si>
  <si>
    <t>Talazoparib</t>
  </si>
  <si>
    <t>BRCA-mutated HER2-negative breast cancer</t>
  </si>
  <si>
    <t>TALAZOPARIB</t>
  </si>
  <si>
    <t>CHEMBL3137320</t>
  </si>
  <si>
    <t>ENSG00000143799, ENSG00000129484</t>
  </si>
  <si>
    <t>Tanzeum</t>
  </si>
  <si>
    <t>Albiglutide</t>
  </si>
  <si>
    <t>GLP1-receptor agonist</t>
  </si>
  <si>
    <t>ALBIGLUTIDE</t>
  </si>
  <si>
    <t>CHEMBL2107841</t>
  </si>
  <si>
    <t>Tavalisse</t>
  </si>
  <si>
    <t>Fostamatinib</t>
  </si>
  <si>
    <t>Rigel Pharmaceuticals</t>
  </si>
  <si>
    <t>SYK inhibitor</t>
  </si>
  <si>
    <t>Immune thrombocytopenic purpura</t>
  </si>
  <si>
    <t>autoimmune thrombocytopenic purpura</t>
  </si>
  <si>
    <t>EFO_0007160</t>
  </si>
  <si>
    <t>FOSTAMATINIB</t>
  </si>
  <si>
    <t>CHEMBL2103830</t>
  </si>
  <si>
    <t>ENSG00000165025</t>
  </si>
  <si>
    <t>Tavneos</t>
  </si>
  <si>
    <t>Avacopan</t>
  </si>
  <si>
    <t>ChemoCentryx</t>
  </si>
  <si>
    <t>Complement 5a receptor antagonist</t>
  </si>
  <si>
    <t>ANCA-associated vasculitis</t>
  </si>
  <si>
    <t>Anti-neutrophil cytoplasmic antibody-associated vasculitis</t>
  </si>
  <si>
    <t>MONDO_0015492</t>
  </si>
  <si>
    <t>CHEMBL3989871</t>
  </si>
  <si>
    <t>ENSG00000197405</t>
  </si>
  <si>
    <t>Tazverik</t>
  </si>
  <si>
    <t>Tazemetostat</t>
  </si>
  <si>
    <t>Epizyme</t>
  </si>
  <si>
    <t>EZH2 inhibitor</t>
  </si>
  <si>
    <t>Epithelioid sarcoma</t>
  </si>
  <si>
    <t>epithelioid sarcoma</t>
  </si>
  <si>
    <t>MONDO_0017387</t>
  </si>
  <si>
    <t>TAZEMETOSTAT</t>
  </si>
  <si>
    <t>CHEMBL3414621</t>
  </si>
  <si>
    <t>ENSG00000106462</t>
  </si>
  <si>
    <t>Tecentriq</t>
  </si>
  <si>
    <t>Atezolizumab</t>
  </si>
  <si>
    <t>PDL1 inhibitor</t>
  </si>
  <si>
    <t>ATEZOLIZUMAB</t>
  </si>
  <si>
    <t>CHEMBL3707227</t>
  </si>
  <si>
    <t>Tecfidera</t>
  </si>
  <si>
    <t>Dimethyl fumarate</t>
  </si>
  <si>
    <t>MOA unknown; activates NRF2 pathway</t>
  </si>
  <si>
    <t>DIMETHYL FUMARATE</t>
  </si>
  <si>
    <t>CHEMBL2107333</t>
  </si>
  <si>
    <t>ENSG00000079999</t>
  </si>
  <si>
    <t>Tecvayli</t>
  </si>
  <si>
    <t>Teclistamab</t>
  </si>
  <si>
    <t>BCMA _ CD3 bispecific antibody</t>
  </si>
  <si>
    <t>CHEMBL4594505</t>
  </si>
  <si>
    <t>ENSG00000048462, ENSG00000160654, ENSG00000198851, ENSG00000167286</t>
  </si>
  <si>
    <t>Tegsedi</t>
  </si>
  <si>
    <t>Inotersen</t>
  </si>
  <si>
    <t>Ionis Pharmaceuticals</t>
  </si>
  <si>
    <t>TTR-directed antisense oligonucleotide</t>
  </si>
  <si>
    <t>INOTERSEN</t>
  </si>
  <si>
    <t>CHEMBL4297770</t>
  </si>
  <si>
    <t>Tepezza</t>
  </si>
  <si>
    <t>Teprotumumab</t>
  </si>
  <si>
    <t>Horizon Therapeutics</t>
  </si>
  <si>
    <t>IGF1R-directed mAb</t>
  </si>
  <si>
    <t>Thyroid eye disease</t>
  </si>
  <si>
    <t>Graves disease</t>
  </si>
  <si>
    <t>EFO_0004237</t>
  </si>
  <si>
    <t>TEPROTUMUMAB</t>
  </si>
  <si>
    <t>CHEMBL1743079</t>
  </si>
  <si>
    <t>ENSG00000140443</t>
  </si>
  <si>
    <t>Tepmetko</t>
  </si>
  <si>
    <t>Tepotinib</t>
  </si>
  <si>
    <t>EMD Serono</t>
  </si>
  <si>
    <t>CHEMBL3402762</t>
  </si>
  <si>
    <t>Terlivaz</t>
  </si>
  <si>
    <t>Terlipressin</t>
  </si>
  <si>
    <t>Mallinckrodt</t>
  </si>
  <si>
    <t>Vasopressin receptor agonist</t>
  </si>
  <si>
    <t>Kidney function in hepatorenal syndrome</t>
  </si>
  <si>
    <t>Hepatorenal syndrome</t>
  </si>
  <si>
    <t>MONDO_0001382</t>
  </si>
  <si>
    <t>CHEMBL2135460</t>
  </si>
  <si>
    <t>ENSG00000166148</t>
  </si>
  <si>
    <t>Tezspire</t>
  </si>
  <si>
    <t>Tezepelumab</t>
  </si>
  <si>
    <t>Astrazeneca/Amgen</t>
  </si>
  <si>
    <t>TSLP-targeted mAb</t>
  </si>
  <si>
    <t>asthma</t>
  </si>
  <si>
    <t>MONDO_0004979</t>
  </si>
  <si>
    <t>CHEMBL3707229</t>
  </si>
  <si>
    <t>ENSG00000145777</t>
  </si>
  <si>
    <t>Tibsovo</t>
  </si>
  <si>
    <t>Ivosidenib</t>
  </si>
  <si>
    <t>Agios Pharmaceuticals</t>
  </si>
  <si>
    <t>IDH1-mutated AML, Locally Advanced or Metastatic Cholangiocarcinoma (*)</t>
  </si>
  <si>
    <t>acute myeloid leukemia; cholangiocarcinoma</t>
  </si>
  <si>
    <t>EFO_0000222; EFO_0005221</t>
  </si>
  <si>
    <t>IVOSIDENIB</t>
  </si>
  <si>
    <t>CHEMBL3989958</t>
  </si>
  <si>
    <t>Tissueblue</t>
  </si>
  <si>
    <t>Brilliant Blue G</t>
  </si>
  <si>
    <t>Dutch Ophthalmic Research</t>
  </si>
  <si>
    <t>Brilliant Blue G dye</t>
  </si>
  <si>
    <t>Staining the internal limiting membrane</t>
  </si>
  <si>
    <t>BRILLIANT BLUE G</t>
  </si>
  <si>
    <t>CHEMBL4173394</t>
  </si>
  <si>
    <t>Tivdak</t>
  </si>
  <si>
    <t>Tisotumab vedotin</t>
  </si>
  <si>
    <t>Seagen/Genmab</t>
  </si>
  <si>
    <t>Tissue-factor-directed ADC</t>
  </si>
  <si>
    <t>Cervical cancer</t>
  </si>
  <si>
    <t>cervical cancer</t>
  </si>
  <si>
    <t>MONDO_0002974</t>
  </si>
  <si>
    <t>P, A</t>
  </si>
  <si>
    <t>CHEMBL4297841</t>
  </si>
  <si>
    <t>ENSG00000117525, ENSG00000167552, ENSG00000258947, ENSG00000137267, ENSG00000188229, ENSG00000176014, ENSG00000261456, ENSG00000123416, ENSG00000198033, ENSG00000196230, ENSG00000167553, ENSG00000152086, ENSG00000104833, ENSG00000137285, ENSG00000101162, ENSG00000127824</t>
  </si>
  <si>
    <t>Tivicay</t>
  </si>
  <si>
    <t>Dolutegravir</t>
  </si>
  <si>
    <t>HIV1 integrase strand transfer inhibitor</t>
  </si>
  <si>
    <t>HIV1 infection in adults and children, in combination with other antiretroviral agents</t>
  </si>
  <si>
    <t>DOLUTEGRAVIR</t>
  </si>
  <si>
    <t>CHEMBL1229211</t>
  </si>
  <si>
    <t>Tremfya</t>
  </si>
  <si>
    <t>Guselkumab</t>
  </si>
  <si>
    <t>Janssen/Johnson &amp; Johnson</t>
  </si>
  <si>
    <t>IL-23 blocker</t>
  </si>
  <si>
    <t>GUSELKUMAB</t>
  </si>
  <si>
    <t>CHEMBL2364648</t>
  </si>
  <si>
    <t>ENSG00000113302, ENSG00000110944</t>
  </si>
  <si>
    <t>Tresiba</t>
  </si>
  <si>
    <t>Insulin degludec</t>
  </si>
  <si>
    <t>Long-acting insulin</t>
  </si>
  <si>
    <t>INSULIN DEGLUDEC</t>
  </si>
  <si>
    <t>CHEMBL2107869</t>
  </si>
  <si>
    <t>ENSG00000171105</t>
  </si>
  <si>
    <t>Trikafta</t>
  </si>
  <si>
    <t>Tezacaftor; elexacaftor; ivacaftor</t>
  </si>
  <si>
    <t>Two CFTR correctors and a CFTR potentiator</t>
  </si>
  <si>
    <t>Most common gene mutation that causes cystic fibrosis</t>
  </si>
  <si>
    <t>TEZACAFTOR; ELEXACAFTOR; IVACAFTOR</t>
  </si>
  <si>
    <t>CHEMBL3544914; CHEMBL4298128; CHEMBL2010601</t>
  </si>
  <si>
    <t>ENSG00000001626; ENSG00000001626; ENSG00000001626</t>
  </si>
  <si>
    <t>Trodelvy</t>
  </si>
  <si>
    <t>Sacituzumab govitecan</t>
  </si>
  <si>
    <t>Immunomedics/Gilead</t>
  </si>
  <si>
    <t>TROP2-directed ADC, with topoisomerase inhibitor</t>
  </si>
  <si>
    <t>Triple-negative breast cancer (and advanced or metastatic urothelial cancer (mUC)*)</t>
  </si>
  <si>
    <t>triple-negative breast cancer; urothelial carcinoma</t>
  </si>
  <si>
    <t>EFO_0005537; EFO_0008528</t>
  </si>
  <si>
    <t>SACITUZUMAB GOVITECAN</t>
  </si>
  <si>
    <t>CHEMBL3545262</t>
  </si>
  <si>
    <t>ENSG00000198900, ENSG00000184292</t>
  </si>
  <si>
    <t>Trogarzo</t>
  </si>
  <si>
    <t>Ibalizumab</t>
  </si>
  <si>
    <t>TaiMed Biologics/Theratechnologies</t>
  </si>
  <si>
    <t>CD4 antibody</t>
  </si>
  <si>
    <t>IBALIZUMAB</t>
  </si>
  <si>
    <t>CHEMBL1743029</t>
  </si>
  <si>
    <t>ENSG00000010610</t>
  </si>
  <si>
    <t>Trulance</t>
  </si>
  <si>
    <t>Plecanatide</t>
  </si>
  <si>
    <t>Synergy Pharmaceuticals</t>
  </si>
  <si>
    <t>Guanylate cyclase C agonist</t>
  </si>
  <si>
    <t>PLECANATIDE</t>
  </si>
  <si>
    <t>CHEMBL2103867</t>
  </si>
  <si>
    <t>ENSG00000070019</t>
  </si>
  <si>
    <t>Trulicity</t>
  </si>
  <si>
    <t>Dulaglutide</t>
  </si>
  <si>
    <t>DULAGLUTIDE</t>
  </si>
  <si>
    <t>CHEMBL2108027</t>
  </si>
  <si>
    <t>Truseltiq</t>
  </si>
  <si>
    <t>Infigratinib</t>
  </si>
  <si>
    <t>FGFR2 kinase inhibitor</t>
  </si>
  <si>
    <t>FGFR2-mutated bile duct cancer</t>
  </si>
  <si>
    <t>bile duct cancer</t>
  </si>
  <si>
    <t>MONDO_0003059</t>
  </si>
  <si>
    <t>CHEMBL1852688</t>
  </si>
  <si>
    <t>ENSG00000160867, ENSG00000068078, ENSG00000066468, ENSG00000077782</t>
  </si>
  <si>
    <t>Tukysa</t>
  </si>
  <si>
    <t>Tucatinib</t>
  </si>
  <si>
    <t>Seagen</t>
  </si>
  <si>
    <t>HER2 kinase inhibitor</t>
  </si>
  <si>
    <t>TUCATINIB</t>
  </si>
  <si>
    <t>CHEMBL3989868</t>
  </si>
  <si>
    <t>Turalio</t>
  </si>
  <si>
    <t>Pexidartinib</t>
  </si>
  <si>
    <t>CSF1R, KIT and FLT3 inhibitor</t>
  </si>
  <si>
    <t>Tenosynovial giant cell tumour</t>
  </si>
  <si>
    <t>Tenosynovial Giant Cell Tumor</t>
  </si>
  <si>
    <t>EFO_1000562</t>
  </si>
  <si>
    <t>PEXIDARTINIB</t>
  </si>
  <si>
    <t>CHEMBL3813873</t>
  </si>
  <si>
    <t>ENSG00000182578, ENSG00000122025, ENSG00000157404</t>
  </si>
  <si>
    <t>Tymlos</t>
  </si>
  <si>
    <t>Abaloparatide</t>
  </si>
  <si>
    <t>Radius Health</t>
  </si>
  <si>
    <t>Parathyroid hormone-related protein</t>
  </si>
  <si>
    <t>ABALOPARATIDE</t>
  </si>
  <si>
    <t>CHEMBL3301581</t>
  </si>
  <si>
    <t>Tzield</t>
  </si>
  <si>
    <t>Teplizumab</t>
  </si>
  <si>
    <t>Provention Bio</t>
  </si>
  <si>
    <t>CD3-targeted antibody</t>
  </si>
  <si>
    <t>Delay onset of type 1 diabetes</t>
  </si>
  <si>
    <t>type 1 diabetes mellitus</t>
  </si>
  <si>
    <t>MONDO_0005147</t>
  </si>
  <si>
    <t>CHEMBL1743078</t>
  </si>
  <si>
    <t>ENSG00000198851</t>
  </si>
  <si>
    <t>Ubrelvy</t>
  </si>
  <si>
    <t>Ubrogepant</t>
  </si>
  <si>
    <t>UBROGEPANT</t>
  </si>
  <si>
    <t>CHEMBL2364638</t>
  </si>
  <si>
    <t>Ukoniq</t>
  </si>
  <si>
    <t>Umbralisib</t>
  </si>
  <si>
    <t>PI3Kdelta and CK1epsilon inhibitor</t>
  </si>
  <si>
    <t>MZL, follicular lymphoma</t>
  </si>
  <si>
    <t>MZL; follicular lymphoma</t>
  </si>
  <si>
    <t>EFO_1000630; MONDO_0018906</t>
  </si>
  <si>
    <t>CHEMBL3948730</t>
  </si>
  <si>
    <t>ENSG00000171608, ENSG00000097007, ENSG00000213923</t>
  </si>
  <si>
    <t>Ultomiris</t>
  </si>
  <si>
    <t>Ravulizumab</t>
  </si>
  <si>
    <t>Complement inhibitor</t>
  </si>
  <si>
    <t>Paroxysmal nocturnal haemoglobinuria, atypical hemolytic uremic syndrome (*), generalized myasthenia gravis AChR+ (*)</t>
  </si>
  <si>
    <t>paroxysmal nocturnal hemoglobinuria, atypical hemolytic-uremic syndrome, Myasthenia gravis</t>
  </si>
  <si>
    <t>MONDO_0100244; MONDO_0016244; EFO_0004991</t>
  </si>
  <si>
    <t>RAVULIZUMAB</t>
  </si>
  <si>
    <t>CHEMBL3989986</t>
  </si>
  <si>
    <t>ENSG00000106804</t>
  </si>
  <si>
    <t>Unituxin</t>
  </si>
  <si>
    <t>Dinutuximab</t>
  </si>
  <si>
    <t>United Therapeutics</t>
  </si>
  <si>
    <t>GD2-binding mAb</t>
  </si>
  <si>
    <t>Neuroblastoma</t>
  </si>
  <si>
    <t>DINUTUXIMAB</t>
  </si>
  <si>
    <t>CHEMBL3137342</t>
  </si>
  <si>
    <t>Uplizna</t>
  </si>
  <si>
    <t>Inebilizumab</t>
  </si>
  <si>
    <t>Viela Bio</t>
  </si>
  <si>
    <t>INEBILIZUMAB</t>
  </si>
  <si>
    <t>CHEMBL2109334</t>
  </si>
  <si>
    <t>Uptravi</t>
  </si>
  <si>
    <t>Selexipag</t>
  </si>
  <si>
    <t>Prostacyclin receptor agonist</t>
  </si>
  <si>
    <t>SELEXIPAG</t>
  </si>
  <si>
    <t>CHEMBL238804</t>
  </si>
  <si>
    <t>ENSG00000160013</t>
  </si>
  <si>
    <t>Vabomere</t>
  </si>
  <si>
    <t>Meropenem; vaborbactam</t>
  </si>
  <si>
    <t>The Medicines Company/Rempex Pharmaceuticals</t>
  </si>
  <si>
    <t>Carbapenem antimicrobial plus a ‚Äö√¢√†‚àö‚â†‚Äö√Ñ√∂‚àö¬¢¬¨√ü-lactamase inhibitor</t>
  </si>
  <si>
    <t>MEROPENEM; VABORBACTAM</t>
  </si>
  <si>
    <t>CHEMBL127; CHEMBL3317857</t>
  </si>
  <si>
    <t>Vabysmo</t>
  </si>
  <si>
    <t>Faricimab</t>
  </si>
  <si>
    <t>VEGF _ ANG2 bispecific antibody</t>
  </si>
  <si>
    <t>nAMD and DME</t>
  </si>
  <si>
    <t>age-related macular degeneration</t>
  </si>
  <si>
    <t>EFO_0001365</t>
  </si>
  <si>
    <t>CHEMBL4297750</t>
  </si>
  <si>
    <t>ENSG00000112715, ENSG00000091879</t>
  </si>
  <si>
    <t>Varubi</t>
  </si>
  <si>
    <t>Rolapitant</t>
  </si>
  <si>
    <t>Tesaro</t>
  </si>
  <si>
    <t>Neurokinin 1 receptor antagonist</t>
  </si>
  <si>
    <t>Nausea and vomiting associated with chemotherapy</t>
  </si>
  <si>
    <t>ROLAPITANT</t>
  </si>
  <si>
    <t>CHEMBL3707331</t>
  </si>
  <si>
    <t>ENSG00000115353</t>
  </si>
  <si>
    <t>Veklury</t>
  </si>
  <si>
    <t>Remdesivir</t>
  </si>
  <si>
    <t>Nucleotide analogue RNA polymerase inhibitor</t>
  </si>
  <si>
    <t>COVID-19</t>
  </si>
  <si>
    <t>covid-19</t>
  </si>
  <si>
    <t>MONDO_0100096</t>
  </si>
  <si>
    <t>REMDESIVIR</t>
  </si>
  <si>
    <t>CHEMBL4065616</t>
  </si>
  <si>
    <t>Veltassa</t>
  </si>
  <si>
    <t>Patiromer sorbitex</t>
  </si>
  <si>
    <t>Relypsa</t>
  </si>
  <si>
    <t>Hyperkalemia</t>
  </si>
  <si>
    <t>PATIROMER SORBITEX</t>
  </si>
  <si>
    <t>CHEMBL2107840</t>
  </si>
  <si>
    <t>Venclexta</t>
  </si>
  <si>
    <t>Venetoclax</t>
  </si>
  <si>
    <t>BCL-2 inhibitor</t>
  </si>
  <si>
    <t>Chronic lymphocytic leukaemia</t>
  </si>
  <si>
    <t>VENETOCLAX</t>
  </si>
  <si>
    <t>CHEMBL3137309</t>
  </si>
  <si>
    <t>ENSG00000171791</t>
  </si>
  <si>
    <t>Verquvo</t>
  </si>
  <si>
    <t>Vericiguat</t>
  </si>
  <si>
    <t>Merck &amp; Co./Bayer</t>
  </si>
  <si>
    <t>sGC stimulator</t>
  </si>
  <si>
    <t>coronary artery disease</t>
  </si>
  <si>
    <t>EFO_0001645</t>
  </si>
  <si>
    <t>CHEMBL4066936</t>
  </si>
  <si>
    <t>ENSG00000123201, ENSG00000061918, ENSG00000152402, ENSG00000164116</t>
  </si>
  <si>
    <t>Verzenio</t>
  </si>
  <si>
    <t>Abemaciclib</t>
  </si>
  <si>
    <t>ABEMACICLIB</t>
  </si>
  <si>
    <t>CHEMBL3301610</t>
  </si>
  <si>
    <t>Viberzi</t>
  </si>
  <si>
    <t>Eluxadoline</t>
  </si>
  <si>
    <t>Mu-opioid receptor agonist</t>
  </si>
  <si>
    <t>Irritable bowel syndrome</t>
  </si>
  <si>
    <t>ELUXADOLINE</t>
  </si>
  <si>
    <t>CHEMBL2159122</t>
  </si>
  <si>
    <t>Viekira Pak</t>
  </si>
  <si>
    <t>Ombitasvir; paritaprevir; dasabuvir; ritonavir</t>
  </si>
  <si>
    <t>An NS5A inhibitor plus an NS3A- and NS4A-protease inhibitor plus a non-nucleoside NS5B-palm-polymerase inhibitor plus a CYP3A inhibitor</t>
  </si>
  <si>
    <t>Chronic HCV genotype 1 infection</t>
  </si>
  <si>
    <t>OMBITASVIR; PARITAPREVIR; DASABUVIR; RITONAVIR</t>
  </si>
  <si>
    <t>CHEMBL3127326; CHEMBL3391662; CHEMBL3137312; CHEMBL163</t>
  </si>
  <si>
    <t>NA; NA; NA; ENSG00000021461, ENSG00000160870, ENSG00000106258, ENSG00000160868</t>
  </si>
  <si>
    <t>Viltepso</t>
  </si>
  <si>
    <t>Viltolarsen</t>
  </si>
  <si>
    <t>Nippon Shinyaku</t>
  </si>
  <si>
    <t>Dystrophin splicing modifier</t>
  </si>
  <si>
    <t>duchenne muscular dystrophy</t>
  </si>
  <si>
    <t>VILTOLARSEN</t>
  </si>
  <si>
    <t>CHEMBL4298062</t>
  </si>
  <si>
    <t>Vimizim</t>
  </si>
  <si>
    <t>Elosulfase alfa</t>
  </si>
  <si>
    <t>BioMarin</t>
  </si>
  <si>
    <t>Hydrolytic lysosomal glycosaminoglycan-specific enzyme</t>
  </si>
  <si>
    <t>Mucopolysaccharidosis type IVA</t>
  </si>
  <si>
    <t>mucopolysaccharidosis type 4A</t>
  </si>
  <si>
    <t>MONDO_0009659</t>
  </si>
  <si>
    <t>ELOSULFASE ALFA</t>
  </si>
  <si>
    <t>CHEMBL2108676</t>
  </si>
  <si>
    <t>ENSG00000141012</t>
  </si>
  <si>
    <t>Vitrakvi</t>
  </si>
  <si>
    <t>Larotrectinib</t>
  </si>
  <si>
    <t>Loxo Oncology/Bayer</t>
  </si>
  <si>
    <t>TRKA, TRKB and TRKC inhibitor</t>
  </si>
  <si>
    <t>NTRK-positive solid cancers</t>
  </si>
  <si>
    <t>salivary gland cancer; soft tissue sarcoma; thyroid cancer</t>
  </si>
  <si>
    <t>MONDO_0004669; EFO_1001968; MONDO_0002108</t>
  </si>
  <si>
    <t>LAROTRECTINIB</t>
  </si>
  <si>
    <t>CHEMBL3889654</t>
  </si>
  <si>
    <t>ENSG00000148053, ENSG00000198400, ENSG00000140538</t>
  </si>
  <si>
    <t>Vivjoa</t>
  </si>
  <si>
    <t>Oteseconazole</t>
  </si>
  <si>
    <t>Mycovia</t>
  </si>
  <si>
    <t>vulvovaginal candidiasis</t>
  </si>
  <si>
    <t>EFO_0007543</t>
  </si>
  <si>
    <t>CHEMBL3311228</t>
  </si>
  <si>
    <t>Vizamyl</t>
  </si>
  <si>
    <t>Flutemetamol F-18</t>
  </si>
  <si>
    <t>GE Healthcare</t>
  </si>
  <si>
    <t>PET imaging of the brain to estimate beta-amyloid neuritic plaque density in patients who are being evaluated for Alzheimer's disease</t>
  </si>
  <si>
    <t>FLUTEMETAMOL F-18</t>
  </si>
  <si>
    <t>CHEMBL2042122</t>
  </si>
  <si>
    <t>Vizimpro</t>
  </si>
  <si>
    <t>Dacomitinib</t>
  </si>
  <si>
    <t>EGFR-mutated NSCLC</t>
  </si>
  <si>
    <t>DACOMITINIB</t>
  </si>
  <si>
    <t>CHEMBL2105719</t>
  </si>
  <si>
    <t>Vonjo</t>
  </si>
  <si>
    <t>Pacritinib</t>
  </si>
  <si>
    <t>CTI Biopharma</t>
  </si>
  <si>
    <t>JAK2 inhibitor</t>
  </si>
  <si>
    <t>CHEMBL2035187</t>
  </si>
  <si>
    <t>Voquezna Triple Pak</t>
  </si>
  <si>
    <t>Vonoprazan; amoxicillin; clarithromycin</t>
  </si>
  <si>
    <t>Phathom</t>
  </si>
  <si>
    <t>Potassium-competitive acid blocker plus a penicillin class antibacterial plus a macrolide antimicrobial</t>
  </si>
  <si>
    <t>Helicobacter pylori infection</t>
  </si>
  <si>
    <t>Helicobacter pylori infectious disease</t>
  </si>
  <si>
    <t>EFO_1000961</t>
  </si>
  <si>
    <t>CHEMBL2079130; CHEMBL1082; CHEMBL1741</t>
  </si>
  <si>
    <t>ENSG00000186009, ENSG00000105675; NA; NA</t>
  </si>
  <si>
    <t>Vosevi</t>
  </si>
  <si>
    <t>Sofosbuvir; velpatasvir; voxilaprevir</t>
  </si>
  <si>
    <t>Nucleotide analogue NS5B polymerase inhibitor plus an NS5A inhibitor plus an NS3/4A protease inhibitor</t>
  </si>
  <si>
    <t>SOFOSBUVIR; VELPATASVIR; VOXILAPREVIR</t>
  </si>
  <si>
    <t>CHEMBL1259059; CHEMBL3545062; CHEMBL3707372</t>
  </si>
  <si>
    <t>Voxzogo</t>
  </si>
  <si>
    <t>Vosoritide</t>
  </si>
  <si>
    <t>Biomarin</t>
  </si>
  <si>
    <t>CNP analogue</t>
  </si>
  <si>
    <t>Achondroplasia</t>
  </si>
  <si>
    <t>achondroplasia</t>
  </si>
  <si>
    <t>MONDO_0007037</t>
  </si>
  <si>
    <t>CHEMBL3707276</t>
  </si>
  <si>
    <t>ENSG00000159899</t>
  </si>
  <si>
    <t>Vraylar</t>
  </si>
  <si>
    <t>Cariprazine</t>
  </si>
  <si>
    <t>Forest</t>
  </si>
  <si>
    <t>Schizophrenia and bipolar 1 disorder</t>
  </si>
  <si>
    <t>Schizophrenia; bipolar disorder</t>
  </si>
  <si>
    <t>MONDO_0005090; MONDO_0004985</t>
  </si>
  <si>
    <t>CARIPRAZINE</t>
  </si>
  <si>
    <t>CHEMBL2028019</t>
  </si>
  <si>
    <t>ENSG00000151577, ENSG00000149295</t>
  </si>
  <si>
    <t>Vtama</t>
  </si>
  <si>
    <t>Tapinarof</t>
  </si>
  <si>
    <t>Dermavant</t>
  </si>
  <si>
    <t>Aryl hydrocarbon receptor agonist</t>
  </si>
  <si>
    <t>CHEMBL259571</t>
  </si>
  <si>
    <t>ENSG00000106546</t>
  </si>
  <si>
    <t>Vyepti</t>
  </si>
  <si>
    <t>Eptinezumab</t>
  </si>
  <si>
    <t>CGRP-directed mAb</t>
  </si>
  <si>
    <t>EPTINEZUMAB</t>
  </si>
  <si>
    <t>CHEMBL3833320</t>
  </si>
  <si>
    <t>Vyleesi</t>
  </si>
  <si>
    <t>Bremelanotide</t>
  </si>
  <si>
    <t>Amag</t>
  </si>
  <si>
    <t>Melanocortin receptor agonist</t>
  </si>
  <si>
    <t>BREMELANOTIDE</t>
  </si>
  <si>
    <t>CHEMBL2070241</t>
  </si>
  <si>
    <t>Vyndaqel</t>
  </si>
  <si>
    <t>Tafamidis</t>
  </si>
  <si>
    <t>Pfizer/Foldrx</t>
  </si>
  <si>
    <t>Transthyretin stabilizer</t>
  </si>
  <si>
    <t>Heart disease caused by ATTR-CM</t>
  </si>
  <si>
    <t>cardiomyopathy</t>
  </si>
  <si>
    <t>EFO_0000318</t>
  </si>
  <si>
    <t>TAFAMIDIS</t>
  </si>
  <si>
    <t>CHEMBL2103837</t>
  </si>
  <si>
    <t>Vyondys 53</t>
  </si>
  <si>
    <t>Golodirsen</t>
  </si>
  <si>
    <t>Exon 53 skipping antisense</t>
  </si>
  <si>
    <t>GOLODIRSEN</t>
  </si>
  <si>
    <t>CHEMBL4297762</t>
  </si>
  <si>
    <t>Vyvgart</t>
  </si>
  <si>
    <t>Efgartigimod alfa</t>
  </si>
  <si>
    <t>Argenx</t>
  </si>
  <si>
    <t>FcRn-binding Fc fragment</t>
  </si>
  <si>
    <t>Myasthenia gravis</t>
  </si>
  <si>
    <t>EFO_0004991</t>
  </si>
  <si>
    <t>CHEMBL4297551</t>
  </si>
  <si>
    <t>ENSG00000104870</t>
  </si>
  <si>
    <t>Vyzulta</t>
  </si>
  <si>
    <t>Latanoprostene bunod</t>
  </si>
  <si>
    <t>Bausch and Lomb/Valeant Pharmaceuticals</t>
  </si>
  <si>
    <t>Prostaglandin analogue</t>
  </si>
  <si>
    <t>Intraocular pressure</t>
  </si>
  <si>
    <t>intraocular pressure measurement</t>
  </si>
  <si>
    <t>EFO_0004695</t>
  </si>
  <si>
    <t>LATANOPROSTENE BUNOD</t>
  </si>
  <si>
    <t>CHEMBL2364612</t>
  </si>
  <si>
    <t>ENSG00000122420</t>
  </si>
  <si>
    <t>Wakix</t>
  </si>
  <si>
    <t>Pitolisant</t>
  </si>
  <si>
    <t>Harmony</t>
  </si>
  <si>
    <t>H3-receptor antagonist/inverse agonist</t>
  </si>
  <si>
    <t>Excessive sleepiness due to narcolepsy</t>
  </si>
  <si>
    <t>narcolepsy</t>
  </si>
  <si>
    <t>MONDO_0021107</t>
  </si>
  <si>
    <t>PITOLISANT</t>
  </si>
  <si>
    <t>CHEMBL462605</t>
  </si>
  <si>
    <t>ENSG00000101180</t>
  </si>
  <si>
    <t>Welireg</t>
  </si>
  <si>
    <t>Belzutifan</t>
  </si>
  <si>
    <t>HIF-2alpha inhibitor</t>
  </si>
  <si>
    <t>von Hippel-Lindau disease</t>
  </si>
  <si>
    <t>MONDO_0008667</t>
  </si>
  <si>
    <t>CHEMBL4585668</t>
  </si>
  <si>
    <t>ENSG00000116016</t>
  </si>
  <si>
    <t>Winlevi</t>
  </si>
  <si>
    <t>Clascoterone</t>
  </si>
  <si>
    <t>Cassiopea SpA</t>
  </si>
  <si>
    <t>CLASCOTERONE</t>
  </si>
  <si>
    <t>CHEMBL3590187</t>
  </si>
  <si>
    <t>Xadago</t>
  </si>
  <si>
    <t>Safinamide</t>
  </si>
  <si>
    <t>MAO-B inhibitor</t>
  </si>
  <si>
    <t>SAFINAMIDE</t>
  </si>
  <si>
    <t>CHEMBL396778</t>
  </si>
  <si>
    <t>ENSG00000069535</t>
  </si>
  <si>
    <t>Xcopri</t>
  </si>
  <si>
    <t>Cenobamate</t>
  </si>
  <si>
    <t>SK Life Science</t>
  </si>
  <si>
    <t>Unknown</t>
  </si>
  <si>
    <t>Partial onset seizures</t>
  </si>
  <si>
    <t>seizure</t>
  </si>
  <si>
    <t>CENOBAMATE</t>
  </si>
  <si>
    <t>CHEMBL3989949</t>
  </si>
  <si>
    <t>ENSG00000168356, ENSG00000196876, ENSG00000185313, ENSG00000144285, ENSG00000153253, ENSG00000183873, ENSG00000136531, ENSG00000169432, ENSG00000136546, ENSG00000007314, ENSG00000186297, ENSG00000151834, ENSG00000011677, ENSG00000187730, ENSG00000109158, ENSG00000022355, ENSG00000166206, ENSG00000182256, ENSG00000145864, ENSG00000268089, ENSG00000145863, ENSG00000094755, ENSG00000163288, ENSG00000113327, ENSG00000102287, ENSG00000163285</t>
  </si>
  <si>
    <t>Xeglyze</t>
  </si>
  <si>
    <t>Abametapir</t>
  </si>
  <si>
    <t>Dr Reddy‚Äö√Ñ√∂‚àö√ë‚àö‚àÇ‚Äö√†√∂‚àö√´‚Äö√†√∂‚Äö√†√á‚Äö√Ñ√∂‚àö‚Ä†‚àö‚àÇ‚Äö√†√∂‚àö¬¥‚Äö√Ñ√∂‚àö‚Ä†‚àö‚àÇ¬¨¬®‚Äö√Ñ¬¢s</t>
  </si>
  <si>
    <t>Metalloproteinase inhibitor</t>
  </si>
  <si>
    <t>Head lice</t>
  </si>
  <si>
    <t>lice infestation</t>
  </si>
  <si>
    <t>MONDO_0003472</t>
  </si>
  <si>
    <t>ABAMETAPIR</t>
  </si>
  <si>
    <t>CHEMBL2205807</t>
  </si>
  <si>
    <t>Xenleta</t>
  </si>
  <si>
    <t>Lefamulin</t>
  </si>
  <si>
    <t>Nabriva</t>
  </si>
  <si>
    <t>Pleuromutilin antibacterial</t>
  </si>
  <si>
    <t>CABP</t>
  </si>
  <si>
    <t>bacterial pneumonia</t>
  </si>
  <si>
    <t>EFO_1001272</t>
  </si>
  <si>
    <t>LEFAMULIN</t>
  </si>
  <si>
    <t>CHEMBL3291398</t>
  </si>
  <si>
    <t>Xenoview</t>
  </si>
  <si>
    <t>Xenon Xe 129 hyperpolarized</t>
  </si>
  <si>
    <t>Polarean</t>
  </si>
  <si>
    <t>Hyperpolarized contrast agent</t>
  </si>
  <si>
    <t>MRI-evaluation of lung ventilation</t>
  </si>
  <si>
    <t>CHEMBL4594411</t>
  </si>
  <si>
    <t>Xenpozyme</t>
  </si>
  <si>
    <t>Olipudase alfa</t>
  </si>
  <si>
    <t>Sanofi/Genzyme</t>
  </si>
  <si>
    <t>Acid sphingomyelinase ERT</t>
  </si>
  <si>
    <t>Acid sphingomyelinase deficiency</t>
  </si>
  <si>
    <t>acid sphingomyelinase deficiency</t>
  </si>
  <si>
    <t>MONDO_0100464</t>
  </si>
  <si>
    <t>CHEMBL3707358</t>
  </si>
  <si>
    <t>ENSG00000166311</t>
  </si>
  <si>
    <t>Xepi</t>
  </si>
  <si>
    <t>Ozenoxacin</t>
  </si>
  <si>
    <t>Ferrer Internacional</t>
  </si>
  <si>
    <t>Quinolone antimicrobial</t>
  </si>
  <si>
    <t>Impetigo due to Staphylococcus aureus or Streptococcus pyogenes</t>
  </si>
  <si>
    <t>impetigo</t>
  </si>
  <si>
    <t>EFO_1000714</t>
  </si>
  <si>
    <t>OZENOXACIN</t>
  </si>
  <si>
    <t>CHEMBL3990047</t>
  </si>
  <si>
    <t>Xerava</t>
  </si>
  <si>
    <t>Eravacycline</t>
  </si>
  <si>
    <t>Tetraphase Pharmaceuticals</t>
  </si>
  <si>
    <t>Complicated intra-abdominal infections</t>
  </si>
  <si>
    <t>infectious disease</t>
  </si>
  <si>
    <t>EFO_0005741</t>
  </si>
  <si>
    <t>ERAVACYCLINE</t>
  </si>
  <si>
    <t>CHEMBL1951095</t>
  </si>
  <si>
    <t>Xermelo</t>
  </si>
  <si>
    <t>Telotristat etiprate</t>
  </si>
  <si>
    <t>Lexicon Pharmaceuticals</t>
  </si>
  <si>
    <t>Tryptophan hydroxylase inhibitor</t>
  </si>
  <si>
    <t>Carcinoid syndrome diarrhoea</t>
  </si>
  <si>
    <t>carcinoid syndrome; Diarrhea</t>
  </si>
  <si>
    <t>EFO_1000852; HP_0002014</t>
  </si>
  <si>
    <t>TELOTRISTAT ETIPRATE</t>
  </si>
  <si>
    <t>CHEMBL3348963</t>
  </si>
  <si>
    <t>ENSG00000129167, ENSG00000139287</t>
  </si>
  <si>
    <t>Xiidra</t>
  </si>
  <si>
    <t>Lifitegrast</t>
  </si>
  <si>
    <t>Shire Pharmaceuticals</t>
  </si>
  <si>
    <t>LFA1 antagonist</t>
  </si>
  <si>
    <t>Dry eye disease</t>
  </si>
  <si>
    <t>dry eye syndrome</t>
  </si>
  <si>
    <t>EFO_1000906</t>
  </si>
  <si>
    <t>LIFITEGRAST</t>
  </si>
  <si>
    <t>CHEMBL2048028</t>
  </si>
  <si>
    <t>ENSG00000160255, ENSG00000005844</t>
  </si>
  <si>
    <t>Xofigo</t>
  </si>
  <si>
    <t>Radium RA 223 dichloride</t>
  </si>
  <si>
    <t>Alpha particle-emitting radioactive therapeutic</t>
  </si>
  <si>
    <t>Castration-resistant prostate cancer</t>
  </si>
  <si>
    <t>RADIUM RA 223 DICHLORIDE</t>
  </si>
  <si>
    <t>CHEMBL2107816</t>
  </si>
  <si>
    <t>Xofluza</t>
  </si>
  <si>
    <t>Baloxavir marboxil</t>
  </si>
  <si>
    <t>Shionogi/Roche</t>
  </si>
  <si>
    <t>Polymerase acidic endonuclease inhibitor</t>
  </si>
  <si>
    <t>Acute uncomplicated influenza</t>
  </si>
  <si>
    <t>BALOXAVIR MARBOXIL</t>
  </si>
  <si>
    <t>CHEMBL4297503</t>
  </si>
  <si>
    <t>Xospata</t>
  </si>
  <si>
    <t>Gilteritinib</t>
  </si>
  <si>
    <t>GILTERITINIB</t>
  </si>
  <si>
    <t>CHEMBL3301622</t>
  </si>
  <si>
    <t>ENSG00000122025, ENSG00000167601</t>
  </si>
  <si>
    <t>Xpovio</t>
  </si>
  <si>
    <t>Selinexor</t>
  </si>
  <si>
    <t>Karyopharm Therapeutics</t>
  </si>
  <si>
    <t>XPO1 inhibitor</t>
  </si>
  <si>
    <t>SELINEXOR</t>
  </si>
  <si>
    <t>CHEMBL3545185</t>
  </si>
  <si>
    <t>ENSG00000082898</t>
  </si>
  <si>
    <t>Xtoro</t>
  </si>
  <si>
    <t>Finafloxacin</t>
  </si>
  <si>
    <t>Alcon</t>
  </si>
  <si>
    <t>Fluoroquinolone antimicrobial</t>
  </si>
  <si>
    <t>Acute otitis externa (swimmer's ear)</t>
  </si>
  <si>
    <t>otitis externa</t>
  </si>
  <si>
    <t>EFO_0009560</t>
  </si>
  <si>
    <t>FINAFLOXACIN</t>
  </si>
  <si>
    <t>CHEMBL1908370</t>
  </si>
  <si>
    <t>Xuriden</t>
  </si>
  <si>
    <t>Uridine</t>
  </si>
  <si>
    <t>Wellstat</t>
  </si>
  <si>
    <t>Pyrimidine analogue</t>
  </si>
  <si>
    <t>Hereditary orotic aciduria</t>
  </si>
  <si>
    <t>Orphanet_30</t>
  </si>
  <si>
    <t>URIDINE</t>
  </si>
  <si>
    <t>CHEMBL100259</t>
  </si>
  <si>
    <t>Yondelis</t>
  </si>
  <si>
    <t>Trabectedin</t>
  </si>
  <si>
    <t>Alkylating drug</t>
  </si>
  <si>
    <t>Liposarcoma or leiomyosarcoma</t>
  </si>
  <si>
    <t>liposarcoma; leiomyosarcoma</t>
  </si>
  <si>
    <t>EFO_0000569; EFO_0000564</t>
  </si>
  <si>
    <t>TRABECTEDIN</t>
  </si>
  <si>
    <t>CHEMBL450449</t>
  </si>
  <si>
    <t>Yupelri</t>
  </si>
  <si>
    <t>Revefenacin</t>
  </si>
  <si>
    <t>Theravance Biopharma/Mylan</t>
  </si>
  <si>
    <t>Long-acting muscarinic receptor antagonist</t>
  </si>
  <si>
    <t>REVEFENACIN</t>
  </si>
  <si>
    <t>CHEMBL3833319</t>
  </si>
  <si>
    <t>ENSG00000133019</t>
  </si>
  <si>
    <t>Zegalogue</t>
  </si>
  <si>
    <t>Dasiglucagon</t>
  </si>
  <si>
    <t>Zealand Pharma</t>
  </si>
  <si>
    <t>Glucagon receptor agonist</t>
  </si>
  <si>
    <t>Severe hypoglycaemia</t>
  </si>
  <si>
    <t>GCGR-related hyperglucagonemia</t>
  </si>
  <si>
    <t>EFO_0001360</t>
  </si>
  <si>
    <t>CHEMBL4297741</t>
  </si>
  <si>
    <t>ENSG00000215644</t>
  </si>
  <si>
    <t>Zejula</t>
  </si>
  <si>
    <t>Niraparib</t>
  </si>
  <si>
    <t>Epithelial ovarian, fallopian tube or primary peritoneal cancer</t>
  </si>
  <si>
    <t>fallopian tube cancer; ovarian epithelial tumor; primary peritoneal carcinoma</t>
  </si>
  <si>
    <t>MONDO_0002158; MONDO_0002229; MONDO_0015686</t>
  </si>
  <si>
    <t>NIRAPARIB</t>
  </si>
  <si>
    <t>CHEMBL1094636</t>
  </si>
  <si>
    <t>ENSG00000129484, ENSG00000143799</t>
  </si>
  <si>
    <t>Zemdri</t>
  </si>
  <si>
    <t>Plazomicin</t>
  </si>
  <si>
    <t>Achaogen</t>
  </si>
  <si>
    <t>Aminoglycoside antibacterial</t>
  </si>
  <si>
    <t>Urinary tract infections</t>
  </si>
  <si>
    <t>PLAZOMICIN</t>
  </si>
  <si>
    <t>CHEMBL1650559</t>
  </si>
  <si>
    <t>Zepatier</t>
  </si>
  <si>
    <t>Elbasvir; grazoprevir</t>
  </si>
  <si>
    <t>NS5A inhibitor plus NS3/4A protease inhibitor</t>
  </si>
  <si>
    <t>HCV genotypes 1 and 4</t>
  </si>
  <si>
    <t>ELBASVIR; GRAZOPREVIR</t>
  </si>
  <si>
    <t>CHEMBL3039514; CHEMBL2063090</t>
  </si>
  <si>
    <t>Zeposia</t>
  </si>
  <si>
    <t>Ozanimod</t>
  </si>
  <si>
    <t>Celgene/Bristol Myers Squibb</t>
  </si>
  <si>
    <t>Multiple sclerosis</t>
  </si>
  <si>
    <t>OZANIMOD</t>
  </si>
  <si>
    <t>CHEMBL3707247</t>
  </si>
  <si>
    <t>Zepzelca</t>
  </si>
  <si>
    <t>Lurbinectedin</t>
  </si>
  <si>
    <t>Small-cell lung cancer</t>
  </si>
  <si>
    <t>small cell lung carcinoma</t>
  </si>
  <si>
    <t>EFO_0000702</t>
  </si>
  <si>
    <t>LURBINECTEDIN</t>
  </si>
  <si>
    <t>CHEMBL4297516</t>
  </si>
  <si>
    <t>Zerbaxa</t>
  </si>
  <si>
    <t>Ceftolozane; tazobactam</t>
  </si>
  <si>
    <t>A cephalosporin antibacterial plus a beta-lactamase inhibitor</t>
  </si>
  <si>
    <t>CEFTOLOZANE; TAZOBACTAM</t>
  </si>
  <si>
    <t>CHEMBL2103872; CHEMBL404</t>
  </si>
  <si>
    <t>Zinbryta</t>
  </si>
  <si>
    <t>Daclizumab</t>
  </si>
  <si>
    <t>Biogen</t>
  </si>
  <si>
    <t>IL-2-targeted mAb</t>
  </si>
  <si>
    <t>DACLIZUMAB</t>
  </si>
  <si>
    <t>CHEMBL1201605</t>
  </si>
  <si>
    <t>ENSG00000134460, ENSG00000100385, ENSG00000147168</t>
  </si>
  <si>
    <t>Zinplava</t>
  </si>
  <si>
    <t>Bezlotoxumab</t>
  </si>
  <si>
    <t>mAb against Clostridium difficile toxin</t>
  </si>
  <si>
    <t>C. difficile recurrence</t>
  </si>
  <si>
    <t>clostridium difficile infection</t>
  </si>
  <si>
    <t>EFO_0009130</t>
  </si>
  <si>
    <t>BEZLOTOXUMAB</t>
  </si>
  <si>
    <t>CHEMBL2108670</t>
  </si>
  <si>
    <t>Zokinvy</t>
  </si>
  <si>
    <t>Lonafarnib</t>
  </si>
  <si>
    <t>Eiger</t>
  </si>
  <si>
    <t>Farnesyltransferase inhibitor</t>
  </si>
  <si>
    <t>HGPS</t>
  </si>
  <si>
    <t>hutchinson-gilford progeria syndrome</t>
  </si>
  <si>
    <t>MONDO_0008310</t>
  </si>
  <si>
    <t>LONAFARNIB</t>
  </si>
  <si>
    <t>CHEMBL298734</t>
  </si>
  <si>
    <t>ENSG00000257365, ENSG00000168522</t>
  </si>
  <si>
    <t>Zontivity</t>
  </si>
  <si>
    <t>Vorapaxar</t>
  </si>
  <si>
    <t>Protease-activated receptor 1 antagonist</t>
  </si>
  <si>
    <t>Thrombotic cardiovascular events (after myocardial infarction or with peripheral arterial disease*)</t>
  </si>
  <si>
    <t>myocardial infarction; peripheral arterial disease</t>
  </si>
  <si>
    <t>EFO_0000612; EFO_0004265</t>
  </si>
  <si>
    <t>VORAPAXAR</t>
  </si>
  <si>
    <t>CHEMBL493982</t>
  </si>
  <si>
    <t>ENSG00000181104</t>
  </si>
  <si>
    <t>Ztalmy</t>
  </si>
  <si>
    <t>Ganaxolone</t>
  </si>
  <si>
    <t>Marinus</t>
  </si>
  <si>
    <t>GABAA receptor positive allosteric modulator</t>
  </si>
  <si>
    <t>Seizures associated with CDD</t>
  </si>
  <si>
    <t>Epileptic encephalopathy</t>
  </si>
  <si>
    <t>HP_0200134</t>
  </si>
  <si>
    <t>CHEMBL1568698</t>
  </si>
  <si>
    <t>ENSG00000094755, ENSG00000163288, ENSG00000102287, ENSG00000166206, ENSG00000145863, ENSG00000022355, ENSG00000113327, ENSG00000187730, ENSG00000011677, ENSG00000268089, ENSG00000145864, ENSG00000151834, ENSG00000186297, ENSG00000182256, ENSG00000109158, ENSG00000163285</t>
  </si>
  <si>
    <t>Zulresso</t>
  </si>
  <si>
    <t>Brexanolone</t>
  </si>
  <si>
    <t>Sage Therapeutics</t>
  </si>
  <si>
    <t>GABAA-receptor-positive modulator</t>
  </si>
  <si>
    <t>Postpartum depression</t>
  </si>
  <si>
    <t>postpartum depression</t>
  </si>
  <si>
    <t>EFO_0007453</t>
  </si>
  <si>
    <t>BREXANOLONE</t>
  </si>
  <si>
    <t>CHEMBL207538</t>
  </si>
  <si>
    <t>ENSG00000094755, ENSG00000109158, ENSG00000186297, ENSG00000022355, ENSG00000145864, ENSG00000166206, ENSG00000182256, ENSG00000011677, ENSG00000268089, ENSG00000102287, ENSG00000113327, ENSG00000163285, ENSG00000151834, ENSG00000145863, ENSG00000163288, ENSG00000187730</t>
  </si>
  <si>
    <t>Zurampic</t>
  </si>
  <si>
    <t>Lesinurad</t>
  </si>
  <si>
    <t>URAT1 inhibitor</t>
  </si>
  <si>
    <t>Gout</t>
  </si>
  <si>
    <t>gout</t>
  </si>
  <si>
    <t>EFO_0004274</t>
  </si>
  <si>
    <t>LESINURAD</t>
  </si>
  <si>
    <t>CHEMBL2105720</t>
  </si>
  <si>
    <t>ENSG00000197891</t>
  </si>
  <si>
    <t>Zydelig</t>
  </si>
  <si>
    <t>Idelalisib</t>
  </si>
  <si>
    <t>PI3K‚Äöp110-delta subunit inhibitor</t>
  </si>
  <si>
    <t>CLL, B-cell non-Hodgkin lymphoma and SLL</t>
  </si>
  <si>
    <t>chronic lymphocytic leukemia; B-cell non-Hodgkins lymphoma</t>
  </si>
  <si>
    <t>EFO_0000095; EFO_1001938</t>
  </si>
  <si>
    <t>IDELALISIB</t>
  </si>
  <si>
    <t>CHEMBL2216870</t>
  </si>
  <si>
    <t>ENSG00000171608</t>
  </si>
  <si>
    <t>Zykadia</t>
  </si>
  <si>
    <t>Ceritinib</t>
  </si>
  <si>
    <t>Kinase inhibitor against ALK, IGF1R, insulin receptor and ROS1</t>
  </si>
  <si>
    <t>ALK-positive metastatic NSCLC</t>
  </si>
  <si>
    <t>CERITINIB</t>
  </si>
  <si>
    <t>CHEMBL2403108</t>
  </si>
  <si>
    <t>ENSG00000171094, ENSG00000143924, ENSG00000181163</t>
  </si>
  <si>
    <t>Zynlonta</t>
  </si>
  <si>
    <t>Loncastuximab tesirine</t>
  </si>
  <si>
    <t>ADC Therapeutics</t>
  </si>
  <si>
    <t>CD19-targeted ADC</t>
  </si>
  <si>
    <t>B-cell lymphoma</t>
  </si>
  <si>
    <t>B-cell non-Hodgkins lymphoma</t>
  </si>
  <si>
    <t>EFO_1001938</t>
  </si>
  <si>
    <t>CHEMBL4297778</t>
  </si>
  <si>
    <t>comment</t>
  </si>
  <si>
    <t>Symptomatic</t>
  </si>
  <si>
    <t>Imaging</t>
  </si>
  <si>
    <t>Berotralstatc</t>
  </si>
  <si>
    <t>Chemotherapy-/surgery-related nausea</t>
  </si>
  <si>
    <t>Botulinum toxin/Acetylcholine release inhibitor</t>
  </si>
  <si>
    <t>Pruritus associated with chronic kidney disease</t>
  </si>
  <si>
    <t>5-HT4R agonist/Opioid-receptor antagonist</t>
  </si>
  <si>
    <t>Intraocular pressure in open-angle glaucoma</t>
  </si>
  <si>
    <t>MoA</t>
  </si>
  <si>
    <t>n</t>
  </si>
  <si>
    <t>RBC transfusion in cold agglutinin disease</t>
  </si>
  <si>
    <t>NK1R antagonist + 5-HT3R antagonist / D2R&amp;D3R antagonist / Neurokinin 1 receptor antagonist</t>
  </si>
  <si>
    <t>datasourceType</t>
  </si>
  <si>
    <t>Somatic</t>
  </si>
  <si>
    <t>Rare mendelian</t>
  </si>
  <si>
    <t>Functional genomics (cancer)</t>
  </si>
  <si>
    <t>Common disease</t>
  </si>
  <si>
    <t>Mouse model</t>
  </si>
  <si>
    <t>creteria</t>
  </si>
  <si>
    <t>Do I need to map mouse phenotypes?</t>
  </si>
  <si>
    <t>Any</t>
  </si>
  <si>
    <t>Berotralstat</t>
  </si>
  <si>
    <t>No human target</t>
  </si>
  <si>
    <t>Other indication</t>
  </si>
  <si>
    <t>TA_check</t>
  </si>
  <si>
    <t>Acc</t>
  </si>
  <si>
    <t>Acc + Onc</t>
  </si>
  <si>
    <t>Acc + GE</t>
  </si>
  <si>
    <t>Acc + GE + Onc</t>
  </si>
  <si>
    <t>Iron Deficiency Anemia</t>
  </si>
  <si>
    <t>Non Severe</t>
  </si>
  <si>
    <t>Sickle Cell Disease and related diseases</t>
  </si>
  <si>
    <t>Atopic Eczema</t>
  </si>
  <si>
    <t>Sexual Dysfunction</t>
  </si>
  <si>
    <t>Pulmonary Arterial Hypertension</t>
  </si>
  <si>
    <t>Diabetes Mellitus</t>
  </si>
  <si>
    <t>Alzheimer's Disease</t>
  </si>
  <si>
    <t>Migraine Disorder</t>
  </si>
  <si>
    <t>Acne</t>
  </si>
  <si>
    <t>Chemotherapy-induced Nausea and Vomiting</t>
  </si>
  <si>
    <t>Non-Small Cell Lung Carcinoma</t>
  </si>
  <si>
    <t>Follicular Lymphoma</t>
  </si>
  <si>
    <t>GPT_out</t>
  </si>
  <si>
    <t>GPT_class_1</t>
  </si>
  <si>
    <t>GPT_class_2</t>
  </si>
  <si>
    <t>GPT_class_3</t>
  </si>
  <si>
    <t>Non severe</t>
  </si>
  <si>
    <t>Severe</t>
  </si>
  <si>
    <t>Familial amyloid neuropathy</t>
  </si>
  <si>
    <t>Contraception</t>
  </si>
  <si>
    <t>Chronic obstructive pulmonary disease (COPD)</t>
  </si>
  <si>
    <t>Anthrax infection</t>
  </si>
  <si>
    <t>Malaria</t>
  </si>
  <si>
    <t>Acute lymphoblastic leukemia</t>
  </si>
  <si>
    <t>Chorea; Huntington disease</t>
  </si>
  <si>
    <t>Infection</t>
  </si>
  <si>
    <t>Not sure</t>
  </si>
  <si>
    <t>Gastrointestinal stromal tumor</t>
  </si>
  <si>
    <t>Attention deficit hyperactivity disorder</t>
  </si>
  <si>
    <t>Urinary bladder carcinoma</t>
  </si>
  <si>
    <t>Staphylococcal skin infections</t>
  </si>
  <si>
    <t>Unspecified peripheral T-cell lymphoma</t>
  </si>
  <si>
    <t>Macular degeneration</t>
  </si>
  <si>
    <t>Precursor B-cell acute lymphoblastic leukemia</t>
  </si>
  <si>
    <t>Polycythemia vera</t>
  </si>
  <si>
    <t>Venous thromboembolism</t>
  </si>
  <si>
    <t>Neuromuscular disease</t>
  </si>
  <si>
    <t>Neuronal ceroid lipofuscinosis 2</t>
  </si>
  <si>
    <t>Relapsing-remitting multiple sclerosis</t>
  </si>
  <si>
    <t>Sedation</t>
  </si>
  <si>
    <t>Not Sure</t>
  </si>
  <si>
    <t>Not Applicable</t>
  </si>
  <si>
    <t>Familial intrahepatic cholestasis</t>
  </si>
  <si>
    <t>Thrombotic thrombocytopenic purpura</t>
  </si>
  <si>
    <t>Hypertrophic cardiomyopathy</t>
  </si>
  <si>
    <t>Peroxisomal disease; Disorder of bile acid synthesis</t>
  </si>
  <si>
    <t>Atopic eczema, Eczema</t>
  </si>
  <si>
    <t>Non-severe</t>
  </si>
  <si>
    <t>Chronic lymphocytic leukemia; follicular lymphoma</t>
  </si>
  <si>
    <t>Neuroendocrine neoplasm</t>
  </si>
  <si>
    <t>Congestive heart failure</t>
  </si>
  <si>
    <t>Myelosuppression; small cell lung carcinoma</t>
  </si>
  <si>
    <t>Psoriasis vulgaris</t>
  </si>
  <si>
    <t>Aspergillosis; mucormycosis</t>
  </si>
  <si>
    <t>Ovarian carcinoma</t>
  </si>
  <si>
    <t>Hepatitis C virus infection</t>
  </si>
  <si>
    <t>Acute myeloid leukemia</t>
  </si>
  <si>
    <t>Inherited fatty acid metabolism disorder</t>
  </si>
  <si>
    <t>Menopause; postmenopausal osteoporosis</t>
  </si>
  <si>
    <t>Paroxysmal nocturnal hemoglobinuria</t>
  </si>
  <si>
    <t>Neuromyelitis optica</t>
  </si>
  <si>
    <t>Ulcerative colitis; Crohn's disease</t>
  </si>
  <si>
    <t>Idiopathic pulmonary fibrosis</t>
  </si>
  <si>
    <t>Homozygous familial hypercholesterolemia</t>
  </si>
  <si>
    <t>Infertility</t>
  </si>
  <si>
    <t>Urinary tract infection</t>
  </si>
  <si>
    <t>Breast carcinoma</t>
  </si>
  <si>
    <t>Genetic hemophagocytic lymphohistiocytosis</t>
  </si>
  <si>
    <t>Chronic lymphocytic leukemia</t>
  </si>
  <si>
    <t>Septic shock; blood pressure</t>
  </si>
  <si>
    <t>Hemophilia A</t>
  </si>
  <si>
    <t>Sleep-wake disorder</t>
  </si>
  <si>
    <t>Check</t>
  </si>
  <si>
    <t>Movement disorder</t>
  </si>
  <si>
    <t>Myelodysplastic syndrome</t>
  </si>
  <si>
    <t>Paronychia</t>
  </si>
  <si>
    <t>Lysosomal acid lipase deficiency</t>
  </si>
  <si>
    <t>Myocardial infarction</t>
  </si>
  <si>
    <t>Chronic kidney disease</t>
  </si>
  <si>
    <t>Metastatic melanoma</t>
  </si>
  <si>
    <t>Body fat distribution</t>
  </si>
  <si>
    <t>Coronary atherosclerosis</t>
  </si>
  <si>
    <t>Cutaneous squamous cell carcinoma; basal cell carcinoma; non-small cell lung carcinoma</t>
  </si>
  <si>
    <t>Opioid dependence</t>
  </si>
  <si>
    <t>Hairy cell leukemia</t>
  </si>
  <si>
    <t>Digestive system neuroendocrine neoplasm</t>
  </si>
  <si>
    <t>Tinea</t>
  </si>
  <si>
    <t>Breast cancer; melanoma</t>
  </si>
  <si>
    <t>Intrahepatic cholangiocarcinoma</t>
  </si>
  <si>
    <t>Short stature due to GHSR deficiency</t>
  </si>
  <si>
    <t>Mucopolysaccharidosis type 7</t>
  </si>
  <si>
    <t>Diffuse large b-cell lymphoma</t>
  </si>
  <si>
    <t>Constipation disorder</t>
  </si>
  <si>
    <t>Ocular onchocerciasis</t>
  </si>
  <si>
    <t>Congenital generalized lipodystrophy</t>
  </si>
  <si>
    <t>Hypoparathyroidism; Hypocalcemia</t>
  </si>
  <si>
    <t>Neuritic plaque measurement; Alzheimer disease</t>
  </si>
  <si>
    <t>Atherosclerosis; familial hypercholesterolemia</t>
  </si>
  <si>
    <t>Reproductive behaviour measurement</t>
  </si>
  <si>
    <t>Glycogen storage disease II</t>
  </si>
  <si>
    <t>Primary orthostatic hypotension</t>
  </si>
  <si>
    <t>Sulfite oxidase deficiency due to molybdenum cofactor deficiency</t>
  </si>
  <si>
    <t>Bacterial pneumonia; skin disease caused by bacterial infection</t>
  </si>
  <si>
    <t>Primary biliary cirrhosis</t>
  </si>
  <si>
    <t>Chronic progressive multiple sclerosis</t>
  </si>
  <si>
    <t>Pain</t>
  </si>
  <si>
    <t>Cholestasis</t>
  </si>
  <si>
    <t>Ocular hypertension, open-angle glaucoma</t>
  </si>
  <si>
    <t>Hereditary ATTR amyloidosis</t>
  </si>
  <si>
    <t>Adenomyosis; pain</t>
  </si>
  <si>
    <t>Psoriatic arthritis; psoriasis vulgaris</t>
  </si>
  <si>
    <t>Sickle cell anemia</t>
  </si>
  <si>
    <t>Keratitis</t>
  </si>
  <si>
    <t>Primary hyperoxaluria type 1</t>
  </si>
  <si>
    <t>Prostate carcinoma</t>
  </si>
  <si>
    <t>Urothelial neoplasm</t>
  </si>
  <si>
    <t>Hyperparathyroidism</t>
  </si>
  <si>
    <t>Mycosis fungoides</t>
  </si>
  <si>
    <t>Response to anticoagulant</t>
  </si>
  <si>
    <t>Cytomegalovirus infection</t>
  </si>
  <si>
    <t>Hemolytic anemia</t>
  </si>
  <si>
    <t>Influenza</t>
  </si>
  <si>
    <t>Beta thalassemia; anemia</t>
  </si>
  <si>
    <t>Non-small cell lung carcinoma; thyroid cancer</t>
  </si>
  <si>
    <t>Severe combined immunodeficiency, autosomal recessive, t cell-negative, b cell-negative, nk cell-negative, due to adenosine deaminase deficiency</t>
  </si>
  <si>
    <t>Major depressive disorder; schizophrenia</t>
  </si>
  <si>
    <t>Graft versus host disease</t>
  </si>
  <si>
    <t>Open-angle glaucoma; ocular hypertension</t>
  </si>
  <si>
    <t>Acute myeloid leukemia, FLT3 internal tandem duplication</t>
  </si>
  <si>
    <t>Acute lymphoblastic leukemia; lymphoblastic lymphoma</t>
  </si>
  <si>
    <t>Systemic lupus erythematosus</t>
  </si>
  <si>
    <t>Atrial fibrillation; deep vein thrombosis</t>
  </si>
  <si>
    <t>Short stature due to partial GHR deficiency</t>
  </si>
  <si>
    <t>Psoriasis 14, pustular</t>
  </si>
  <si>
    <t>Hypersomnia; Narcolepsy; Obstructive sleep apnea</t>
  </si>
  <si>
    <t>Autoimmune thrombocytopenic purpura</t>
  </si>
  <si>
    <t>Asthma</t>
  </si>
  <si>
    <t>Acute myeloid leukemia; Cholangiocarcinoma</t>
  </si>
  <si>
    <t>Triple-negative breast cancer; Urothelial carcinoma</t>
  </si>
  <si>
    <t>Bile duct cancer</t>
  </si>
  <si>
    <t>Type 1 diabetes mellitus</t>
  </si>
  <si>
    <t>MZL; Follicular lymphoma</t>
  </si>
  <si>
    <t>Paroxysmal nocturnal hemoglobinuria, atypical hemolytic-uremic syndrome, Myasthenia gravis</t>
  </si>
  <si>
    <t>Age-related macular degeneration</t>
  </si>
  <si>
    <t>Coronary artery disease</t>
  </si>
  <si>
    <t>Mucopolysaccharidosis type 4A</t>
  </si>
  <si>
    <t>Salivary gland cancer; Soft tissue sarcoma; Thyroid cancer</t>
  </si>
  <si>
    <t>Schizophrenia; Bipolar disorder</t>
  </si>
  <si>
    <t>Cardiomyopathy</t>
  </si>
  <si>
    <t>Intraocular pressure measurement</t>
  </si>
  <si>
    <t>Narcolepsy</t>
  </si>
  <si>
    <t>Von Hippel-Lindau disease</t>
  </si>
  <si>
    <t>Lice infestation</t>
  </si>
  <si>
    <t>Bacterial pneumonia</t>
  </si>
  <si>
    <t>Impetigo</t>
  </si>
  <si>
    <t>Infectious disease</t>
  </si>
  <si>
    <t>Carcinoid syndrome; Diarrhea</t>
  </si>
  <si>
    <t>Dry eye syndrome</t>
  </si>
  <si>
    <t>Otitis externa</t>
  </si>
  <si>
    <t>Liposarcoma; Leiomyosarcoma</t>
  </si>
  <si>
    <t>Fallopian tube cancer; Ovarian epithelial tumor; Primary peritoneal carcinoma</t>
  </si>
  <si>
    <t>Small cell lung carcinoma</t>
  </si>
  <si>
    <t>Clostridium difficile infection</t>
  </si>
  <si>
    <t>Hutchinson-Gilford progeria syndrome</t>
  </si>
  <si>
    <t>Myocardial infarction; Peripheral arterial disease</t>
  </si>
  <si>
    <t>Chronic lymphocytic leukemia; B-cell non-Hodgkins lymphoma</t>
  </si>
  <si>
    <t>Manual_check</t>
  </si>
  <si>
    <t>EFO_class</t>
  </si>
  <si>
    <t>Not concordant</t>
  </si>
  <si>
    <t>Disease_class</t>
  </si>
  <si>
    <t>Standard</t>
  </si>
  <si>
    <t>Expedited + Severe</t>
  </si>
  <si>
    <t>Standard + Non-severe</t>
  </si>
  <si>
    <t>Expedited (including Orphan)</t>
  </si>
  <si>
    <t>All including non-HT</t>
  </si>
  <si>
    <t>Expedited + Severe + GE</t>
  </si>
  <si>
    <t>Expedited + GE</t>
  </si>
  <si>
    <t>Standard + Non-severe + no_GE</t>
  </si>
  <si>
    <t>Standard + no_GE</t>
  </si>
  <si>
    <t>has_no_GE</t>
  </si>
  <si>
    <t>Odds ratio </t>
  </si>
  <si>
    <t>95 % CI:</t>
  </si>
  <si>
    <t>z statistic</t>
  </si>
  <si>
    <t>Significance level</t>
  </si>
  <si>
    <t>1.3755 to 4.5743</t>
  </si>
  <si>
    <t>P = 0.0027</t>
  </si>
  <si>
    <t>Without GE:</t>
  </si>
  <si>
    <t>With GE: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</si>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</sst>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0.5"/>
      <color rgb="FF374151"/>
      <name val="Arial"/>
      <family val="2"/>
    </font>
    <font>
      <sz val="8"/>
      <name val="Calibri"/>
      <family val="2"/>
      <scheme val="minor"/>
    </font>
    <font>
      <sz val="16"/>
      <color rgb="FF000000"/>
      <name val="Helvetica"/>
      <family val="2"/>
    </font>
    <font>
      <sz val="15"/>
      <color rgb="FF00000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ashDot">
        <color theme="0"/>
      </left>
      <right style="dashDot">
        <color theme="0"/>
      </right>
      <top style="dashDot">
        <color theme="0"/>
      </top>
      <bottom style="dashDot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dashDot">
        <color theme="0"/>
      </left>
      <right/>
      <top style="dashDot">
        <color theme="0"/>
      </top>
      <bottom style="dashDot">
        <color theme="0"/>
      </bottom>
      <diagonal/>
    </border>
    <border>
      <left/>
      <right style="dashDot">
        <color theme="0"/>
      </right>
      <top style="dashDot">
        <color theme="0"/>
      </top>
      <bottom style="dashDot">
        <color theme="0"/>
      </bottom>
      <diagonal/>
    </border>
    <border>
      <left style="dashDot">
        <color theme="0"/>
      </left>
      <right style="dashDot">
        <color theme="0"/>
      </right>
      <top style="dashDot">
        <color theme="0"/>
      </top>
      <bottom/>
      <diagonal/>
    </border>
    <border>
      <left style="dashDot">
        <color theme="0"/>
      </left>
      <right style="dashDot">
        <color theme="0"/>
      </right>
      <top/>
      <bottom style="dashDot">
        <color theme="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18" fillId="0" borderId="0" xfId="0" applyFont="1"/>
    <xf numFmtId="0" fontId="0" fillId="0" borderId="0" xfId="0" applyAlignment="1">
      <alignment horizontal="center"/>
    </xf>
    <xf numFmtId="0" fontId="0" fillId="0" borderId="10" xfId="0" applyBorder="1"/>
    <xf numFmtId="0" fontId="0" fillId="0" borderId="12" xfId="0" applyBorder="1"/>
    <xf numFmtId="0" fontId="0" fillId="0" borderId="14" xfId="0" applyBorder="1"/>
    <xf numFmtId="0" fontId="0" fillId="0" borderId="13" xfId="0" applyBorder="1"/>
    <xf numFmtId="0" fontId="0" fillId="0" borderId="14" xfId="0" applyBorder="1" applyAlignment="1">
      <alignment horizontal="center"/>
    </xf>
    <xf numFmtId="0" fontId="0" fillId="0" borderId="15" xfId="0" applyBorder="1"/>
    <xf numFmtId="0" fontId="0" fillId="0" borderId="15" xfId="0" applyBorder="1" applyAlignment="1">
      <alignment horizontal="center"/>
    </xf>
    <xf numFmtId="0" fontId="19" fillId="33" borderId="11" xfId="0" applyFont="1" applyFill="1" applyBorder="1" applyAlignment="1">
      <alignment horizontal="center" vertical="center"/>
    </xf>
    <xf numFmtId="0" fontId="20" fillId="34" borderId="11" xfId="0" applyFont="1" applyFill="1" applyBorder="1" applyAlignment="1">
      <alignment horizontal="center"/>
    </xf>
    <xf numFmtId="0" fontId="19" fillId="35" borderId="11" xfId="0" applyFont="1" applyFill="1" applyBorder="1" applyAlignment="1">
      <alignment horizontal="left" vertical="center" wrapText="1"/>
    </xf>
    <xf numFmtId="0" fontId="19" fillId="35" borderId="11" xfId="0" applyFont="1" applyFill="1" applyBorder="1" applyAlignment="1">
      <alignment horizontal="left" vertical="center"/>
    </xf>
    <xf numFmtId="0" fontId="19" fillId="36" borderId="11" xfId="0" applyFont="1" applyFill="1" applyBorder="1" applyAlignment="1">
      <alignment horizontal="left" vertical="center"/>
    </xf>
    <xf numFmtId="0" fontId="6" fillId="2" borderId="0" xfId="6"/>
    <xf numFmtId="9" fontId="0" fillId="0" borderId="0" xfId="42" applyFont="1"/>
    <xf numFmtId="0" fontId="21" fillId="0" borderId="0" xfId="0" applyFont="1"/>
    <xf numFmtId="0" fontId="21" fillId="37" borderId="0" xfId="0" applyFont="1" applyFill="1"/>
    <xf numFmtId="0" fontId="0" fillId="0" borderId="0" xfId="0" applyAlignment="1">
      <alignment horizontal="center"/>
    </xf>
    <xf numFmtId="0" fontId="23" fillId="0" borderId="0" xfId="0" applyFont="1"/>
    <xf numFmtId="0" fontId="24" fillId="0" borderId="0" xfId="0" applyFont="1"/>
    <xf numFmtId="0" fontId="0" fillId="37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 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29"/>
  <sheetViews>
    <sheetView tabSelected="1" zoomScaleNormal="100" workbookViewId="0">
      <selection activeCell="K29" sqref="K29"/>
    </sheetView>
  </sheetViews>
  <sheetFormatPr baseColWidth="10" defaultRowHeight="16" x14ac:dyDescent="0.2"/>
  <cols>
    <col min="2" max="2" width="14.1640625" customWidth="1"/>
    <col min="7" max="7" width="38.33203125" customWidth="1"/>
    <col min="8" max="8" width="10" customWidth="1"/>
    <col min="9" max="9" width="26" customWidth="1"/>
    <col min="10" max="10" width="39" customWidth="1"/>
    <col min="11" max="11" width="42.6640625" customWidth="1"/>
    <col min="12" max="14" width="10.83203125" customWidth="1"/>
    <col min="16" max="16" width="16.1640625" customWidth="1"/>
  </cols>
  <sheetData>
    <row r="1" spans="1:17" x14ac:dyDescent="0.2">
      <c r="A1" t="s">
        <v>0</v>
      </c>
      <c r="B1" t="s">
        <v>1</v>
      </c>
      <c r="C1" t="s">
        <v>11</v>
      </c>
      <c r="D1" t="s">
        <v>12</v>
      </c>
      <c r="E1" t="s">
        <v>13</v>
      </c>
      <c r="F1" t="s">
        <v>2</v>
      </c>
      <c r="G1" t="s">
        <v>3</v>
      </c>
      <c r="H1" t="s">
        <v>4</v>
      </c>
      <c r="I1" t="s">
        <v>3415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3390</v>
      </c>
      <c r="Q1" t="s">
        <v>3590</v>
      </c>
    </row>
    <row r="2" spans="1:17" x14ac:dyDescent="0.2">
      <c r="A2" t="s">
        <v>14</v>
      </c>
      <c r="B2" t="s">
        <v>15</v>
      </c>
      <c r="C2" t="s">
        <v>24</v>
      </c>
      <c r="D2" t="s">
        <v>25</v>
      </c>
      <c r="E2" t="s">
        <v>23</v>
      </c>
      <c r="F2" t="s">
        <v>16</v>
      </c>
      <c r="G2" t="s">
        <v>17</v>
      </c>
      <c r="H2" t="s">
        <v>18</v>
      </c>
      <c r="I2" t="str">
        <f>VLOOKUP(B2,TA_check!$A$1:$B$433,2,FALSE)</f>
        <v>No human target</v>
      </c>
      <c r="J2" t="s">
        <v>19</v>
      </c>
      <c r="K2" t="s">
        <v>20</v>
      </c>
      <c r="L2" t="s">
        <v>21</v>
      </c>
      <c r="M2" t="s">
        <v>22</v>
      </c>
      <c r="N2">
        <v>2019</v>
      </c>
      <c r="O2" t="s">
        <v>23</v>
      </c>
      <c r="Q2" t="str">
        <f>VLOOKUP(J2,FDA_dis_class!$A$1:$E$336,5,FALSE)</f>
        <v>Non Severe</v>
      </c>
    </row>
    <row r="3" spans="1:17" x14ac:dyDescent="0.2">
      <c r="A3" t="s">
        <v>26</v>
      </c>
      <c r="B3" t="s">
        <v>27</v>
      </c>
      <c r="C3" t="s">
        <v>34</v>
      </c>
      <c r="D3" t="s">
        <v>35</v>
      </c>
      <c r="E3" t="s">
        <v>36</v>
      </c>
      <c r="F3" t="s">
        <v>28</v>
      </c>
      <c r="G3" t="s">
        <v>29</v>
      </c>
      <c r="H3" t="s">
        <v>18</v>
      </c>
      <c r="I3" t="str">
        <f>VLOOKUP(B3,TA_check!$A$1:$B$433,2,FALSE)</f>
        <v>Other indication</v>
      </c>
      <c r="J3" t="s">
        <v>30</v>
      </c>
      <c r="K3" t="s">
        <v>31</v>
      </c>
      <c r="L3" t="s">
        <v>32</v>
      </c>
      <c r="M3" t="s">
        <v>33</v>
      </c>
      <c r="N3">
        <v>2019</v>
      </c>
      <c r="O3" t="b">
        <v>0</v>
      </c>
      <c r="P3" t="s">
        <v>3391</v>
      </c>
      <c r="Q3" t="str">
        <f>VLOOKUP(J3,FDA_dis_class!$A$1:$E$336,5,FALSE)</f>
        <v>Severe</v>
      </c>
    </row>
    <row r="4" spans="1:17" x14ac:dyDescent="0.2">
      <c r="A4" t="s">
        <v>37</v>
      </c>
      <c r="B4" t="s">
        <v>38</v>
      </c>
      <c r="C4" t="s">
        <v>38</v>
      </c>
      <c r="D4" t="s">
        <v>44</v>
      </c>
      <c r="E4" t="s">
        <v>45</v>
      </c>
      <c r="F4" t="s">
        <v>39</v>
      </c>
      <c r="G4" t="s">
        <v>40</v>
      </c>
      <c r="H4" t="s">
        <v>18</v>
      </c>
      <c r="I4" t="str">
        <f>VLOOKUP(B4,TA_check!$A$1:$B$433,2,FALSE)</f>
        <v>Other indication</v>
      </c>
      <c r="J4" t="s">
        <v>41</v>
      </c>
      <c r="K4" t="s">
        <v>42</v>
      </c>
      <c r="L4" t="s">
        <v>43</v>
      </c>
      <c r="M4" t="s">
        <v>22</v>
      </c>
      <c r="N4">
        <v>2021</v>
      </c>
      <c r="O4" t="b">
        <v>1</v>
      </c>
      <c r="Q4" t="str">
        <f>VLOOKUP(J4,FDA_dis_class!$A$1:$E$336,5,FALSE)</f>
        <v>Non Severe</v>
      </c>
    </row>
    <row r="5" spans="1:17" x14ac:dyDescent="0.2">
      <c r="A5" t="s">
        <v>46</v>
      </c>
      <c r="B5" t="s">
        <v>47</v>
      </c>
      <c r="C5" t="s">
        <v>53</v>
      </c>
      <c r="D5" t="s">
        <v>54</v>
      </c>
      <c r="E5" t="s">
        <v>55</v>
      </c>
      <c r="F5" t="s">
        <v>48</v>
      </c>
      <c r="G5" t="s">
        <v>49</v>
      </c>
      <c r="H5" t="s">
        <v>18</v>
      </c>
      <c r="I5" t="str">
        <f>VLOOKUP(B5,TA_check!$A$1:$B$433,2,FALSE)</f>
        <v>Other indication</v>
      </c>
      <c r="J5" t="s">
        <v>50</v>
      </c>
      <c r="K5" t="s">
        <v>51</v>
      </c>
      <c r="L5" t="s">
        <v>52</v>
      </c>
      <c r="M5" t="s">
        <v>22</v>
      </c>
      <c r="N5">
        <v>2015</v>
      </c>
      <c r="O5" t="b">
        <v>0</v>
      </c>
      <c r="Q5" t="str">
        <f>VLOOKUP(J5,FDA_dis_class!$A$1:$E$336,5,FALSE)</f>
        <v>Non Severe</v>
      </c>
    </row>
    <row r="6" spans="1:17" x14ac:dyDescent="0.2">
      <c r="A6" t="s">
        <v>56</v>
      </c>
      <c r="B6" t="s">
        <v>57</v>
      </c>
      <c r="C6" t="s">
        <v>64</v>
      </c>
      <c r="D6" t="s">
        <v>65</v>
      </c>
      <c r="E6" t="s">
        <v>66</v>
      </c>
      <c r="F6" t="s">
        <v>58</v>
      </c>
      <c r="G6" t="s">
        <v>59</v>
      </c>
      <c r="H6" t="s">
        <v>18</v>
      </c>
      <c r="I6" t="str">
        <f>VLOOKUP(B6,TA_check!$A$1:$B$433,2,FALSE)</f>
        <v>Other indication</v>
      </c>
      <c r="J6" t="s">
        <v>60</v>
      </c>
      <c r="K6" t="s">
        <v>61</v>
      </c>
      <c r="L6" t="s">
        <v>62</v>
      </c>
      <c r="M6" t="s">
        <v>63</v>
      </c>
      <c r="N6">
        <v>2013</v>
      </c>
      <c r="O6" t="b">
        <v>1</v>
      </c>
      <c r="Q6" t="str">
        <f>VLOOKUP(J6,FDA_dis_class!$A$1:$E$336,5,FALSE)</f>
        <v>Severe</v>
      </c>
    </row>
    <row r="7" spans="1:17" x14ac:dyDescent="0.2">
      <c r="A7" t="s">
        <v>67</v>
      </c>
      <c r="B7" t="s">
        <v>68</v>
      </c>
      <c r="C7" t="s">
        <v>74</v>
      </c>
      <c r="D7" t="s">
        <v>75</v>
      </c>
      <c r="E7" t="s">
        <v>76</v>
      </c>
      <c r="F7" t="s">
        <v>69</v>
      </c>
      <c r="G7" t="s">
        <v>70</v>
      </c>
      <c r="H7" t="s">
        <v>18</v>
      </c>
      <c r="I7" t="str">
        <f>VLOOKUP(B7,TA_check!$A$1:$B$433,2,FALSE)</f>
        <v>Other indication</v>
      </c>
      <c r="J7" t="s">
        <v>71</v>
      </c>
      <c r="K7" t="s">
        <v>72</v>
      </c>
      <c r="L7" t="s">
        <v>73</v>
      </c>
      <c r="M7" t="s">
        <v>22</v>
      </c>
      <c r="N7">
        <v>2016</v>
      </c>
      <c r="O7" t="b">
        <v>1</v>
      </c>
      <c r="Q7" t="str">
        <f>VLOOKUP(J7,FDA_dis_class!$A$1:$E$336,5,FALSE)</f>
        <v>Severe</v>
      </c>
    </row>
    <row r="8" spans="1:17" x14ac:dyDescent="0.2">
      <c r="A8" t="s">
        <v>77</v>
      </c>
      <c r="B8" t="s">
        <v>78</v>
      </c>
      <c r="C8" t="s">
        <v>78</v>
      </c>
      <c r="D8" t="s">
        <v>84</v>
      </c>
      <c r="E8" t="s">
        <v>85</v>
      </c>
      <c r="F8" t="s">
        <v>79</v>
      </c>
      <c r="G8" t="s">
        <v>80</v>
      </c>
      <c r="H8" t="s">
        <v>18</v>
      </c>
      <c r="I8" t="str">
        <f>VLOOKUP(B8,TA_check!$A$1:$B$433,2,FALSE)</f>
        <v>Other indication</v>
      </c>
      <c r="J8" t="s">
        <v>81</v>
      </c>
      <c r="K8" t="s">
        <v>81</v>
      </c>
      <c r="L8" t="s">
        <v>82</v>
      </c>
      <c r="M8" t="s">
        <v>83</v>
      </c>
      <c r="N8">
        <v>2021</v>
      </c>
      <c r="O8" t="b">
        <v>1</v>
      </c>
      <c r="Q8" t="str">
        <f>VLOOKUP(J8,FDA_dis_class!$A$1:$E$336,5,FALSE)</f>
        <v>Severe</v>
      </c>
    </row>
    <row r="9" spans="1:17" x14ac:dyDescent="0.2">
      <c r="A9" t="s">
        <v>86</v>
      </c>
      <c r="B9" t="s">
        <v>87</v>
      </c>
      <c r="C9" t="s">
        <v>94</v>
      </c>
      <c r="D9" t="s">
        <v>95</v>
      </c>
      <c r="E9" t="s">
        <v>23</v>
      </c>
      <c r="F9" t="s">
        <v>88</v>
      </c>
      <c r="G9" t="s">
        <v>89</v>
      </c>
      <c r="H9" t="s">
        <v>18</v>
      </c>
      <c r="I9" t="str">
        <f>VLOOKUP(B9,TA_check!$A$1:$B$433,2,FALSE)</f>
        <v>No human target</v>
      </c>
      <c r="J9" t="s">
        <v>90</v>
      </c>
      <c r="K9" t="s">
        <v>91</v>
      </c>
      <c r="L9" t="s">
        <v>92</v>
      </c>
      <c r="M9" t="s">
        <v>93</v>
      </c>
      <c r="N9">
        <v>2018</v>
      </c>
      <c r="O9" t="s">
        <v>23</v>
      </c>
      <c r="Q9" t="str">
        <f>VLOOKUP(J9,FDA_dis_class!$A$1:$E$336,5,FALSE)</f>
        <v>Non Severe</v>
      </c>
    </row>
    <row r="10" spans="1:17" x14ac:dyDescent="0.2">
      <c r="A10" t="s">
        <v>96</v>
      </c>
      <c r="B10" t="s">
        <v>97</v>
      </c>
      <c r="C10" t="s">
        <v>103</v>
      </c>
      <c r="D10" t="s">
        <v>104</v>
      </c>
      <c r="E10" t="s">
        <v>105</v>
      </c>
      <c r="F10" t="s">
        <v>98</v>
      </c>
      <c r="G10" t="s">
        <v>99</v>
      </c>
      <c r="H10" t="s">
        <v>18</v>
      </c>
      <c r="I10" t="str">
        <f>VLOOKUP(B10,TA_check!$A$1:$B$433,2,FALSE)</f>
        <v>Other indication</v>
      </c>
      <c r="J10" t="s">
        <v>100</v>
      </c>
      <c r="K10" s="15" t="s">
        <v>101</v>
      </c>
      <c r="L10" t="s">
        <v>102</v>
      </c>
      <c r="M10" t="s">
        <v>22</v>
      </c>
      <c r="N10">
        <v>2018</v>
      </c>
      <c r="O10" t="b">
        <v>1</v>
      </c>
      <c r="Q10" t="str">
        <f>VLOOKUP(J10,FDA_dis_class!$A$1:$E$336,5,FALSE)</f>
        <v>Non Severe</v>
      </c>
    </row>
    <row r="11" spans="1:17" x14ac:dyDescent="0.2">
      <c r="A11" t="s">
        <v>106</v>
      </c>
      <c r="B11" t="s">
        <v>107</v>
      </c>
      <c r="C11" t="s">
        <v>111</v>
      </c>
      <c r="D11" t="s">
        <v>112</v>
      </c>
      <c r="E11" t="s">
        <v>113</v>
      </c>
      <c r="F11" t="s">
        <v>108</v>
      </c>
      <c r="G11" t="s">
        <v>109</v>
      </c>
      <c r="H11" t="s">
        <v>18</v>
      </c>
      <c r="I11" t="str">
        <f>VLOOKUP(B11,TA_check!$A$1:$B$433,2,FALSE)</f>
        <v>Other indication</v>
      </c>
      <c r="J11" t="s">
        <v>100</v>
      </c>
      <c r="K11" t="s">
        <v>101</v>
      </c>
      <c r="L11" t="s">
        <v>102</v>
      </c>
      <c r="M11" t="s">
        <v>110</v>
      </c>
      <c r="N11">
        <v>2018</v>
      </c>
      <c r="O11" t="b">
        <v>1</v>
      </c>
      <c r="Q11" t="str">
        <f>VLOOKUP(J11,FDA_dis_class!$A$1:$E$336,5,FALSE)</f>
        <v>Non Severe</v>
      </c>
    </row>
    <row r="12" spans="1:17" x14ac:dyDescent="0.2">
      <c r="A12" t="s">
        <v>114</v>
      </c>
      <c r="B12" t="s">
        <v>115</v>
      </c>
      <c r="C12" t="s">
        <v>121</v>
      </c>
      <c r="D12" t="s">
        <v>122</v>
      </c>
      <c r="E12" t="s">
        <v>123</v>
      </c>
      <c r="F12" t="s">
        <v>116</v>
      </c>
      <c r="G12" t="s">
        <v>117</v>
      </c>
      <c r="H12" t="s">
        <v>18</v>
      </c>
      <c r="I12" t="str">
        <f>VLOOKUP(B12,TA_check!$A$1:$B$433,2,FALSE)</f>
        <v>Other indication</v>
      </c>
      <c r="J12" t="s">
        <v>118</v>
      </c>
      <c r="K12" t="s">
        <v>119</v>
      </c>
      <c r="L12" t="s">
        <v>120</v>
      </c>
      <c r="M12" t="s">
        <v>22</v>
      </c>
      <c r="N12">
        <v>2019</v>
      </c>
      <c r="O12" t="b">
        <v>0</v>
      </c>
      <c r="Q12" t="str">
        <f>VLOOKUP(J12,FDA_dis_class!$A$1:$E$336,5,FALSE)</f>
        <v>Non Severe</v>
      </c>
    </row>
    <row r="13" spans="1:17" x14ac:dyDescent="0.2">
      <c r="A13" t="s">
        <v>124</v>
      </c>
      <c r="B13" t="s">
        <v>125</v>
      </c>
      <c r="C13" t="s">
        <v>131</v>
      </c>
      <c r="D13" t="s">
        <v>132</v>
      </c>
      <c r="E13" t="s">
        <v>133</v>
      </c>
      <c r="F13" t="s">
        <v>126</v>
      </c>
      <c r="G13" t="s">
        <v>127</v>
      </c>
      <c r="H13" t="s">
        <v>18</v>
      </c>
      <c r="I13" t="str">
        <f>VLOOKUP(B13,TA_check!$A$1:$B$433,2,FALSE)</f>
        <v>Other indication</v>
      </c>
      <c r="J13" t="s">
        <v>128</v>
      </c>
      <c r="K13" t="s">
        <v>129</v>
      </c>
      <c r="L13" t="s">
        <v>130</v>
      </c>
      <c r="M13" t="s">
        <v>22</v>
      </c>
      <c r="N13">
        <v>2014</v>
      </c>
      <c r="O13" t="b">
        <v>0</v>
      </c>
      <c r="P13" t="s">
        <v>3391</v>
      </c>
      <c r="Q13" t="str">
        <f>VLOOKUP(J13,FDA_dis_class!$A$1:$E$336,5,FALSE)</f>
        <v>Non Severe</v>
      </c>
    </row>
    <row r="14" spans="1:17" x14ac:dyDescent="0.2">
      <c r="A14" t="s">
        <v>134</v>
      </c>
      <c r="B14" t="s">
        <v>135</v>
      </c>
      <c r="C14" t="s">
        <v>139</v>
      </c>
      <c r="D14" t="s">
        <v>140</v>
      </c>
      <c r="E14" t="s">
        <v>141</v>
      </c>
      <c r="F14" t="s">
        <v>136</v>
      </c>
      <c r="G14" t="s">
        <v>137</v>
      </c>
      <c r="H14" t="s">
        <v>18</v>
      </c>
      <c r="I14" t="str">
        <f>VLOOKUP(B14,TA_check!$A$1:$B$433,2,FALSE)</f>
        <v>Other indication</v>
      </c>
      <c r="J14" t="s">
        <v>138</v>
      </c>
      <c r="K14" t="s">
        <v>129</v>
      </c>
      <c r="L14" t="s">
        <v>130</v>
      </c>
      <c r="M14" t="s">
        <v>22</v>
      </c>
      <c r="N14">
        <v>2018</v>
      </c>
      <c r="O14" t="b">
        <v>0</v>
      </c>
      <c r="P14" t="s">
        <v>3391</v>
      </c>
      <c r="Q14" t="str">
        <f>VLOOKUP(J14,FDA_dis_class!$A$1:$E$336,5,FALSE)</f>
        <v>Non Severe</v>
      </c>
    </row>
    <row r="15" spans="1:17" x14ac:dyDescent="0.2">
      <c r="A15" t="s">
        <v>142</v>
      </c>
      <c r="B15" t="s">
        <v>143</v>
      </c>
      <c r="C15" t="s">
        <v>151</v>
      </c>
      <c r="D15" t="s">
        <v>152</v>
      </c>
      <c r="E15" t="s">
        <v>153</v>
      </c>
      <c r="F15" t="s">
        <v>144</v>
      </c>
      <c r="G15" t="s">
        <v>145</v>
      </c>
      <c r="H15" t="s">
        <v>146</v>
      </c>
      <c r="I15" t="str">
        <f>VLOOKUP(B15,TA_check!$A$1:$B$433,2,FALSE)</f>
        <v>Oncology</v>
      </c>
      <c r="J15" t="s">
        <v>147</v>
      </c>
      <c r="K15" t="s">
        <v>148</v>
      </c>
      <c r="L15" t="s">
        <v>149</v>
      </c>
      <c r="M15" t="s">
        <v>150</v>
      </c>
      <c r="N15">
        <v>2015</v>
      </c>
      <c r="O15" t="b">
        <v>1</v>
      </c>
      <c r="Q15" t="str">
        <f>VLOOKUP(J15,FDA_dis_class!$A$1:$E$336,5,FALSE)</f>
        <v>Severe</v>
      </c>
    </row>
    <row r="16" spans="1:17" x14ac:dyDescent="0.2">
      <c r="A16" t="s">
        <v>154</v>
      </c>
      <c r="B16" t="s">
        <v>155</v>
      </c>
      <c r="C16" t="s">
        <v>161</v>
      </c>
      <c r="D16" t="s">
        <v>162</v>
      </c>
      <c r="E16" t="s">
        <v>163</v>
      </c>
      <c r="F16" t="s">
        <v>58</v>
      </c>
      <c r="G16" t="s">
        <v>156</v>
      </c>
      <c r="H16" t="s">
        <v>146</v>
      </c>
      <c r="I16" t="str">
        <f>VLOOKUP(B16,TA_check!$A$1:$B$433,2,FALSE)</f>
        <v>Oncology</v>
      </c>
      <c r="J16" t="s">
        <v>157</v>
      </c>
      <c r="K16" t="s">
        <v>158</v>
      </c>
      <c r="L16" t="s">
        <v>159</v>
      </c>
      <c r="M16" t="s">
        <v>160</v>
      </c>
      <c r="N16">
        <v>2017</v>
      </c>
      <c r="O16" t="b">
        <v>1</v>
      </c>
      <c r="Q16" t="str">
        <f>VLOOKUP(J16,FDA_dis_class!$A$1:$E$336,5,FALSE)</f>
        <v>Severe</v>
      </c>
    </row>
    <row r="17" spans="1:17" x14ac:dyDescent="0.2">
      <c r="A17" t="s">
        <v>164</v>
      </c>
      <c r="B17" t="s">
        <v>165</v>
      </c>
      <c r="C17" t="s">
        <v>168</v>
      </c>
      <c r="D17" t="s">
        <v>169</v>
      </c>
      <c r="E17" t="s">
        <v>170</v>
      </c>
      <c r="F17" t="s">
        <v>166</v>
      </c>
      <c r="G17" t="s">
        <v>145</v>
      </c>
      <c r="H17" t="s">
        <v>146</v>
      </c>
      <c r="I17" t="str">
        <f>VLOOKUP(B17,TA_check!$A$1:$B$433,2,FALSE)</f>
        <v>Oncology</v>
      </c>
      <c r="J17" t="s">
        <v>167</v>
      </c>
      <c r="K17" t="s">
        <v>148</v>
      </c>
      <c r="L17" t="s">
        <v>149</v>
      </c>
      <c r="M17" t="s">
        <v>150</v>
      </c>
      <c r="N17">
        <v>2017</v>
      </c>
      <c r="O17" t="b">
        <v>1</v>
      </c>
      <c r="Q17" t="str">
        <f>VLOOKUP(J17,FDA_dis_class!$A$1:$E$336,5,FALSE)</f>
        <v>Severe</v>
      </c>
    </row>
    <row r="18" spans="1:17" x14ac:dyDescent="0.2">
      <c r="A18" t="s">
        <v>171</v>
      </c>
      <c r="B18" t="s">
        <v>172</v>
      </c>
      <c r="C18" t="s">
        <v>172</v>
      </c>
      <c r="D18" t="s">
        <v>178</v>
      </c>
      <c r="E18" t="s">
        <v>179</v>
      </c>
      <c r="F18" t="s">
        <v>173</v>
      </c>
      <c r="G18" t="s">
        <v>174</v>
      </c>
      <c r="H18" t="s">
        <v>18</v>
      </c>
      <c r="I18" t="str">
        <f>VLOOKUP(B18,TA_check!$A$1:$B$433,2,FALSE)</f>
        <v>Other indication</v>
      </c>
      <c r="J18" t="s">
        <v>175</v>
      </c>
      <c r="K18" s="15" t="s">
        <v>176</v>
      </c>
      <c r="L18" t="s">
        <v>177</v>
      </c>
      <c r="M18" t="s">
        <v>160</v>
      </c>
      <c r="N18">
        <v>2021</v>
      </c>
      <c r="O18" t="b">
        <v>1</v>
      </c>
      <c r="Q18" t="str">
        <f>VLOOKUP(J18,FDA_dis_class!$A$1:$E$336,5,FALSE)</f>
        <v>Severe</v>
      </c>
    </row>
    <row r="19" spans="1:17" x14ac:dyDescent="0.2">
      <c r="A19" t="s">
        <v>180</v>
      </c>
      <c r="B19" t="s">
        <v>181</v>
      </c>
      <c r="C19" t="s">
        <v>181</v>
      </c>
      <c r="D19" t="s">
        <v>188</v>
      </c>
      <c r="E19" t="s">
        <v>189</v>
      </c>
      <c r="F19" t="s">
        <v>182</v>
      </c>
      <c r="G19" t="s">
        <v>183</v>
      </c>
      <c r="H19" t="s">
        <v>18</v>
      </c>
      <c r="I19" t="str">
        <f>VLOOKUP(B19,TA_check!$A$1:$B$433,2,FALSE)</f>
        <v>Other indication</v>
      </c>
      <c r="J19" t="s">
        <v>184</v>
      </c>
      <c r="K19" t="s">
        <v>185</v>
      </c>
      <c r="L19" t="s">
        <v>186</v>
      </c>
      <c r="M19" t="s">
        <v>187</v>
      </c>
      <c r="N19">
        <v>2022</v>
      </c>
      <c r="O19" t="b">
        <v>1</v>
      </c>
      <c r="Q19" t="str">
        <f>VLOOKUP(J19,FDA_dis_class!$A$1:$E$336,5,FALSE)</f>
        <v>Severe</v>
      </c>
    </row>
    <row r="20" spans="1:17" x14ac:dyDescent="0.2">
      <c r="A20" t="s">
        <v>190</v>
      </c>
      <c r="B20" t="s">
        <v>191</v>
      </c>
      <c r="C20" t="s">
        <v>197</v>
      </c>
      <c r="D20" t="s">
        <v>198</v>
      </c>
      <c r="E20" t="s">
        <v>199</v>
      </c>
      <c r="F20" t="s">
        <v>192</v>
      </c>
      <c r="G20" t="s">
        <v>193</v>
      </c>
      <c r="H20" t="s">
        <v>18</v>
      </c>
      <c r="I20" t="str">
        <f>VLOOKUP(B20,TA_check!$A$1:$B$433,2,FALSE)</f>
        <v>Other indication</v>
      </c>
      <c r="J20" t="s">
        <v>194</v>
      </c>
      <c r="K20" s="15" t="s">
        <v>195</v>
      </c>
      <c r="L20" t="s">
        <v>196</v>
      </c>
      <c r="M20" t="s">
        <v>22</v>
      </c>
      <c r="N20">
        <v>2018</v>
      </c>
      <c r="O20" t="b">
        <v>1</v>
      </c>
      <c r="Q20" t="str">
        <f>VLOOKUP(J20,FDA_dis_class!$A$1:$E$336,5,FALSE)</f>
        <v>Non Severe</v>
      </c>
    </row>
    <row r="21" spans="1:17" x14ac:dyDescent="0.2">
      <c r="A21" t="s">
        <v>200</v>
      </c>
      <c r="B21" t="s">
        <v>201</v>
      </c>
      <c r="C21" t="s">
        <v>207</v>
      </c>
      <c r="D21" t="s">
        <v>208</v>
      </c>
      <c r="E21" t="s">
        <v>209</v>
      </c>
      <c r="F21" t="s">
        <v>202</v>
      </c>
      <c r="G21" t="s">
        <v>203</v>
      </c>
      <c r="H21" t="s">
        <v>18</v>
      </c>
      <c r="I21" t="str">
        <f>VLOOKUP(B21,TA_check!$A$1:$B$433,2,FALSE)</f>
        <v>Other indication</v>
      </c>
      <c r="J21" t="s">
        <v>204</v>
      </c>
      <c r="K21" t="s">
        <v>205</v>
      </c>
      <c r="L21" t="s">
        <v>206</v>
      </c>
      <c r="M21" t="s">
        <v>22</v>
      </c>
      <c r="N21">
        <v>2013</v>
      </c>
      <c r="O21" t="b">
        <v>1</v>
      </c>
      <c r="Q21" t="str">
        <f>VLOOKUP(J21,FDA_dis_class!$A$1:$E$336,5,FALSE)</f>
        <v>Severe</v>
      </c>
    </row>
    <row r="22" spans="1:17" x14ac:dyDescent="0.2">
      <c r="A22" t="s">
        <v>210</v>
      </c>
      <c r="B22" t="s">
        <v>211</v>
      </c>
      <c r="C22" t="s">
        <v>217</v>
      </c>
      <c r="D22" t="s">
        <v>218</v>
      </c>
      <c r="E22" t="s">
        <v>23</v>
      </c>
      <c r="F22" t="s">
        <v>212</v>
      </c>
      <c r="G22" t="s">
        <v>213</v>
      </c>
      <c r="H22" t="s">
        <v>18</v>
      </c>
      <c r="I22" t="str">
        <f>VLOOKUP(B22,TA_check!$A$1:$B$433,2,FALSE)</f>
        <v>No human target</v>
      </c>
      <c r="J22" t="s">
        <v>214</v>
      </c>
      <c r="K22" t="s">
        <v>215</v>
      </c>
      <c r="L22" t="s">
        <v>216</v>
      </c>
      <c r="M22" t="s">
        <v>187</v>
      </c>
      <c r="N22">
        <v>2016</v>
      </c>
      <c r="O22" t="s">
        <v>23</v>
      </c>
      <c r="Q22" t="str">
        <f>VLOOKUP(J22,FDA_dis_class!$A$1:$E$336,5,FALSE)</f>
        <v>Severe</v>
      </c>
    </row>
    <row r="23" spans="1:17" x14ac:dyDescent="0.2">
      <c r="A23" t="s">
        <v>219</v>
      </c>
      <c r="B23" t="s">
        <v>220</v>
      </c>
      <c r="C23" t="s">
        <v>226</v>
      </c>
      <c r="D23" t="s">
        <v>227</v>
      </c>
      <c r="E23" t="s">
        <v>228</v>
      </c>
      <c r="F23" t="s">
        <v>221</v>
      </c>
      <c r="G23" t="s">
        <v>222</v>
      </c>
      <c r="H23" t="s">
        <v>18</v>
      </c>
      <c r="I23" t="str">
        <f>VLOOKUP(B23,TA_check!$A$1:$B$433,2,FALSE)</f>
        <v>Other indication</v>
      </c>
      <c r="J23" t="s">
        <v>223</v>
      </c>
      <c r="K23" t="s">
        <v>224</v>
      </c>
      <c r="L23" t="s">
        <v>225</v>
      </c>
      <c r="M23" t="s">
        <v>22</v>
      </c>
      <c r="N23">
        <v>2013</v>
      </c>
      <c r="O23" t="b">
        <v>1</v>
      </c>
      <c r="Q23" t="str">
        <f>VLOOKUP(J23,FDA_dis_class!$A$1:$E$336,5,FALSE)</f>
        <v>Not concordant</v>
      </c>
    </row>
    <row r="24" spans="1:17" x14ac:dyDescent="0.2">
      <c r="A24" t="s">
        <v>229</v>
      </c>
      <c r="B24" t="s">
        <v>230</v>
      </c>
      <c r="C24" t="s">
        <v>236</v>
      </c>
      <c r="D24" t="s">
        <v>237</v>
      </c>
      <c r="E24" t="s">
        <v>238</v>
      </c>
      <c r="F24" t="s">
        <v>231</v>
      </c>
      <c r="G24" t="s">
        <v>232</v>
      </c>
      <c r="H24" t="s">
        <v>18</v>
      </c>
      <c r="I24" t="str">
        <f>VLOOKUP(B24,TA_check!$A$1:$B$433,2,FALSE)</f>
        <v>Other indication</v>
      </c>
      <c r="J24" t="s">
        <v>233</v>
      </c>
      <c r="K24" t="s">
        <v>234</v>
      </c>
      <c r="L24" t="s">
        <v>235</v>
      </c>
      <c r="M24" t="s">
        <v>22</v>
      </c>
      <c r="N24">
        <v>2015</v>
      </c>
      <c r="O24" t="b">
        <v>1</v>
      </c>
      <c r="Q24" t="str">
        <f>VLOOKUP(J24,FDA_dis_class!$A$1:$E$336,5,FALSE)</f>
        <v>Not concordant</v>
      </c>
    </row>
    <row r="25" spans="1:17" x14ac:dyDescent="0.2">
      <c r="A25" t="s">
        <v>239</v>
      </c>
      <c r="B25" t="s">
        <v>239</v>
      </c>
      <c r="C25" t="s">
        <v>246</v>
      </c>
      <c r="D25" t="s">
        <v>247</v>
      </c>
      <c r="E25" t="s">
        <v>23</v>
      </c>
      <c r="F25" t="s">
        <v>240</v>
      </c>
      <c r="G25" t="s">
        <v>241</v>
      </c>
      <c r="H25" t="s">
        <v>18</v>
      </c>
      <c r="I25" t="str">
        <f>VLOOKUP(B25,TA_check!$A$1:$B$433,2,FALSE)</f>
        <v>No human target</v>
      </c>
      <c r="J25" t="s">
        <v>242</v>
      </c>
      <c r="K25" t="s">
        <v>243</v>
      </c>
      <c r="L25" t="s">
        <v>244</v>
      </c>
      <c r="M25" t="s">
        <v>245</v>
      </c>
      <c r="N25">
        <v>2020</v>
      </c>
      <c r="O25" t="s">
        <v>23</v>
      </c>
      <c r="Q25" t="str">
        <f>VLOOKUP(J25,FDA_dis_class!$A$1:$E$336,5,FALSE)</f>
        <v>Severe</v>
      </c>
    </row>
    <row r="26" spans="1:17" x14ac:dyDescent="0.2">
      <c r="A26" t="s">
        <v>248</v>
      </c>
      <c r="B26" t="s">
        <v>249</v>
      </c>
      <c r="C26" t="s">
        <v>256</v>
      </c>
      <c r="D26" t="s">
        <v>257</v>
      </c>
      <c r="E26" t="s">
        <v>258</v>
      </c>
      <c r="F26" t="s">
        <v>250</v>
      </c>
      <c r="G26" t="s">
        <v>251</v>
      </c>
      <c r="H26" t="s">
        <v>146</v>
      </c>
      <c r="I26" t="str">
        <f>VLOOKUP(B26,TA_check!$A$1:$B$433,2,FALSE)</f>
        <v>Oncology</v>
      </c>
      <c r="J26" t="s">
        <v>252</v>
      </c>
      <c r="K26" t="s">
        <v>253</v>
      </c>
      <c r="L26" t="s">
        <v>254</v>
      </c>
      <c r="M26" t="s">
        <v>255</v>
      </c>
      <c r="N26">
        <v>2018</v>
      </c>
      <c r="O26" t="b">
        <v>0</v>
      </c>
      <c r="Q26" t="str">
        <f>VLOOKUP(J26,FDA_dis_class!$A$1:$E$336,5,FALSE)</f>
        <v>Severe</v>
      </c>
    </row>
    <row r="27" spans="1:17" x14ac:dyDescent="0.2">
      <c r="A27" t="s">
        <v>259</v>
      </c>
      <c r="B27" t="s">
        <v>260</v>
      </c>
      <c r="C27" t="s">
        <v>265</v>
      </c>
      <c r="D27" t="s">
        <v>266</v>
      </c>
      <c r="E27" t="s">
        <v>267</v>
      </c>
      <c r="F27" t="s">
        <v>108</v>
      </c>
      <c r="G27" t="s">
        <v>261</v>
      </c>
      <c r="H27" t="s">
        <v>18</v>
      </c>
      <c r="I27" t="str">
        <f>VLOOKUP(B27,TA_check!$A$1:$B$433,2,FALSE)</f>
        <v>Other indication</v>
      </c>
      <c r="J27" t="s">
        <v>262</v>
      </c>
      <c r="K27" t="s">
        <v>263</v>
      </c>
      <c r="L27" t="s">
        <v>264</v>
      </c>
      <c r="M27" t="s">
        <v>255</v>
      </c>
      <c r="N27">
        <v>2017</v>
      </c>
      <c r="O27" t="b">
        <v>1</v>
      </c>
      <c r="Q27" t="str">
        <f>VLOOKUP(J27,FDA_dis_class!$A$1:$E$336,5,FALSE)</f>
        <v>Severe</v>
      </c>
    </row>
    <row r="28" spans="1:17" x14ac:dyDescent="0.2">
      <c r="A28" t="s">
        <v>268</v>
      </c>
      <c r="B28" t="s">
        <v>269</v>
      </c>
      <c r="C28" t="s">
        <v>275</v>
      </c>
      <c r="D28" t="s">
        <v>276</v>
      </c>
      <c r="E28" t="s">
        <v>277</v>
      </c>
      <c r="F28" t="s">
        <v>270</v>
      </c>
      <c r="G28" t="s">
        <v>271</v>
      </c>
      <c r="H28" t="s">
        <v>18</v>
      </c>
      <c r="I28" t="str">
        <f>VLOOKUP(B28,TA_check!$A$1:$B$433,2,FALSE)</f>
        <v>No human target</v>
      </c>
      <c r="J28" t="s">
        <v>272</v>
      </c>
      <c r="K28" t="s">
        <v>273</v>
      </c>
      <c r="L28" t="s">
        <v>274</v>
      </c>
      <c r="M28" t="s">
        <v>93</v>
      </c>
      <c r="N28">
        <v>2015</v>
      </c>
      <c r="O28" t="s">
        <v>23</v>
      </c>
      <c r="Q28" t="str">
        <f>VLOOKUP(J28,FDA_dis_class!$A$1:$E$336,5,FALSE)</f>
        <v>Severe</v>
      </c>
    </row>
    <row r="29" spans="1:17" x14ac:dyDescent="0.2">
      <c r="A29" t="s">
        <v>278</v>
      </c>
      <c r="B29" t="s">
        <v>279</v>
      </c>
      <c r="C29" t="s">
        <v>285</v>
      </c>
      <c r="D29" t="s">
        <v>286</v>
      </c>
      <c r="E29" t="s">
        <v>287</v>
      </c>
      <c r="F29" t="s">
        <v>280</v>
      </c>
      <c r="G29" t="s">
        <v>281</v>
      </c>
      <c r="H29" t="s">
        <v>18</v>
      </c>
      <c r="I29" t="str">
        <f>VLOOKUP(B29,TA_check!$A$1:$B$433,2,FALSE)</f>
        <v>Other indication</v>
      </c>
      <c r="J29" t="s">
        <v>282</v>
      </c>
      <c r="K29" t="s">
        <v>283</v>
      </c>
      <c r="L29" t="s">
        <v>284</v>
      </c>
      <c r="M29" t="s">
        <v>110</v>
      </c>
      <c r="N29">
        <v>2016</v>
      </c>
      <c r="O29" t="b">
        <v>1</v>
      </c>
      <c r="Q29" t="str">
        <f>VLOOKUP(J29,FDA_dis_class!$A$1:$E$336,5,FALSE)</f>
        <v>Severe</v>
      </c>
    </row>
    <row r="30" spans="1:17" x14ac:dyDescent="0.2">
      <c r="A30" t="s">
        <v>288</v>
      </c>
      <c r="B30" t="s">
        <v>289</v>
      </c>
      <c r="C30" t="s">
        <v>295</v>
      </c>
      <c r="D30" t="s">
        <v>296</v>
      </c>
      <c r="E30" t="s">
        <v>297</v>
      </c>
      <c r="F30" t="s">
        <v>290</v>
      </c>
      <c r="G30" t="s">
        <v>291</v>
      </c>
      <c r="H30" t="s">
        <v>146</v>
      </c>
      <c r="I30" t="str">
        <f>VLOOKUP(B30,TA_check!$A$1:$B$433,2,FALSE)</f>
        <v>Oncology</v>
      </c>
      <c r="J30" t="s">
        <v>292</v>
      </c>
      <c r="K30" t="s">
        <v>293</v>
      </c>
      <c r="L30" t="s">
        <v>294</v>
      </c>
      <c r="M30" t="s">
        <v>245</v>
      </c>
      <c r="N30">
        <v>2020</v>
      </c>
      <c r="O30" t="b">
        <v>1</v>
      </c>
      <c r="Q30" t="str">
        <f>VLOOKUP(J30,FDA_dis_class!$A$1:$E$336,5,FALSE)</f>
        <v>Severe</v>
      </c>
    </row>
    <row r="31" spans="1:17" x14ac:dyDescent="0.2">
      <c r="A31" t="s">
        <v>298</v>
      </c>
      <c r="B31" t="s">
        <v>299</v>
      </c>
      <c r="C31" t="s">
        <v>299</v>
      </c>
      <c r="D31" t="s">
        <v>305</v>
      </c>
      <c r="E31" t="s">
        <v>306</v>
      </c>
      <c r="F31" t="s">
        <v>300</v>
      </c>
      <c r="G31" t="s">
        <v>301</v>
      </c>
      <c r="H31" t="s">
        <v>18</v>
      </c>
      <c r="I31" t="str">
        <f>VLOOKUP(B31,TA_check!$A$1:$B$433,2,FALSE)</f>
        <v>Other indication</v>
      </c>
      <c r="J31" t="s">
        <v>302</v>
      </c>
      <c r="K31" t="s">
        <v>303</v>
      </c>
      <c r="L31" t="s">
        <v>304</v>
      </c>
      <c r="M31" t="s">
        <v>22</v>
      </c>
      <c r="N31">
        <v>2021</v>
      </c>
      <c r="O31" t="b">
        <v>1</v>
      </c>
      <c r="Q31" t="str">
        <f>VLOOKUP(J31,FDA_dis_class!$A$1:$E$336,5,FALSE)</f>
        <v>Non Severe</v>
      </c>
    </row>
    <row r="32" spans="1:17" x14ac:dyDescent="0.2">
      <c r="A32" t="s">
        <v>307</v>
      </c>
      <c r="B32" t="s">
        <v>308</v>
      </c>
      <c r="C32" t="s">
        <v>315</v>
      </c>
      <c r="D32" t="s">
        <v>316</v>
      </c>
      <c r="E32" t="s">
        <v>317</v>
      </c>
      <c r="F32" t="s">
        <v>309</v>
      </c>
      <c r="G32" t="s">
        <v>310</v>
      </c>
      <c r="H32" t="s">
        <v>146</v>
      </c>
      <c r="I32" t="str">
        <f>VLOOKUP(B32,TA_check!$A$1:$B$433,2,FALSE)</f>
        <v>Oncology</v>
      </c>
      <c r="J32" t="s">
        <v>311</v>
      </c>
      <c r="K32" t="s">
        <v>312</v>
      </c>
      <c r="L32" t="s">
        <v>313</v>
      </c>
      <c r="M32" t="s">
        <v>314</v>
      </c>
      <c r="N32">
        <v>2019</v>
      </c>
      <c r="O32" t="b">
        <v>1</v>
      </c>
      <c r="Q32" t="str">
        <f>VLOOKUP(J32,FDA_dis_class!$A$1:$E$336,5,FALSE)</f>
        <v>Severe</v>
      </c>
    </row>
    <row r="33" spans="1:17" x14ac:dyDescent="0.2">
      <c r="A33" t="s">
        <v>318</v>
      </c>
      <c r="B33" t="s">
        <v>319</v>
      </c>
      <c r="C33" t="s">
        <v>325</v>
      </c>
      <c r="D33" t="s">
        <v>326</v>
      </c>
      <c r="E33" t="s">
        <v>327</v>
      </c>
      <c r="F33" t="s">
        <v>320</v>
      </c>
      <c r="G33" t="s">
        <v>321</v>
      </c>
      <c r="H33" t="s">
        <v>18</v>
      </c>
      <c r="I33" t="str">
        <f>VLOOKUP(B33,TA_check!$A$1:$B$433,2,FALSE)</f>
        <v>Other indication</v>
      </c>
      <c r="J33" t="s">
        <v>322</v>
      </c>
      <c r="K33" t="s">
        <v>323</v>
      </c>
      <c r="L33" t="s">
        <v>324</v>
      </c>
      <c r="M33" t="s">
        <v>22</v>
      </c>
      <c r="N33">
        <v>2020</v>
      </c>
      <c r="O33" t="b">
        <v>0</v>
      </c>
      <c r="P33" t="s">
        <v>3391</v>
      </c>
      <c r="Q33" t="str">
        <f>VLOOKUP(J33,FDA_dis_class!$A$1:$E$336,5,FALSE)</f>
        <v>Non Severe</v>
      </c>
    </row>
    <row r="34" spans="1:17" x14ac:dyDescent="0.2">
      <c r="A34" t="s">
        <v>328</v>
      </c>
      <c r="B34" t="s">
        <v>329</v>
      </c>
      <c r="C34" t="s">
        <v>336</v>
      </c>
      <c r="D34" t="s">
        <v>337</v>
      </c>
      <c r="E34" t="s">
        <v>338</v>
      </c>
      <c r="F34" t="s">
        <v>330</v>
      </c>
      <c r="G34" t="s">
        <v>331</v>
      </c>
      <c r="H34" t="s">
        <v>146</v>
      </c>
      <c r="I34" t="str">
        <f>VLOOKUP(B34,TA_check!$A$1:$B$433,2,FALSE)</f>
        <v>Oncology</v>
      </c>
      <c r="J34" t="s">
        <v>332</v>
      </c>
      <c r="K34" t="s">
        <v>333</v>
      </c>
      <c r="L34" t="s">
        <v>334</v>
      </c>
      <c r="M34" t="s">
        <v>335</v>
      </c>
      <c r="N34">
        <v>2017</v>
      </c>
      <c r="O34" t="b">
        <v>1</v>
      </c>
      <c r="Q34" t="str">
        <f>VLOOKUP(J34,FDA_dis_class!$A$1:$E$336,5,FALSE)</f>
        <v>Severe</v>
      </c>
    </row>
    <row r="35" spans="1:17" x14ac:dyDescent="0.2">
      <c r="A35" t="s">
        <v>339</v>
      </c>
      <c r="B35" t="s">
        <v>340</v>
      </c>
      <c r="C35" t="s">
        <v>346</v>
      </c>
      <c r="D35" t="s">
        <v>347</v>
      </c>
      <c r="E35" t="s">
        <v>23</v>
      </c>
      <c r="F35" t="s">
        <v>341</v>
      </c>
      <c r="G35" t="s">
        <v>342</v>
      </c>
      <c r="H35" t="s">
        <v>18</v>
      </c>
      <c r="I35" t="str">
        <f>VLOOKUP(B35,TA_check!$A$1:$B$433,2,FALSE)</f>
        <v>No human target</v>
      </c>
      <c r="J35" t="s">
        <v>343</v>
      </c>
      <c r="K35" t="s">
        <v>344</v>
      </c>
      <c r="L35" t="s">
        <v>345</v>
      </c>
      <c r="M35" t="s">
        <v>93</v>
      </c>
      <c r="N35">
        <v>2017</v>
      </c>
      <c r="O35" t="s">
        <v>23</v>
      </c>
      <c r="Q35" t="str">
        <f>VLOOKUP(J35,FDA_dis_class!$A$1:$E$336,5,FALSE)</f>
        <v>Non Severe</v>
      </c>
    </row>
    <row r="36" spans="1:17" x14ac:dyDescent="0.2">
      <c r="A36" t="s">
        <v>348</v>
      </c>
      <c r="B36" t="s">
        <v>349</v>
      </c>
      <c r="C36" t="s">
        <v>355</v>
      </c>
      <c r="D36" t="s">
        <v>356</v>
      </c>
      <c r="E36" t="s">
        <v>357</v>
      </c>
      <c r="F36" t="s">
        <v>350</v>
      </c>
      <c r="G36" t="s">
        <v>351</v>
      </c>
      <c r="H36" t="s">
        <v>146</v>
      </c>
      <c r="I36" t="str">
        <f>VLOOKUP(B36,TA_check!$A$1:$B$433,2,FALSE)</f>
        <v>Other indication</v>
      </c>
      <c r="J36" t="s">
        <v>352</v>
      </c>
      <c r="K36" t="s">
        <v>353</v>
      </c>
      <c r="L36" t="s">
        <v>354</v>
      </c>
      <c r="M36" t="s">
        <v>160</v>
      </c>
      <c r="N36">
        <v>2014</v>
      </c>
      <c r="O36" t="b">
        <v>1</v>
      </c>
      <c r="Q36" t="str">
        <f>VLOOKUP(J36,FDA_dis_class!$A$1:$E$336,5,FALSE)</f>
        <v>Severe</v>
      </c>
    </row>
    <row r="37" spans="1:17" x14ac:dyDescent="0.2">
      <c r="A37" t="s">
        <v>358</v>
      </c>
      <c r="B37" t="s">
        <v>359</v>
      </c>
      <c r="C37" t="s">
        <v>365</v>
      </c>
      <c r="D37" t="s">
        <v>366</v>
      </c>
      <c r="E37" t="s">
        <v>367</v>
      </c>
      <c r="F37" t="s">
        <v>360</v>
      </c>
      <c r="G37" t="s">
        <v>361</v>
      </c>
      <c r="H37" t="s">
        <v>18</v>
      </c>
      <c r="I37" t="str">
        <f>VLOOKUP(B37,TA_check!$A$1:$B$433,2,FALSE)</f>
        <v>Other indication</v>
      </c>
      <c r="J37" t="s">
        <v>362</v>
      </c>
      <c r="K37" t="s">
        <v>363</v>
      </c>
      <c r="L37" t="s">
        <v>364</v>
      </c>
      <c r="M37" t="s">
        <v>22</v>
      </c>
      <c r="N37">
        <v>2014</v>
      </c>
      <c r="O37" t="b">
        <v>1</v>
      </c>
      <c r="Q37" t="str">
        <f>VLOOKUP(J37,FDA_dis_class!$A$1:$E$336,5,FALSE)</f>
        <v>Non Severe</v>
      </c>
    </row>
    <row r="38" spans="1:17" x14ac:dyDescent="0.2">
      <c r="A38" t="s">
        <v>368</v>
      </c>
      <c r="B38" t="s">
        <v>368</v>
      </c>
      <c r="C38" t="s">
        <v>374</v>
      </c>
      <c r="D38" t="s">
        <v>375</v>
      </c>
      <c r="E38" t="s">
        <v>23</v>
      </c>
      <c r="F38" t="s">
        <v>369</v>
      </c>
      <c r="G38" t="s">
        <v>370</v>
      </c>
      <c r="H38" t="s">
        <v>18</v>
      </c>
      <c r="I38" t="str">
        <f>VLOOKUP(B38,TA_check!$A$1:$B$433,2,FALSE)</f>
        <v>No human target</v>
      </c>
      <c r="J38" t="s">
        <v>371</v>
      </c>
      <c r="K38" t="s">
        <v>371</v>
      </c>
      <c r="L38" t="s">
        <v>372</v>
      </c>
      <c r="M38" t="s">
        <v>373</v>
      </c>
      <c r="N38">
        <v>2017</v>
      </c>
      <c r="O38" t="s">
        <v>23</v>
      </c>
      <c r="Q38" t="str">
        <f>VLOOKUP(J38,FDA_dis_class!$A$1:$E$336,5,FALSE)</f>
        <v>Severe</v>
      </c>
    </row>
    <row r="39" spans="1:17" x14ac:dyDescent="0.2">
      <c r="A39" t="s">
        <v>376</v>
      </c>
      <c r="B39" t="s">
        <v>377</v>
      </c>
      <c r="C39" t="s">
        <v>382</v>
      </c>
      <c r="D39" t="s">
        <v>383</v>
      </c>
      <c r="E39" t="s">
        <v>384</v>
      </c>
      <c r="F39" t="s">
        <v>28</v>
      </c>
      <c r="G39" t="s">
        <v>378</v>
      </c>
      <c r="H39" t="s">
        <v>18</v>
      </c>
      <c r="I39" t="str">
        <f>VLOOKUP(B39,TA_check!$A$1:$B$433,2,FALSE)</f>
        <v>Other indication</v>
      </c>
      <c r="J39" t="s">
        <v>379</v>
      </c>
      <c r="K39" t="s">
        <v>380</v>
      </c>
      <c r="L39" t="s">
        <v>381</v>
      </c>
      <c r="M39" t="s">
        <v>22</v>
      </c>
      <c r="N39">
        <v>2019</v>
      </c>
      <c r="O39" t="b">
        <v>1</v>
      </c>
      <c r="Q39" t="str">
        <f>VLOOKUP(J39,FDA_dis_class!$A$1:$E$336,5,FALSE)</f>
        <v>Not concordant</v>
      </c>
    </row>
    <row r="40" spans="1:17" x14ac:dyDescent="0.2">
      <c r="A40" t="s">
        <v>385</v>
      </c>
      <c r="B40" t="s">
        <v>386</v>
      </c>
      <c r="C40" t="s">
        <v>392</v>
      </c>
      <c r="D40" t="s">
        <v>393</v>
      </c>
      <c r="E40" t="s">
        <v>394</v>
      </c>
      <c r="F40" t="s">
        <v>387</v>
      </c>
      <c r="G40" t="s">
        <v>388</v>
      </c>
      <c r="H40" t="s">
        <v>146</v>
      </c>
      <c r="I40" t="str">
        <f>VLOOKUP(B40,TA_check!$A$1:$B$433,2,FALSE)</f>
        <v>Oncology</v>
      </c>
      <c r="J40" t="s">
        <v>389</v>
      </c>
      <c r="K40" t="s">
        <v>390</v>
      </c>
      <c r="L40" t="s">
        <v>391</v>
      </c>
      <c r="M40" t="s">
        <v>33</v>
      </c>
      <c r="N40">
        <v>2017</v>
      </c>
      <c r="O40" t="b">
        <v>1</v>
      </c>
      <c r="Q40" t="str">
        <f>VLOOKUP(J40,FDA_dis_class!$A$1:$E$336,5,FALSE)</f>
        <v>Severe</v>
      </c>
    </row>
    <row r="41" spans="1:17" x14ac:dyDescent="0.2">
      <c r="A41" t="s">
        <v>395</v>
      </c>
      <c r="B41" t="s">
        <v>396</v>
      </c>
      <c r="C41" t="s">
        <v>396</v>
      </c>
      <c r="D41" t="s">
        <v>402</v>
      </c>
      <c r="E41" t="s">
        <v>403</v>
      </c>
      <c r="F41" t="s">
        <v>397</v>
      </c>
      <c r="G41" t="s">
        <v>398</v>
      </c>
      <c r="H41" t="s">
        <v>146</v>
      </c>
      <c r="I41" t="str">
        <f>VLOOKUP(B41,TA_check!$A$1:$B$433,2,FALSE)</f>
        <v>Oncology</v>
      </c>
      <c r="J41" t="s">
        <v>399</v>
      </c>
      <c r="K41" t="s">
        <v>400</v>
      </c>
      <c r="L41" t="s">
        <v>401</v>
      </c>
      <c r="M41" t="s">
        <v>255</v>
      </c>
      <c r="N41">
        <v>2021</v>
      </c>
      <c r="O41" t="b">
        <v>1</v>
      </c>
      <c r="Q41" t="str">
        <f>VLOOKUP(J41,FDA_dis_class!$A$1:$E$336,5,FALSE)</f>
        <v>Severe</v>
      </c>
    </row>
    <row r="42" spans="1:17" x14ac:dyDescent="0.2">
      <c r="A42" t="s">
        <v>404</v>
      </c>
      <c r="B42" t="s">
        <v>405</v>
      </c>
      <c r="C42" t="s">
        <v>411</v>
      </c>
      <c r="D42" t="s">
        <v>412</v>
      </c>
      <c r="E42" t="s">
        <v>413</v>
      </c>
      <c r="F42" t="s">
        <v>406</v>
      </c>
      <c r="G42" t="s">
        <v>407</v>
      </c>
      <c r="H42" t="s">
        <v>18</v>
      </c>
      <c r="I42" t="str">
        <f>VLOOKUP(B42,TA_check!$A$1:$B$433,2,FALSE)</f>
        <v>Other indication</v>
      </c>
      <c r="J42" t="s">
        <v>408</v>
      </c>
      <c r="K42" t="s">
        <v>409</v>
      </c>
      <c r="L42" t="s">
        <v>410</v>
      </c>
      <c r="M42" t="s">
        <v>93</v>
      </c>
      <c r="N42">
        <v>2017</v>
      </c>
      <c r="O42" t="b">
        <v>1</v>
      </c>
      <c r="Q42" t="str">
        <f>VLOOKUP(J42,FDA_dis_class!$A$1:$E$336,5,FALSE)</f>
        <v>Severe</v>
      </c>
    </row>
    <row r="43" spans="1:17" x14ac:dyDescent="0.2">
      <c r="A43" t="s">
        <v>414</v>
      </c>
      <c r="B43" t="s">
        <v>415</v>
      </c>
      <c r="C43" t="s">
        <v>421</v>
      </c>
      <c r="D43" t="s">
        <v>422</v>
      </c>
      <c r="E43" t="s">
        <v>423</v>
      </c>
      <c r="F43" t="s">
        <v>416</v>
      </c>
      <c r="G43" t="s">
        <v>417</v>
      </c>
      <c r="H43" t="s">
        <v>18</v>
      </c>
      <c r="I43" t="str">
        <f>VLOOKUP(B43,TA_check!$A$1:$B$433,2,FALSE)</f>
        <v>No human target</v>
      </c>
      <c r="J43" t="s">
        <v>418</v>
      </c>
      <c r="K43" t="s">
        <v>419</v>
      </c>
      <c r="L43" t="s">
        <v>420</v>
      </c>
      <c r="M43" t="s">
        <v>110</v>
      </c>
      <c r="N43">
        <v>2018</v>
      </c>
      <c r="O43" t="s">
        <v>23</v>
      </c>
      <c r="Q43" t="str">
        <f>VLOOKUP(J43,FDA_dis_class!$A$1:$E$336,5,FALSE)</f>
        <v>Severe</v>
      </c>
    </row>
    <row r="44" spans="1:17" x14ac:dyDescent="0.2">
      <c r="A44" t="s">
        <v>424</v>
      </c>
      <c r="B44" t="s">
        <v>425</v>
      </c>
      <c r="C44" t="s">
        <v>431</v>
      </c>
      <c r="D44" t="s">
        <v>432</v>
      </c>
      <c r="E44" t="s">
        <v>433</v>
      </c>
      <c r="F44" t="s">
        <v>426</v>
      </c>
      <c r="G44" t="s">
        <v>427</v>
      </c>
      <c r="H44" t="s">
        <v>146</v>
      </c>
      <c r="I44" t="str">
        <f>VLOOKUP(B44,TA_check!$A$1:$B$433,2,FALSE)</f>
        <v>Oncology</v>
      </c>
      <c r="J44" t="s">
        <v>428</v>
      </c>
      <c r="K44" t="s">
        <v>429</v>
      </c>
      <c r="L44" t="s">
        <v>430</v>
      </c>
      <c r="M44" t="s">
        <v>150</v>
      </c>
      <c r="N44">
        <v>2020</v>
      </c>
      <c r="O44" t="b">
        <v>1</v>
      </c>
      <c r="Q44" t="str">
        <f>VLOOKUP(J44,FDA_dis_class!$A$1:$E$336,5,FALSE)</f>
        <v>Severe</v>
      </c>
    </row>
    <row r="45" spans="1:17" x14ac:dyDescent="0.2">
      <c r="A45" t="s">
        <v>434</v>
      </c>
      <c r="B45" t="s">
        <v>435</v>
      </c>
      <c r="C45" t="s">
        <v>439</v>
      </c>
      <c r="D45" t="s">
        <v>440</v>
      </c>
      <c r="E45" t="s">
        <v>441</v>
      </c>
      <c r="F45" t="s">
        <v>436</v>
      </c>
      <c r="G45" t="s">
        <v>437</v>
      </c>
      <c r="H45" t="s">
        <v>146</v>
      </c>
      <c r="I45" t="str">
        <f>VLOOKUP(B45,TA_check!$A$1:$B$433,2,FALSE)</f>
        <v>Oncology</v>
      </c>
      <c r="J45" t="s">
        <v>438</v>
      </c>
      <c r="K45" t="s">
        <v>390</v>
      </c>
      <c r="L45" t="s">
        <v>391</v>
      </c>
      <c r="M45" t="s">
        <v>150</v>
      </c>
      <c r="N45">
        <v>2014</v>
      </c>
      <c r="O45" t="b">
        <v>1</v>
      </c>
      <c r="Q45" t="str">
        <f>VLOOKUP(J45,FDA_dis_class!$A$1:$E$336,5,FALSE)</f>
        <v>Severe</v>
      </c>
    </row>
    <row r="46" spans="1:17" x14ac:dyDescent="0.2">
      <c r="A46" t="s">
        <v>442</v>
      </c>
      <c r="B46" t="s">
        <v>443</v>
      </c>
      <c r="C46" t="s">
        <v>449</v>
      </c>
      <c r="D46" t="s">
        <v>450</v>
      </c>
      <c r="E46" t="s">
        <v>451</v>
      </c>
      <c r="F46" t="s">
        <v>444</v>
      </c>
      <c r="G46" t="s">
        <v>445</v>
      </c>
      <c r="H46" t="s">
        <v>146</v>
      </c>
      <c r="I46" t="str">
        <f>VLOOKUP(B46,TA_check!$A$1:$B$433,2,FALSE)</f>
        <v>Oncology</v>
      </c>
      <c r="J46" t="s">
        <v>446</v>
      </c>
      <c r="K46" t="s">
        <v>447</v>
      </c>
      <c r="L46" t="s">
        <v>448</v>
      </c>
      <c r="M46" t="s">
        <v>255</v>
      </c>
      <c r="N46">
        <v>2018</v>
      </c>
      <c r="O46" t="b">
        <v>1</v>
      </c>
      <c r="Q46" t="str">
        <f>VLOOKUP(J46,FDA_dis_class!$A$1:$E$336,5,FALSE)</f>
        <v>Severe</v>
      </c>
    </row>
    <row r="47" spans="1:17" x14ac:dyDescent="0.2">
      <c r="A47" t="s">
        <v>452</v>
      </c>
      <c r="B47" t="s">
        <v>453</v>
      </c>
      <c r="C47" t="s">
        <v>455</v>
      </c>
      <c r="D47" t="s">
        <v>456</v>
      </c>
      <c r="E47" t="s">
        <v>457</v>
      </c>
      <c r="F47" t="s">
        <v>202</v>
      </c>
      <c r="G47" t="s">
        <v>454</v>
      </c>
      <c r="H47" t="s">
        <v>18</v>
      </c>
      <c r="I47" t="str">
        <f>VLOOKUP(B47,TA_check!$A$1:$B$433,2,FALSE)</f>
        <v>Other indication</v>
      </c>
      <c r="J47" t="s">
        <v>204</v>
      </c>
      <c r="K47" t="s">
        <v>205</v>
      </c>
      <c r="L47" t="s">
        <v>206</v>
      </c>
      <c r="M47" t="s">
        <v>22</v>
      </c>
      <c r="N47">
        <v>2013</v>
      </c>
      <c r="O47" t="b">
        <v>1</v>
      </c>
      <c r="Q47" t="str">
        <f>VLOOKUP(J47,FDA_dis_class!$A$1:$E$336,5,FALSE)</f>
        <v>Severe</v>
      </c>
    </row>
    <row r="48" spans="1:17" x14ac:dyDescent="0.2">
      <c r="A48" t="s">
        <v>458</v>
      </c>
      <c r="B48" t="s">
        <v>459</v>
      </c>
      <c r="C48" t="s">
        <v>459</v>
      </c>
      <c r="D48" t="s">
        <v>463</v>
      </c>
      <c r="E48" t="s">
        <v>23</v>
      </c>
      <c r="F48" t="s">
        <v>460</v>
      </c>
      <c r="G48" t="s">
        <v>461</v>
      </c>
      <c r="H48" t="s">
        <v>18</v>
      </c>
      <c r="I48" t="str">
        <f>VLOOKUP(B48,TA_check!$A$1:$B$433,2,FALSE)</f>
        <v>No human target</v>
      </c>
      <c r="J48" t="s">
        <v>462</v>
      </c>
      <c r="K48" t="s">
        <v>23</v>
      </c>
      <c r="L48" t="s">
        <v>23</v>
      </c>
      <c r="M48" t="s">
        <v>93</v>
      </c>
      <c r="N48">
        <v>2021</v>
      </c>
      <c r="O48" t="s">
        <v>23</v>
      </c>
      <c r="Q48" t="str">
        <f>VLOOKUP(J48,FDA_dis_class!$A$1:$E$336,5,FALSE)</f>
        <v>NA</v>
      </c>
    </row>
    <row r="49" spans="1:17" x14ac:dyDescent="0.2">
      <c r="A49" t="s">
        <v>464</v>
      </c>
      <c r="B49" t="s">
        <v>465</v>
      </c>
      <c r="C49" t="s">
        <v>470</v>
      </c>
      <c r="D49" t="s">
        <v>471</v>
      </c>
      <c r="E49" t="s">
        <v>23</v>
      </c>
      <c r="F49" t="s">
        <v>360</v>
      </c>
      <c r="G49" t="s">
        <v>466</v>
      </c>
      <c r="H49" t="s">
        <v>18</v>
      </c>
      <c r="I49" t="str">
        <f>VLOOKUP(B49,TA_check!$A$1:$B$433,2,FALSE)</f>
        <v>No human target</v>
      </c>
      <c r="J49" t="s">
        <v>467</v>
      </c>
      <c r="K49" t="s">
        <v>468</v>
      </c>
      <c r="L49" t="s">
        <v>469</v>
      </c>
      <c r="M49" t="s">
        <v>110</v>
      </c>
      <c r="N49">
        <v>2015</v>
      </c>
      <c r="O49" t="s">
        <v>23</v>
      </c>
      <c r="Q49" t="str">
        <f>VLOOKUP(J49,FDA_dis_class!$A$1:$E$336,5,FALSE)</f>
        <v>Severe</v>
      </c>
    </row>
    <row r="50" spans="1:17" x14ac:dyDescent="0.2">
      <c r="A50" t="s">
        <v>472</v>
      </c>
      <c r="B50" t="s">
        <v>473</v>
      </c>
      <c r="C50" t="s">
        <v>479</v>
      </c>
      <c r="D50" t="s">
        <v>480</v>
      </c>
      <c r="E50" t="s">
        <v>481</v>
      </c>
      <c r="F50" t="s">
        <v>474</v>
      </c>
      <c r="G50" t="s">
        <v>475</v>
      </c>
      <c r="H50" t="s">
        <v>18</v>
      </c>
      <c r="I50" t="str">
        <f>VLOOKUP(B50,TA_check!$A$1:$B$433,2,FALSE)</f>
        <v>Other indication</v>
      </c>
      <c r="J50" t="s">
        <v>476</v>
      </c>
      <c r="K50" t="s">
        <v>477</v>
      </c>
      <c r="L50" t="s">
        <v>478</v>
      </c>
      <c r="M50" t="s">
        <v>33</v>
      </c>
      <c r="N50">
        <v>2017</v>
      </c>
      <c r="O50" t="b">
        <v>1</v>
      </c>
      <c r="Q50" t="str">
        <f>VLOOKUP(J50,FDA_dis_class!$A$1:$E$336,5,FALSE)</f>
        <v>Severe</v>
      </c>
    </row>
    <row r="51" spans="1:17" x14ac:dyDescent="0.2">
      <c r="A51" t="s">
        <v>482</v>
      </c>
      <c r="B51" t="s">
        <v>483</v>
      </c>
      <c r="C51" t="s">
        <v>489</v>
      </c>
      <c r="D51" t="s">
        <v>490</v>
      </c>
      <c r="E51" t="s">
        <v>491</v>
      </c>
      <c r="F51" t="s">
        <v>484</v>
      </c>
      <c r="G51" t="s">
        <v>485</v>
      </c>
      <c r="H51" t="s">
        <v>18</v>
      </c>
      <c r="I51" t="str">
        <f>VLOOKUP(B51,TA_check!$A$1:$B$433,2,FALSE)</f>
        <v>Other indication</v>
      </c>
      <c r="J51" t="s">
        <v>486</v>
      </c>
      <c r="K51" t="s">
        <v>487</v>
      </c>
      <c r="L51" t="s">
        <v>488</v>
      </c>
      <c r="M51" t="s">
        <v>22</v>
      </c>
      <c r="N51">
        <v>2013</v>
      </c>
      <c r="O51" t="b">
        <v>1</v>
      </c>
      <c r="Q51" t="str">
        <f>VLOOKUP(J51,FDA_dis_class!$A$1:$E$336,5,FALSE)</f>
        <v>Non Severe</v>
      </c>
    </row>
    <row r="52" spans="1:17" x14ac:dyDescent="0.2">
      <c r="A52" t="s">
        <v>492</v>
      </c>
      <c r="B52" t="s">
        <v>493</v>
      </c>
      <c r="C52" t="s">
        <v>493</v>
      </c>
      <c r="D52" t="s">
        <v>499</v>
      </c>
      <c r="E52" t="s">
        <v>500</v>
      </c>
      <c r="F52" t="s">
        <v>494</v>
      </c>
      <c r="G52" t="s">
        <v>495</v>
      </c>
      <c r="H52" t="s">
        <v>18</v>
      </c>
      <c r="I52" t="str">
        <f>VLOOKUP(B52,TA_check!$A$1:$B$433,2,FALSE)</f>
        <v>Other indication</v>
      </c>
      <c r="J52" t="s">
        <v>496</v>
      </c>
      <c r="K52" t="s">
        <v>497</v>
      </c>
      <c r="L52" t="s">
        <v>498</v>
      </c>
      <c r="M52" t="s">
        <v>22</v>
      </c>
      <c r="N52">
        <v>2022</v>
      </c>
      <c r="O52" t="b">
        <v>0</v>
      </c>
      <c r="Q52" t="str">
        <f>VLOOKUP(J52,FDA_dis_class!$A$1:$E$336,5,FALSE)</f>
        <v>Severe</v>
      </c>
    </row>
    <row r="53" spans="1:17" x14ac:dyDescent="0.2">
      <c r="A53" t="s">
        <v>501</v>
      </c>
      <c r="B53" t="s">
        <v>502</v>
      </c>
      <c r="C53" t="s">
        <v>507</v>
      </c>
      <c r="D53" t="s">
        <v>508</v>
      </c>
      <c r="E53" t="s">
        <v>509</v>
      </c>
      <c r="F53" t="s">
        <v>503</v>
      </c>
      <c r="G53" t="s">
        <v>504</v>
      </c>
      <c r="H53" t="s">
        <v>18</v>
      </c>
      <c r="I53" t="str">
        <f>VLOOKUP(B53,TA_check!$A$1:$B$433,2,FALSE)</f>
        <v>Other indication</v>
      </c>
      <c r="J53" t="s">
        <v>223</v>
      </c>
      <c r="K53" t="s">
        <v>505</v>
      </c>
      <c r="L53" t="s">
        <v>506</v>
      </c>
      <c r="M53" t="s">
        <v>22</v>
      </c>
      <c r="N53">
        <v>2016</v>
      </c>
      <c r="O53" t="b">
        <v>1</v>
      </c>
      <c r="Q53" t="str">
        <f>VLOOKUP(J53,FDA_dis_class!$A$1:$E$336,5,FALSE)</f>
        <v>Not concordant</v>
      </c>
    </row>
    <row r="54" spans="1:17" x14ac:dyDescent="0.2">
      <c r="A54" t="s">
        <v>510</v>
      </c>
      <c r="B54" t="s">
        <v>511</v>
      </c>
      <c r="C54" t="s">
        <v>517</v>
      </c>
      <c r="D54" t="s">
        <v>518</v>
      </c>
      <c r="E54" t="s">
        <v>519</v>
      </c>
      <c r="F54" t="s">
        <v>512</v>
      </c>
      <c r="G54" t="s">
        <v>513</v>
      </c>
      <c r="H54" t="s">
        <v>146</v>
      </c>
      <c r="I54" t="str">
        <f>VLOOKUP(B54,TA_check!$A$1:$B$433,2,FALSE)</f>
        <v>Oncology</v>
      </c>
      <c r="J54" t="s">
        <v>514</v>
      </c>
      <c r="K54" t="s">
        <v>515</v>
      </c>
      <c r="L54" t="s">
        <v>516</v>
      </c>
      <c r="M54" t="s">
        <v>335</v>
      </c>
      <c r="N54">
        <v>2019</v>
      </c>
      <c r="O54" t="b">
        <v>1</v>
      </c>
      <c r="Q54" t="str">
        <f>VLOOKUP(J54,FDA_dis_class!$A$1:$E$336,5,FALSE)</f>
        <v>Severe</v>
      </c>
    </row>
    <row r="55" spans="1:17" x14ac:dyDescent="0.2">
      <c r="A55" t="s">
        <v>520</v>
      </c>
      <c r="B55" t="s">
        <v>521</v>
      </c>
      <c r="C55" t="s">
        <v>526</v>
      </c>
      <c r="D55" t="s">
        <v>527</v>
      </c>
      <c r="E55" t="s">
        <v>528</v>
      </c>
      <c r="F55" t="s">
        <v>320</v>
      </c>
      <c r="G55" t="s">
        <v>522</v>
      </c>
      <c r="H55" t="s">
        <v>18</v>
      </c>
      <c r="I55" t="str">
        <f>VLOOKUP(B55,TA_check!$A$1:$B$433,2,FALSE)</f>
        <v>Other indication</v>
      </c>
      <c r="J55" t="s">
        <v>523</v>
      </c>
      <c r="K55" t="s">
        <v>524</v>
      </c>
      <c r="L55" t="s">
        <v>525</v>
      </c>
      <c r="M55" t="s">
        <v>22</v>
      </c>
      <c r="N55">
        <v>2020</v>
      </c>
      <c r="O55" t="b">
        <v>1</v>
      </c>
      <c r="Q55" t="str">
        <f>VLOOKUP(J55,FDA_dis_class!$A$1:$E$336,5,FALSE)</f>
        <v>Non Severe</v>
      </c>
    </row>
    <row r="56" spans="1:17" x14ac:dyDescent="0.2">
      <c r="A56" t="s">
        <v>529</v>
      </c>
      <c r="B56" t="s">
        <v>530</v>
      </c>
      <c r="C56" t="s">
        <v>530</v>
      </c>
      <c r="D56" t="s">
        <v>537</v>
      </c>
      <c r="E56" t="s">
        <v>538</v>
      </c>
      <c r="F56" t="s">
        <v>531</v>
      </c>
      <c r="G56" t="s">
        <v>532</v>
      </c>
      <c r="H56" t="s">
        <v>18</v>
      </c>
      <c r="I56" t="str">
        <f>VLOOKUP(B56,TA_check!$A$1:$B$433,2,FALSE)</f>
        <v>Other indication</v>
      </c>
      <c r="J56" t="s">
        <v>533</v>
      </c>
      <c r="K56" t="s">
        <v>534</v>
      </c>
      <c r="L56" t="s">
        <v>535</v>
      </c>
      <c r="M56" t="s">
        <v>536</v>
      </c>
      <c r="N56">
        <v>2021</v>
      </c>
      <c r="O56" t="b">
        <v>1</v>
      </c>
      <c r="Q56" t="str">
        <f>VLOOKUP(J56,FDA_dis_class!$A$1:$E$336,5,FALSE)</f>
        <v>Severe</v>
      </c>
    </row>
    <row r="57" spans="1:17" x14ac:dyDescent="0.2">
      <c r="A57" t="s">
        <v>539</v>
      </c>
      <c r="B57" t="s">
        <v>540</v>
      </c>
      <c r="C57" t="s">
        <v>540</v>
      </c>
      <c r="D57" t="s">
        <v>544</v>
      </c>
      <c r="E57" t="s">
        <v>277</v>
      </c>
      <c r="F57" t="s">
        <v>541</v>
      </c>
      <c r="G57" t="s">
        <v>542</v>
      </c>
      <c r="H57" t="s">
        <v>18</v>
      </c>
      <c r="I57" t="str">
        <f>VLOOKUP(B57,TA_check!$A$1:$B$433,2,FALSE)</f>
        <v>No human target</v>
      </c>
      <c r="J57" t="s">
        <v>543</v>
      </c>
      <c r="K57" t="s">
        <v>23</v>
      </c>
      <c r="L57" t="s">
        <v>23</v>
      </c>
      <c r="M57" t="s">
        <v>93</v>
      </c>
      <c r="N57">
        <v>2021</v>
      </c>
      <c r="O57" t="s">
        <v>23</v>
      </c>
      <c r="Q57" t="str">
        <f>VLOOKUP(J57,FDA_dis_class!$A$1:$E$336,5,FALSE)</f>
        <v>NA</v>
      </c>
    </row>
    <row r="58" spans="1:17" x14ac:dyDescent="0.2">
      <c r="A58" t="s">
        <v>545</v>
      </c>
      <c r="B58" t="s">
        <v>546</v>
      </c>
      <c r="C58" t="s">
        <v>552</v>
      </c>
      <c r="D58" t="s">
        <v>553</v>
      </c>
      <c r="E58" t="s">
        <v>554</v>
      </c>
      <c r="F58" t="s">
        <v>547</v>
      </c>
      <c r="G58" t="s">
        <v>548</v>
      </c>
      <c r="H58" t="s">
        <v>18</v>
      </c>
      <c r="I58" t="str">
        <f>VLOOKUP(B58,TA_check!$A$1:$B$433,2,FALSE)</f>
        <v>Other indication</v>
      </c>
      <c r="J58" t="s">
        <v>549</v>
      </c>
      <c r="K58" t="s">
        <v>550</v>
      </c>
      <c r="L58" t="s">
        <v>551</v>
      </c>
      <c r="M58" t="s">
        <v>536</v>
      </c>
      <c r="N58">
        <v>2019</v>
      </c>
      <c r="O58" t="b">
        <v>1</v>
      </c>
      <c r="Q58" t="str">
        <f>VLOOKUP(J58,FDA_dis_class!$A$1:$E$336,5,FALSE)</f>
        <v>Severe</v>
      </c>
    </row>
    <row r="59" spans="1:17" x14ac:dyDescent="0.2">
      <c r="A59" t="s">
        <v>555</v>
      </c>
      <c r="B59" t="s">
        <v>556</v>
      </c>
      <c r="C59" t="s">
        <v>558</v>
      </c>
      <c r="D59" t="s">
        <v>559</v>
      </c>
      <c r="E59" t="s">
        <v>519</v>
      </c>
      <c r="F59" t="s">
        <v>557</v>
      </c>
      <c r="G59" t="s">
        <v>513</v>
      </c>
      <c r="H59" t="s">
        <v>146</v>
      </c>
      <c r="I59" t="str">
        <f>VLOOKUP(B59,TA_check!$A$1:$B$433,2,FALSE)</f>
        <v>Oncology</v>
      </c>
      <c r="J59" t="s">
        <v>514</v>
      </c>
      <c r="K59" t="s">
        <v>514</v>
      </c>
      <c r="L59" t="s">
        <v>516</v>
      </c>
      <c r="M59" t="s">
        <v>150</v>
      </c>
      <c r="N59">
        <v>2017</v>
      </c>
      <c r="O59" t="b">
        <v>1</v>
      </c>
      <c r="Q59" t="str">
        <f>VLOOKUP(J59,FDA_dis_class!$A$1:$E$336,5,FALSE)</f>
        <v>Severe</v>
      </c>
    </row>
    <row r="60" spans="1:17" x14ac:dyDescent="0.2">
      <c r="A60" t="s">
        <v>560</v>
      </c>
      <c r="B60" t="s">
        <v>561</v>
      </c>
      <c r="C60" t="s">
        <v>561</v>
      </c>
      <c r="D60" t="s">
        <v>568</v>
      </c>
      <c r="E60" t="s">
        <v>569</v>
      </c>
      <c r="F60" t="s">
        <v>562</v>
      </c>
      <c r="G60" t="s">
        <v>563</v>
      </c>
      <c r="H60" t="s">
        <v>18</v>
      </c>
      <c r="I60" t="str">
        <f>VLOOKUP(B60,TA_check!$A$1:$B$433,2,FALSE)</f>
        <v>Other indication</v>
      </c>
      <c r="J60" t="s">
        <v>564</v>
      </c>
      <c r="K60" t="s">
        <v>565</v>
      </c>
      <c r="L60" t="s">
        <v>566</v>
      </c>
      <c r="M60" t="s">
        <v>567</v>
      </c>
      <c r="N60">
        <v>2022</v>
      </c>
      <c r="O60" t="b">
        <v>1</v>
      </c>
      <c r="Q60" t="str">
        <f>VLOOKUP(J60,FDA_dis_class!$A$1:$E$336,5,FALSE)</f>
        <v>Severe</v>
      </c>
    </row>
    <row r="61" spans="1:17" x14ac:dyDescent="0.2">
      <c r="A61" t="s">
        <v>570</v>
      </c>
      <c r="B61" t="s">
        <v>571</v>
      </c>
      <c r="C61" t="s">
        <v>575</v>
      </c>
      <c r="D61" t="s">
        <v>576</v>
      </c>
      <c r="E61" t="s">
        <v>577</v>
      </c>
      <c r="F61" t="s">
        <v>572</v>
      </c>
      <c r="G61" t="s">
        <v>573</v>
      </c>
      <c r="H61" t="s">
        <v>18</v>
      </c>
      <c r="I61" t="str">
        <f>VLOOKUP(B61,TA_check!$A$1:$B$433,2,FALSE)</f>
        <v>Other indication</v>
      </c>
      <c r="J61" t="s">
        <v>233</v>
      </c>
      <c r="K61" t="s">
        <v>234</v>
      </c>
      <c r="L61" t="s">
        <v>235</v>
      </c>
      <c r="M61" t="s">
        <v>574</v>
      </c>
      <c r="N61">
        <v>2019</v>
      </c>
      <c r="O61" t="b">
        <v>1</v>
      </c>
      <c r="Q61" t="str">
        <f>VLOOKUP(J61,FDA_dis_class!$A$1:$E$336,5,FALSE)</f>
        <v>Not concordant</v>
      </c>
    </row>
    <row r="62" spans="1:17" x14ac:dyDescent="0.2">
      <c r="A62" t="s">
        <v>578</v>
      </c>
      <c r="B62" t="s">
        <v>579</v>
      </c>
      <c r="C62" t="s">
        <v>585</v>
      </c>
      <c r="D62" t="s">
        <v>586</v>
      </c>
      <c r="E62" t="s">
        <v>587</v>
      </c>
      <c r="F62" t="s">
        <v>580</v>
      </c>
      <c r="G62" t="s">
        <v>581</v>
      </c>
      <c r="H62" t="s">
        <v>18</v>
      </c>
      <c r="I62" t="str">
        <f>VLOOKUP(B62,TA_check!$A$1:$B$433,2,FALSE)</f>
        <v>Other indication</v>
      </c>
      <c r="J62" t="s">
        <v>582</v>
      </c>
      <c r="K62" t="s">
        <v>583</v>
      </c>
      <c r="L62" t="s">
        <v>584</v>
      </c>
      <c r="M62" t="s">
        <v>63</v>
      </c>
      <c r="N62">
        <v>2014</v>
      </c>
      <c r="O62" t="b">
        <v>0</v>
      </c>
      <c r="Q62" t="str">
        <f>VLOOKUP(J62,FDA_dis_class!$A$1:$E$336,5,FALSE)</f>
        <v>Severe</v>
      </c>
    </row>
    <row r="63" spans="1:17" x14ac:dyDescent="0.2">
      <c r="A63" t="s">
        <v>588</v>
      </c>
      <c r="B63" t="s">
        <v>589</v>
      </c>
      <c r="C63" t="s">
        <v>595</v>
      </c>
      <c r="D63" t="s">
        <v>596</v>
      </c>
      <c r="E63" t="s">
        <v>23</v>
      </c>
      <c r="F63" t="s">
        <v>590</v>
      </c>
      <c r="G63" t="s">
        <v>591</v>
      </c>
      <c r="H63" t="s">
        <v>18</v>
      </c>
      <c r="I63" t="str">
        <f>VLOOKUP(B63,TA_check!$A$1:$B$433,2,FALSE)</f>
        <v>No human target</v>
      </c>
      <c r="J63" t="s">
        <v>592</v>
      </c>
      <c r="K63" t="s">
        <v>593</v>
      </c>
      <c r="L63" t="s">
        <v>594</v>
      </c>
      <c r="M63" t="s">
        <v>63</v>
      </c>
      <c r="N63">
        <v>2015</v>
      </c>
      <c r="O63" t="s">
        <v>23</v>
      </c>
      <c r="Q63" t="str">
        <f>VLOOKUP(J63,FDA_dis_class!$A$1:$E$336,5,FALSE)</f>
        <v>Severe</v>
      </c>
    </row>
    <row r="64" spans="1:17" x14ac:dyDescent="0.2">
      <c r="A64" t="s">
        <v>597</v>
      </c>
      <c r="B64" t="s">
        <v>598</v>
      </c>
      <c r="C64" t="s">
        <v>598</v>
      </c>
      <c r="D64" t="s">
        <v>603</v>
      </c>
      <c r="E64" t="s">
        <v>604</v>
      </c>
      <c r="F64" t="s">
        <v>387</v>
      </c>
      <c r="G64" t="s">
        <v>599</v>
      </c>
      <c r="H64" t="s">
        <v>18</v>
      </c>
      <c r="I64" t="str">
        <f>VLOOKUP(B64,TA_check!$A$1:$B$433,2,FALSE)</f>
        <v>Other indication</v>
      </c>
      <c r="J64" t="s">
        <v>41</v>
      </c>
      <c r="K64" t="s">
        <v>600</v>
      </c>
      <c r="L64" t="s">
        <v>601</v>
      </c>
      <c r="M64" t="s">
        <v>602</v>
      </c>
      <c r="N64">
        <v>2022</v>
      </c>
      <c r="O64" t="b">
        <v>1</v>
      </c>
      <c r="Q64" t="str">
        <f>VLOOKUP(J64,FDA_dis_class!$A$1:$E$336,5,FALSE)</f>
        <v>Non Severe</v>
      </c>
    </row>
    <row r="65" spans="1:17" x14ac:dyDescent="0.2">
      <c r="A65" t="s">
        <v>605</v>
      </c>
      <c r="B65" t="s">
        <v>606</v>
      </c>
      <c r="C65" t="s">
        <v>611</v>
      </c>
      <c r="D65" t="s">
        <v>612</v>
      </c>
      <c r="E65" t="s">
        <v>613</v>
      </c>
      <c r="F65" t="s">
        <v>108</v>
      </c>
      <c r="G65" t="s">
        <v>607</v>
      </c>
      <c r="H65" t="s">
        <v>18</v>
      </c>
      <c r="I65" t="str">
        <f>VLOOKUP(B65,TA_check!$A$1:$B$433,2,FALSE)</f>
        <v>Other indication</v>
      </c>
      <c r="J65" t="s">
        <v>608</v>
      </c>
      <c r="K65" t="s">
        <v>609</v>
      </c>
      <c r="L65" t="s">
        <v>610</v>
      </c>
      <c r="M65" t="s">
        <v>22</v>
      </c>
      <c r="N65">
        <v>2016</v>
      </c>
      <c r="O65" t="b">
        <v>1</v>
      </c>
      <c r="Q65" t="str">
        <f>VLOOKUP(J65,FDA_dis_class!$A$1:$E$336,5,FALSE)</f>
        <v>Severe</v>
      </c>
    </row>
    <row r="66" spans="1:17" x14ac:dyDescent="0.2">
      <c r="A66" t="s">
        <v>614</v>
      </c>
      <c r="B66" t="s">
        <v>615</v>
      </c>
      <c r="C66" t="s">
        <v>621</v>
      </c>
      <c r="D66" t="s">
        <v>622</v>
      </c>
      <c r="E66" t="s">
        <v>623</v>
      </c>
      <c r="F66" t="s">
        <v>616</v>
      </c>
      <c r="G66" t="s">
        <v>617</v>
      </c>
      <c r="H66" t="s">
        <v>146</v>
      </c>
      <c r="I66" t="str">
        <f>VLOOKUP(B66,TA_check!$A$1:$B$433,2,FALSE)</f>
        <v>Oncology</v>
      </c>
      <c r="J66" t="s">
        <v>618</v>
      </c>
      <c r="K66" t="s">
        <v>619</v>
      </c>
      <c r="L66" t="s">
        <v>620</v>
      </c>
      <c r="M66" t="s">
        <v>160</v>
      </c>
      <c r="N66">
        <v>2018</v>
      </c>
      <c r="O66" t="b">
        <v>1</v>
      </c>
      <c r="Q66" t="str">
        <f>VLOOKUP(J66,FDA_dis_class!$A$1:$E$336,5,FALSE)</f>
        <v>Severe</v>
      </c>
    </row>
    <row r="67" spans="1:17" x14ac:dyDescent="0.2">
      <c r="A67" t="s">
        <v>624</v>
      </c>
      <c r="B67" t="s">
        <v>624</v>
      </c>
      <c r="C67" t="s">
        <v>629</v>
      </c>
      <c r="D67" t="s">
        <v>630</v>
      </c>
      <c r="E67" t="s">
        <v>631</v>
      </c>
      <c r="F67" t="s">
        <v>625</v>
      </c>
      <c r="G67" t="s">
        <v>281</v>
      </c>
      <c r="H67" t="s">
        <v>18</v>
      </c>
      <c r="I67" t="str">
        <f>VLOOKUP(B67,TA_check!$A$1:$B$433,2,FALSE)</f>
        <v>Other indication</v>
      </c>
      <c r="J67" t="s">
        <v>626</v>
      </c>
      <c r="K67" t="s">
        <v>627</v>
      </c>
      <c r="L67" t="s">
        <v>628</v>
      </c>
      <c r="M67" t="s">
        <v>536</v>
      </c>
      <c r="N67">
        <v>2020</v>
      </c>
      <c r="O67" t="b">
        <v>1</v>
      </c>
      <c r="P67" t="s">
        <v>3392</v>
      </c>
      <c r="Q67" t="str">
        <f>VLOOKUP(J67,FDA_dis_class!$A$1:$E$336,5,FALSE)</f>
        <v>Severe</v>
      </c>
    </row>
    <row r="68" spans="1:17" x14ac:dyDescent="0.2">
      <c r="A68" t="s">
        <v>632</v>
      </c>
      <c r="B68" t="s">
        <v>633</v>
      </c>
      <c r="C68" t="s">
        <v>638</v>
      </c>
      <c r="D68" t="s">
        <v>639</v>
      </c>
      <c r="E68" t="s">
        <v>640</v>
      </c>
      <c r="F68" t="s">
        <v>436</v>
      </c>
      <c r="G68" t="s">
        <v>634</v>
      </c>
      <c r="H68" t="s">
        <v>18</v>
      </c>
      <c r="I68" t="str">
        <f>VLOOKUP(B68,TA_check!$A$1:$B$433,2,FALSE)</f>
        <v>Other indication</v>
      </c>
      <c r="J68" t="s">
        <v>635</v>
      </c>
      <c r="K68" t="s">
        <v>636</v>
      </c>
      <c r="L68" t="s">
        <v>637</v>
      </c>
      <c r="M68" t="s">
        <v>93</v>
      </c>
      <c r="N68">
        <v>2015</v>
      </c>
      <c r="O68" t="b">
        <v>1</v>
      </c>
      <c r="Q68" t="str">
        <f>VLOOKUP(J68,FDA_dis_class!$A$1:$E$336,5,FALSE)</f>
        <v>Severe</v>
      </c>
    </row>
    <row r="69" spans="1:17" x14ac:dyDescent="0.2">
      <c r="A69" t="s">
        <v>641</v>
      </c>
      <c r="B69" t="s">
        <v>642</v>
      </c>
      <c r="C69" t="s">
        <v>642</v>
      </c>
      <c r="D69" t="s">
        <v>648</v>
      </c>
      <c r="E69" t="s">
        <v>649</v>
      </c>
      <c r="F69" t="s">
        <v>643</v>
      </c>
      <c r="G69" t="s">
        <v>644</v>
      </c>
      <c r="H69" t="s">
        <v>146</v>
      </c>
      <c r="I69" t="str">
        <f>VLOOKUP(B69,TA_check!$A$1:$B$433,2,FALSE)</f>
        <v>Oncology</v>
      </c>
      <c r="J69" t="s">
        <v>645</v>
      </c>
      <c r="K69" t="s">
        <v>646</v>
      </c>
      <c r="L69" t="s">
        <v>647</v>
      </c>
      <c r="M69" t="s">
        <v>602</v>
      </c>
      <c r="N69">
        <v>2021</v>
      </c>
      <c r="O69" t="b">
        <v>1</v>
      </c>
      <c r="Q69" t="str">
        <f>VLOOKUP(J69,FDA_dis_class!$A$1:$E$336,5,FALSE)</f>
        <v>Severe</v>
      </c>
    </row>
    <row r="70" spans="1:17" x14ac:dyDescent="0.2">
      <c r="A70" t="s">
        <v>650</v>
      </c>
      <c r="B70" t="s">
        <v>651</v>
      </c>
      <c r="C70" t="s">
        <v>656</v>
      </c>
      <c r="D70" t="s">
        <v>657</v>
      </c>
      <c r="E70" t="s">
        <v>658</v>
      </c>
      <c r="F70" t="s">
        <v>28</v>
      </c>
      <c r="G70" t="s">
        <v>652</v>
      </c>
      <c r="H70" t="s">
        <v>18</v>
      </c>
      <c r="I70" t="str">
        <f>VLOOKUP(B70,TA_check!$A$1:$B$433,2,FALSE)</f>
        <v>Other indication</v>
      </c>
      <c r="J70" t="s">
        <v>653</v>
      </c>
      <c r="K70" t="s">
        <v>654</v>
      </c>
      <c r="L70" t="s">
        <v>655</v>
      </c>
      <c r="M70" t="s">
        <v>22</v>
      </c>
      <c r="N70">
        <v>2015</v>
      </c>
      <c r="O70" t="b">
        <v>0</v>
      </c>
      <c r="Q70" t="str">
        <f>VLOOKUP(J70,FDA_dis_class!$A$1:$E$336,5,FALSE)</f>
        <v>Non severe</v>
      </c>
    </row>
    <row r="71" spans="1:17" x14ac:dyDescent="0.2">
      <c r="A71" t="s">
        <v>659</v>
      </c>
      <c r="B71" t="s">
        <v>660</v>
      </c>
      <c r="C71" t="s">
        <v>664</v>
      </c>
      <c r="D71" t="s">
        <v>665</v>
      </c>
      <c r="E71" t="s">
        <v>666</v>
      </c>
      <c r="F71" t="s">
        <v>661</v>
      </c>
      <c r="G71" t="s">
        <v>662</v>
      </c>
      <c r="H71" t="s">
        <v>146</v>
      </c>
      <c r="I71" t="str">
        <f>VLOOKUP(B71,TA_check!$A$1:$B$433,2,FALSE)</f>
        <v>Oncology</v>
      </c>
      <c r="J71" t="s">
        <v>663</v>
      </c>
      <c r="K71" t="s">
        <v>447</v>
      </c>
      <c r="L71" t="s">
        <v>448</v>
      </c>
      <c r="M71" t="s">
        <v>536</v>
      </c>
      <c r="N71">
        <v>2015</v>
      </c>
      <c r="O71" t="b">
        <v>1</v>
      </c>
      <c r="Q71" t="str">
        <f>VLOOKUP(J71,FDA_dis_class!$A$1:$E$336,5,FALSE)</f>
        <v>Severe</v>
      </c>
    </row>
    <row r="72" spans="1:17" x14ac:dyDescent="0.2">
      <c r="A72" t="s">
        <v>667</v>
      </c>
      <c r="B72" t="s">
        <v>668</v>
      </c>
      <c r="C72" t="s">
        <v>674</v>
      </c>
      <c r="D72" t="s">
        <v>675</v>
      </c>
      <c r="E72" t="s">
        <v>23</v>
      </c>
      <c r="F72" t="s">
        <v>669</v>
      </c>
      <c r="G72" t="s">
        <v>670</v>
      </c>
      <c r="H72" t="s">
        <v>18</v>
      </c>
      <c r="I72" t="str">
        <f>VLOOKUP(B72,TA_check!$A$1:$B$433,2,FALSE)</f>
        <v>No human target</v>
      </c>
      <c r="J72" t="s">
        <v>671</v>
      </c>
      <c r="K72" t="s">
        <v>672</v>
      </c>
      <c r="L72" t="s">
        <v>673</v>
      </c>
      <c r="M72" t="s">
        <v>63</v>
      </c>
      <c r="N72">
        <v>2015</v>
      </c>
      <c r="O72" t="s">
        <v>23</v>
      </c>
      <c r="Q72" t="str">
        <f>VLOOKUP(J72,FDA_dis_class!$A$1:$E$336,5,FALSE)</f>
        <v>Severe</v>
      </c>
    </row>
    <row r="73" spans="1:17" x14ac:dyDescent="0.2">
      <c r="A73" t="s">
        <v>676</v>
      </c>
      <c r="B73" t="s">
        <v>677</v>
      </c>
      <c r="C73" t="s">
        <v>683</v>
      </c>
      <c r="D73" t="s">
        <v>684</v>
      </c>
      <c r="E73" t="s">
        <v>685</v>
      </c>
      <c r="F73" t="s">
        <v>678</v>
      </c>
      <c r="G73" t="s">
        <v>679</v>
      </c>
      <c r="H73" t="s">
        <v>18</v>
      </c>
      <c r="I73" t="str">
        <f>VLOOKUP(B73,TA_check!$A$1:$B$433,2,FALSE)</f>
        <v>Other indication</v>
      </c>
      <c r="J73" t="s">
        <v>680</v>
      </c>
      <c r="K73" t="s">
        <v>681</v>
      </c>
      <c r="L73" t="s">
        <v>682</v>
      </c>
      <c r="M73" t="s">
        <v>245</v>
      </c>
      <c r="N73">
        <v>2018</v>
      </c>
      <c r="O73" t="b">
        <v>1</v>
      </c>
      <c r="Q73" t="str">
        <f>VLOOKUP(J73,FDA_dis_class!$A$1:$E$336,5,FALSE)</f>
        <v>Non Severe</v>
      </c>
    </row>
    <row r="74" spans="1:17" x14ac:dyDescent="0.2">
      <c r="A74" t="s">
        <v>686</v>
      </c>
      <c r="B74" t="s">
        <v>687</v>
      </c>
      <c r="C74" t="s">
        <v>693</v>
      </c>
      <c r="D74" t="s">
        <v>694</v>
      </c>
      <c r="E74" t="s">
        <v>695</v>
      </c>
      <c r="F74" t="s">
        <v>688</v>
      </c>
      <c r="G74" t="s">
        <v>689</v>
      </c>
      <c r="H74" t="s">
        <v>146</v>
      </c>
      <c r="I74" t="str">
        <f>VLOOKUP(B74,TA_check!$A$1:$B$433,2,FALSE)</f>
        <v>Oncology</v>
      </c>
      <c r="J74" t="s">
        <v>690</v>
      </c>
      <c r="K74" t="s">
        <v>691</v>
      </c>
      <c r="L74" t="s">
        <v>692</v>
      </c>
      <c r="M74" t="s">
        <v>536</v>
      </c>
      <c r="N74">
        <v>2014</v>
      </c>
      <c r="O74" t="b">
        <v>1</v>
      </c>
      <c r="Q74" t="str">
        <f>VLOOKUP(J74,FDA_dis_class!$A$1:$E$336,5,FALSE)</f>
        <v>Severe</v>
      </c>
    </row>
    <row r="75" spans="1:17" x14ac:dyDescent="0.2">
      <c r="A75" t="s">
        <v>696</v>
      </c>
      <c r="B75" t="s">
        <v>697</v>
      </c>
      <c r="C75" t="s">
        <v>697</v>
      </c>
      <c r="D75" t="s">
        <v>703</v>
      </c>
      <c r="E75" t="s">
        <v>704</v>
      </c>
      <c r="F75" t="s">
        <v>698</v>
      </c>
      <c r="G75" t="s">
        <v>699</v>
      </c>
      <c r="H75" t="s">
        <v>18</v>
      </c>
      <c r="I75" t="str">
        <f>VLOOKUP(B75,TA_check!$A$1:$B$433,2,FALSE)</f>
        <v>Other indication</v>
      </c>
      <c r="J75" t="s">
        <v>700</v>
      </c>
      <c r="K75" t="s">
        <v>701</v>
      </c>
      <c r="L75" t="s">
        <v>702</v>
      </c>
      <c r="M75" t="s">
        <v>536</v>
      </c>
      <c r="N75">
        <v>2021</v>
      </c>
      <c r="O75" t="b">
        <v>0</v>
      </c>
      <c r="P75" t="s">
        <v>3392</v>
      </c>
      <c r="Q75" t="str">
        <f>VLOOKUP(J75,FDA_dis_class!$A$1:$E$336,5,FALSE)</f>
        <v>Severe</v>
      </c>
    </row>
    <row r="76" spans="1:17" x14ac:dyDescent="0.2">
      <c r="A76" t="s">
        <v>705</v>
      </c>
      <c r="B76" t="s">
        <v>706</v>
      </c>
      <c r="C76" t="s">
        <v>712</v>
      </c>
      <c r="D76" t="s">
        <v>713</v>
      </c>
      <c r="E76" t="s">
        <v>23</v>
      </c>
      <c r="F76" t="s">
        <v>707</v>
      </c>
      <c r="G76" t="s">
        <v>708</v>
      </c>
      <c r="H76" t="s">
        <v>18</v>
      </c>
      <c r="I76" t="str">
        <f>VLOOKUP(B76,TA_check!$A$1:$B$433,2,FALSE)</f>
        <v>No human target</v>
      </c>
      <c r="J76" t="s">
        <v>709</v>
      </c>
      <c r="K76" t="s">
        <v>710</v>
      </c>
      <c r="L76" t="s">
        <v>711</v>
      </c>
      <c r="M76" t="s">
        <v>93</v>
      </c>
      <c r="N76">
        <v>2015</v>
      </c>
      <c r="O76" t="s">
        <v>23</v>
      </c>
      <c r="Q76" t="str">
        <f>VLOOKUP(J76,FDA_dis_class!$A$1:$E$336,5,FALSE)</f>
        <v>Severe</v>
      </c>
    </row>
    <row r="77" spans="1:17" x14ac:dyDescent="0.2">
      <c r="A77" t="s">
        <v>714</v>
      </c>
      <c r="B77" t="s">
        <v>715</v>
      </c>
      <c r="C77" t="s">
        <v>719</v>
      </c>
      <c r="D77" t="s">
        <v>720</v>
      </c>
      <c r="E77" t="s">
        <v>23</v>
      </c>
      <c r="F77" t="s">
        <v>716</v>
      </c>
      <c r="G77" t="s">
        <v>717</v>
      </c>
      <c r="H77" t="s">
        <v>18</v>
      </c>
      <c r="I77" t="str">
        <f>VLOOKUP(B77,TA_check!$A$1:$B$433,2,FALSE)</f>
        <v>No human target</v>
      </c>
      <c r="J77" t="s">
        <v>718</v>
      </c>
      <c r="K77" t="s">
        <v>344</v>
      </c>
      <c r="L77" t="s">
        <v>345</v>
      </c>
      <c r="M77" t="s">
        <v>93</v>
      </c>
      <c r="N77">
        <v>2014</v>
      </c>
      <c r="O77" t="s">
        <v>23</v>
      </c>
      <c r="Q77" t="str">
        <f>VLOOKUP(J77,FDA_dis_class!$A$1:$E$336,5,FALSE)</f>
        <v>Non Severe</v>
      </c>
    </row>
    <row r="78" spans="1:17" x14ac:dyDescent="0.2">
      <c r="A78" t="s">
        <v>721</v>
      </c>
      <c r="B78" t="s">
        <v>722</v>
      </c>
      <c r="C78" t="s">
        <v>728</v>
      </c>
      <c r="D78" t="s">
        <v>729</v>
      </c>
      <c r="E78" t="s">
        <v>23</v>
      </c>
      <c r="F78" t="s">
        <v>723</v>
      </c>
      <c r="G78" t="s">
        <v>724</v>
      </c>
      <c r="H78" t="s">
        <v>146</v>
      </c>
      <c r="J78" t="s">
        <v>725</v>
      </c>
      <c r="K78" t="s">
        <v>726</v>
      </c>
      <c r="L78" t="s">
        <v>727</v>
      </c>
      <c r="M78" t="s">
        <v>150</v>
      </c>
      <c r="N78">
        <v>2020</v>
      </c>
      <c r="O78" t="s">
        <v>23</v>
      </c>
      <c r="Q78" t="str">
        <f>VLOOKUP(J78,FDA_dis_class!$A$1:$E$336,5,FALSE)</f>
        <v>Severe</v>
      </c>
    </row>
    <row r="79" spans="1:17" x14ac:dyDescent="0.2">
      <c r="A79" t="s">
        <v>730</v>
      </c>
      <c r="B79" t="s">
        <v>731</v>
      </c>
      <c r="C79" t="s">
        <v>734</v>
      </c>
      <c r="D79" t="s">
        <v>735</v>
      </c>
      <c r="E79" t="s">
        <v>736</v>
      </c>
      <c r="F79" t="s">
        <v>732</v>
      </c>
      <c r="G79" t="s">
        <v>733</v>
      </c>
      <c r="H79" t="s">
        <v>146</v>
      </c>
      <c r="I79" t="str">
        <f>VLOOKUP(B79,TA_check!$A$1:$B$433,2,FALSE)</f>
        <v>Oncology</v>
      </c>
      <c r="J79" t="s">
        <v>428</v>
      </c>
      <c r="K79" t="s">
        <v>429</v>
      </c>
      <c r="L79" t="s">
        <v>430</v>
      </c>
      <c r="M79" t="s">
        <v>335</v>
      </c>
      <c r="N79">
        <v>2015</v>
      </c>
      <c r="O79" t="b">
        <v>1</v>
      </c>
      <c r="Q79" t="str">
        <f>VLOOKUP(J79,FDA_dis_class!$A$1:$E$336,5,FALSE)</f>
        <v>Severe</v>
      </c>
    </row>
    <row r="80" spans="1:17" x14ac:dyDescent="0.2">
      <c r="A80" t="s">
        <v>737</v>
      </c>
      <c r="B80" t="s">
        <v>738</v>
      </c>
      <c r="C80" t="s">
        <v>742</v>
      </c>
      <c r="D80" t="s">
        <v>743</v>
      </c>
      <c r="E80" t="s">
        <v>744</v>
      </c>
      <c r="F80" t="s">
        <v>387</v>
      </c>
      <c r="G80" t="s">
        <v>739</v>
      </c>
      <c r="H80" t="s">
        <v>146</v>
      </c>
      <c r="I80" t="str">
        <f>VLOOKUP(B80,TA_check!$A$1:$B$433,2,FALSE)</f>
        <v>Oncology</v>
      </c>
      <c r="J80" t="s">
        <v>740</v>
      </c>
      <c r="K80" t="s">
        <v>1230</v>
      </c>
      <c r="L80" t="s">
        <v>741</v>
      </c>
      <c r="M80" t="s">
        <v>63</v>
      </c>
      <c r="N80">
        <v>2018</v>
      </c>
      <c r="O80" t="b">
        <v>1</v>
      </c>
      <c r="Q80" t="str">
        <f>VLOOKUP(J80,FDA_dis_class!$A$1:$E$336,5,FALSE)</f>
        <v>Severe</v>
      </c>
    </row>
    <row r="81" spans="1:17" x14ac:dyDescent="0.2">
      <c r="A81" t="s">
        <v>745</v>
      </c>
      <c r="B81" t="s">
        <v>746</v>
      </c>
      <c r="C81" t="s">
        <v>746</v>
      </c>
      <c r="D81" t="s">
        <v>752</v>
      </c>
      <c r="E81" t="s">
        <v>753</v>
      </c>
      <c r="F81" t="s">
        <v>747</v>
      </c>
      <c r="G81" t="s">
        <v>748</v>
      </c>
      <c r="H81" t="s">
        <v>18</v>
      </c>
      <c r="I81" t="str">
        <f>VLOOKUP(B81,TA_check!$A$1:$B$433,2,FALSE)</f>
        <v>Other indication</v>
      </c>
      <c r="J81" t="s">
        <v>749</v>
      </c>
      <c r="K81" t="s">
        <v>750</v>
      </c>
      <c r="L81" t="s">
        <v>751</v>
      </c>
      <c r="M81" t="s">
        <v>22</v>
      </c>
      <c r="N81">
        <v>2022</v>
      </c>
      <c r="O81" t="b">
        <v>0</v>
      </c>
      <c r="P81" s="1" t="s">
        <v>3391</v>
      </c>
      <c r="Q81" t="str">
        <f>VLOOKUP(J81,FDA_dis_class!$A$1:$E$336,5,FALSE)</f>
        <v>Non severe</v>
      </c>
    </row>
    <row r="82" spans="1:17" x14ac:dyDescent="0.2">
      <c r="A82" t="s">
        <v>754</v>
      </c>
      <c r="B82" t="s">
        <v>755</v>
      </c>
      <c r="C82" t="s">
        <v>758</v>
      </c>
      <c r="D82" t="s">
        <v>759</v>
      </c>
      <c r="E82" t="s">
        <v>760</v>
      </c>
      <c r="F82" t="s">
        <v>756</v>
      </c>
      <c r="G82" t="s">
        <v>757</v>
      </c>
      <c r="H82" t="s">
        <v>18</v>
      </c>
      <c r="I82" t="str">
        <f>VLOOKUP(B82,TA_check!$A$1:$B$433,2,FALSE)</f>
        <v>Other indication</v>
      </c>
      <c r="J82" t="s">
        <v>362</v>
      </c>
      <c r="K82" t="s">
        <v>363</v>
      </c>
      <c r="L82" t="s">
        <v>364</v>
      </c>
      <c r="M82" t="s">
        <v>22</v>
      </c>
      <c r="N82">
        <v>2019</v>
      </c>
      <c r="O82" t="b">
        <v>1</v>
      </c>
      <c r="Q82" t="str">
        <f>VLOOKUP(J82,FDA_dis_class!$A$1:$E$336,5,FALSE)</f>
        <v>Non Severe</v>
      </c>
    </row>
    <row r="83" spans="1:17" x14ac:dyDescent="0.2">
      <c r="A83" t="s">
        <v>761</v>
      </c>
      <c r="B83" t="s">
        <v>762</v>
      </c>
      <c r="C83" t="s">
        <v>768</v>
      </c>
      <c r="D83" t="s">
        <v>769</v>
      </c>
      <c r="E83" t="s">
        <v>770</v>
      </c>
      <c r="F83" t="s">
        <v>763</v>
      </c>
      <c r="G83" t="s">
        <v>764</v>
      </c>
      <c r="H83" t="s">
        <v>18</v>
      </c>
      <c r="I83" t="str">
        <f>VLOOKUP(B83,TA_check!$A$1:$B$433,2,FALSE)</f>
        <v>Other indication</v>
      </c>
      <c r="J83" t="s">
        <v>765</v>
      </c>
      <c r="K83" t="s">
        <v>766</v>
      </c>
      <c r="L83" t="s">
        <v>767</v>
      </c>
      <c r="M83" t="s">
        <v>536</v>
      </c>
      <c r="N83">
        <v>2016</v>
      </c>
      <c r="O83" t="b">
        <v>1</v>
      </c>
      <c r="Q83" t="str">
        <f>VLOOKUP(J83,FDA_dis_class!$A$1:$E$336,5,FALSE)</f>
        <v>Severe</v>
      </c>
    </row>
    <row r="84" spans="1:17" x14ac:dyDescent="0.2">
      <c r="A84" t="s">
        <v>771</v>
      </c>
      <c r="B84" t="s">
        <v>772</v>
      </c>
      <c r="C84" t="s">
        <v>778</v>
      </c>
      <c r="D84" t="s">
        <v>779</v>
      </c>
      <c r="E84" t="s">
        <v>780</v>
      </c>
      <c r="F84" t="s">
        <v>773</v>
      </c>
      <c r="G84" t="s">
        <v>774</v>
      </c>
      <c r="H84" t="s">
        <v>18</v>
      </c>
      <c r="I84" t="str">
        <f>VLOOKUP(B84,TA_check!$A$1:$B$433,2,FALSE)</f>
        <v>Other indication</v>
      </c>
      <c r="J84" t="s">
        <v>775</v>
      </c>
      <c r="K84" t="s">
        <v>776</v>
      </c>
      <c r="L84" t="s">
        <v>777</v>
      </c>
      <c r="M84" t="s">
        <v>63</v>
      </c>
      <c r="N84">
        <v>2018</v>
      </c>
      <c r="O84" t="b">
        <v>1</v>
      </c>
      <c r="Q84" t="str">
        <f>VLOOKUP(J84,FDA_dis_class!$A$1:$E$336,5,FALSE)</f>
        <v>Severe</v>
      </c>
    </row>
    <row r="85" spans="1:17" x14ac:dyDescent="0.2">
      <c r="A85" t="s">
        <v>781</v>
      </c>
      <c r="B85" t="s">
        <v>782</v>
      </c>
      <c r="C85" t="s">
        <v>788</v>
      </c>
      <c r="D85" t="s">
        <v>789</v>
      </c>
      <c r="E85" t="s">
        <v>23</v>
      </c>
      <c r="F85" t="s">
        <v>783</v>
      </c>
      <c r="G85" t="s">
        <v>784</v>
      </c>
      <c r="H85" t="s">
        <v>18</v>
      </c>
      <c r="I85" t="str">
        <f>VLOOKUP(B85,TA_check!$A$1:$B$433,2,FALSE)</f>
        <v>No human target</v>
      </c>
      <c r="J85" t="s">
        <v>785</v>
      </c>
      <c r="K85" t="s">
        <v>786</v>
      </c>
      <c r="L85" t="s">
        <v>787</v>
      </c>
      <c r="M85" t="s">
        <v>187</v>
      </c>
      <c r="N85">
        <v>2020</v>
      </c>
      <c r="O85" t="s">
        <v>23</v>
      </c>
      <c r="Q85" t="str">
        <f>VLOOKUP(J85,FDA_dis_class!$A$1:$E$336,5,FALSE)</f>
        <v>Severe</v>
      </c>
    </row>
    <row r="86" spans="1:17" x14ac:dyDescent="0.2">
      <c r="A86" t="s">
        <v>790</v>
      </c>
      <c r="B86" t="s">
        <v>791</v>
      </c>
      <c r="C86" t="s">
        <v>797</v>
      </c>
      <c r="D86" t="s">
        <v>798</v>
      </c>
      <c r="E86" t="s">
        <v>799</v>
      </c>
      <c r="F86" t="s">
        <v>792</v>
      </c>
      <c r="G86" t="s">
        <v>793</v>
      </c>
      <c r="H86" t="s">
        <v>18</v>
      </c>
      <c r="I86" t="str">
        <f>VLOOKUP(B86,TA_check!$A$1:$B$433,2,FALSE)</f>
        <v>Other indication</v>
      </c>
      <c r="J86" t="s">
        <v>794</v>
      </c>
      <c r="K86" t="s">
        <v>795</v>
      </c>
      <c r="L86" t="s">
        <v>796</v>
      </c>
      <c r="M86" t="s">
        <v>110</v>
      </c>
      <c r="N86">
        <v>2018</v>
      </c>
      <c r="O86" t="b">
        <v>1</v>
      </c>
      <c r="Q86" t="str">
        <f>VLOOKUP(J86,FDA_dis_class!$A$1:$E$336,5,FALSE)</f>
        <v>Not concordant</v>
      </c>
    </row>
    <row r="87" spans="1:17" x14ac:dyDescent="0.2">
      <c r="A87" t="s">
        <v>800</v>
      </c>
      <c r="B87" t="s">
        <v>801</v>
      </c>
      <c r="C87" t="s">
        <v>805</v>
      </c>
      <c r="D87" t="s">
        <v>806</v>
      </c>
      <c r="E87" t="s">
        <v>23</v>
      </c>
      <c r="F87" t="s">
        <v>802</v>
      </c>
      <c r="G87" t="s">
        <v>803</v>
      </c>
      <c r="H87" t="s">
        <v>18</v>
      </c>
      <c r="I87" t="str">
        <f>VLOOKUP(B87,TA_check!$A$1:$B$433,2,FALSE)</f>
        <v>No human target</v>
      </c>
      <c r="J87" t="s">
        <v>804</v>
      </c>
      <c r="K87" t="s">
        <v>23</v>
      </c>
      <c r="L87" t="s">
        <v>23</v>
      </c>
      <c r="M87" t="s">
        <v>110</v>
      </c>
      <c r="N87">
        <v>2013</v>
      </c>
      <c r="O87" t="s">
        <v>23</v>
      </c>
      <c r="Q87" t="str">
        <f>VLOOKUP(J87,FDA_dis_class!$A$1:$E$336,5,FALSE)</f>
        <v>NA</v>
      </c>
    </row>
    <row r="88" spans="1:17" x14ac:dyDescent="0.2">
      <c r="A88" t="s">
        <v>807</v>
      </c>
      <c r="B88" t="s">
        <v>808</v>
      </c>
      <c r="C88" t="s">
        <v>813</v>
      </c>
      <c r="D88" t="s">
        <v>814</v>
      </c>
      <c r="E88" t="s">
        <v>815</v>
      </c>
      <c r="F88" t="s">
        <v>387</v>
      </c>
      <c r="G88" t="s">
        <v>809</v>
      </c>
      <c r="H88" t="s">
        <v>18</v>
      </c>
      <c r="I88" t="str">
        <f>VLOOKUP(B88,TA_check!$A$1:$B$433,2,FALSE)</f>
        <v>Other indication</v>
      </c>
      <c r="J88" t="s">
        <v>810</v>
      </c>
      <c r="K88" t="s">
        <v>811</v>
      </c>
      <c r="L88" t="s">
        <v>812</v>
      </c>
      <c r="M88" t="s">
        <v>22</v>
      </c>
      <c r="N88">
        <v>2013</v>
      </c>
      <c r="O88" t="b">
        <v>1</v>
      </c>
      <c r="Q88" t="str">
        <f>VLOOKUP(J88,FDA_dis_class!$A$1:$E$336,5,FALSE)</f>
        <v>Non severe</v>
      </c>
    </row>
    <row r="89" spans="1:17" x14ac:dyDescent="0.2">
      <c r="A89" t="s">
        <v>816</v>
      </c>
      <c r="B89" t="s">
        <v>817</v>
      </c>
      <c r="C89" t="s">
        <v>820</v>
      </c>
      <c r="D89" t="s">
        <v>821</v>
      </c>
      <c r="E89" t="s">
        <v>822</v>
      </c>
      <c r="F89" t="s">
        <v>818</v>
      </c>
      <c r="G89" t="s">
        <v>819</v>
      </c>
      <c r="H89" t="s">
        <v>18</v>
      </c>
      <c r="I89" t="str">
        <f>VLOOKUP(B89,TA_check!$A$1:$B$433,2,FALSE)</f>
        <v>Other indication</v>
      </c>
      <c r="J89" t="s">
        <v>41</v>
      </c>
      <c r="K89" t="s">
        <v>42</v>
      </c>
      <c r="L89" t="s">
        <v>43</v>
      </c>
      <c r="M89" t="s">
        <v>602</v>
      </c>
      <c r="N89">
        <v>2017</v>
      </c>
      <c r="O89" t="b">
        <v>1</v>
      </c>
      <c r="Q89" t="str">
        <f>VLOOKUP(J89,FDA_dis_class!$A$1:$E$336,5,FALSE)</f>
        <v>Non Severe</v>
      </c>
    </row>
    <row r="90" spans="1:17" x14ac:dyDescent="0.2">
      <c r="A90" t="s">
        <v>823</v>
      </c>
      <c r="B90" t="s">
        <v>824</v>
      </c>
      <c r="C90" t="s">
        <v>830</v>
      </c>
      <c r="D90" t="s">
        <v>831</v>
      </c>
      <c r="E90" t="s">
        <v>23</v>
      </c>
      <c r="F90" t="s">
        <v>825</v>
      </c>
      <c r="G90" t="s">
        <v>826</v>
      </c>
      <c r="H90" t="s">
        <v>18</v>
      </c>
      <c r="I90" t="str">
        <f>VLOOKUP(B90,TA_check!$A$1:$B$433,2,FALSE)</f>
        <v>No human target</v>
      </c>
      <c r="J90" t="s">
        <v>827</v>
      </c>
      <c r="K90" t="s">
        <v>828</v>
      </c>
      <c r="L90" t="s">
        <v>829</v>
      </c>
      <c r="M90" t="s">
        <v>33</v>
      </c>
      <c r="N90">
        <v>2020</v>
      </c>
      <c r="O90" t="s">
        <v>23</v>
      </c>
      <c r="Q90" t="str">
        <f>VLOOKUP(J90,FDA_dis_class!$A$1:$E$336,5,FALSE)</f>
        <v>Severe</v>
      </c>
    </row>
    <row r="91" spans="1:17" x14ac:dyDescent="0.2">
      <c r="A91" t="s">
        <v>832</v>
      </c>
      <c r="B91" t="s">
        <v>833</v>
      </c>
      <c r="C91" t="s">
        <v>838</v>
      </c>
      <c r="D91" t="s">
        <v>839</v>
      </c>
      <c r="E91" t="s">
        <v>23</v>
      </c>
      <c r="F91" t="s">
        <v>28</v>
      </c>
      <c r="G91" t="s">
        <v>834</v>
      </c>
      <c r="H91" t="s">
        <v>18</v>
      </c>
      <c r="I91" t="str">
        <f>VLOOKUP(B91,TA_check!$A$1:$B$433,2,FALSE)</f>
        <v>No human target</v>
      </c>
      <c r="J91" t="s">
        <v>835</v>
      </c>
      <c r="K91" t="s">
        <v>836</v>
      </c>
      <c r="L91" t="s">
        <v>837</v>
      </c>
      <c r="M91" t="s">
        <v>536</v>
      </c>
      <c r="N91">
        <v>2019</v>
      </c>
      <c r="O91" t="s">
        <v>23</v>
      </c>
      <c r="Q91" t="str">
        <f>VLOOKUP(J91,FDA_dis_class!$A$1:$E$336,5,FALSE)</f>
        <v>Not concordant</v>
      </c>
    </row>
    <row r="92" spans="1:17" x14ac:dyDescent="0.2">
      <c r="A92" t="s">
        <v>840</v>
      </c>
      <c r="B92" t="s">
        <v>841</v>
      </c>
      <c r="C92" t="s">
        <v>841</v>
      </c>
      <c r="D92" t="s">
        <v>845</v>
      </c>
      <c r="E92" t="s">
        <v>846</v>
      </c>
      <c r="F92" t="s">
        <v>842</v>
      </c>
      <c r="G92" t="s">
        <v>843</v>
      </c>
      <c r="H92" t="s">
        <v>146</v>
      </c>
      <c r="I92" t="str">
        <f>VLOOKUP(B92,TA_check!$A$1:$B$433,2,FALSE)</f>
        <v>Oncology</v>
      </c>
      <c r="J92" t="s">
        <v>844</v>
      </c>
      <c r="K92" t="s">
        <v>701</v>
      </c>
      <c r="L92" t="s">
        <v>702</v>
      </c>
      <c r="M92" t="s">
        <v>160</v>
      </c>
      <c r="N92">
        <v>2022</v>
      </c>
      <c r="O92" t="b">
        <v>1</v>
      </c>
      <c r="Q92" t="str">
        <f>VLOOKUP(J92,FDA_dis_class!$A$1:$E$336,5,FALSE)</f>
        <v>Severe</v>
      </c>
    </row>
    <row r="93" spans="1:17" x14ac:dyDescent="0.2">
      <c r="A93" t="s">
        <v>847</v>
      </c>
      <c r="B93" t="s">
        <v>848</v>
      </c>
      <c r="C93" t="s">
        <v>848</v>
      </c>
      <c r="D93" t="s">
        <v>850</v>
      </c>
      <c r="E93" t="s">
        <v>23</v>
      </c>
      <c r="F93" t="s">
        <v>802</v>
      </c>
      <c r="G93" t="s">
        <v>803</v>
      </c>
      <c r="H93" t="s">
        <v>18</v>
      </c>
      <c r="I93" t="str">
        <f>VLOOKUP(B93,TA_check!$A$1:$B$433,2,FALSE)</f>
        <v>No human target</v>
      </c>
      <c r="J93" t="s">
        <v>849</v>
      </c>
      <c r="K93" t="s">
        <v>23</v>
      </c>
      <c r="L93" t="s">
        <v>23</v>
      </c>
      <c r="M93" t="s">
        <v>110</v>
      </c>
      <c r="N93">
        <v>2022</v>
      </c>
      <c r="O93" t="s">
        <v>23</v>
      </c>
      <c r="Q93" t="str">
        <f>VLOOKUP(J93,FDA_dis_class!$A$1:$E$336,5,FALSE)</f>
        <v>NA</v>
      </c>
    </row>
    <row r="94" spans="1:17" x14ac:dyDescent="0.2">
      <c r="A94" t="s">
        <v>851</v>
      </c>
      <c r="B94" t="s">
        <v>852</v>
      </c>
      <c r="C94" t="s">
        <v>858</v>
      </c>
      <c r="D94" t="s">
        <v>859</v>
      </c>
      <c r="E94" t="s">
        <v>860</v>
      </c>
      <c r="F94" t="s">
        <v>853</v>
      </c>
      <c r="G94" t="s">
        <v>854</v>
      </c>
      <c r="H94" t="s">
        <v>146</v>
      </c>
      <c r="I94" t="str">
        <f>VLOOKUP(B94,TA_check!$A$1:$B$433,2,FALSE)</f>
        <v>Oncology</v>
      </c>
      <c r="J94" t="s">
        <v>855</v>
      </c>
      <c r="K94" t="s">
        <v>856</v>
      </c>
      <c r="L94" t="s">
        <v>857</v>
      </c>
      <c r="M94" t="s">
        <v>33</v>
      </c>
      <c r="N94">
        <v>2018</v>
      </c>
      <c r="O94" t="b">
        <v>0</v>
      </c>
      <c r="Q94" t="str">
        <f>VLOOKUP(J94,FDA_dis_class!$A$1:$E$336,5,FALSE)</f>
        <v>Severe</v>
      </c>
    </row>
    <row r="95" spans="1:17" x14ac:dyDescent="0.2">
      <c r="A95" t="s">
        <v>861</v>
      </c>
      <c r="B95" t="s">
        <v>862</v>
      </c>
      <c r="C95" t="s">
        <v>865</v>
      </c>
      <c r="D95" t="s">
        <v>866</v>
      </c>
      <c r="E95" t="s">
        <v>867</v>
      </c>
      <c r="F95" t="s">
        <v>863</v>
      </c>
      <c r="G95" t="s">
        <v>864</v>
      </c>
      <c r="H95" t="s">
        <v>18</v>
      </c>
      <c r="I95" t="str">
        <f>VLOOKUP(B95,TA_check!$A$1:$B$433,2,FALSE)</f>
        <v>Other indication</v>
      </c>
      <c r="J95" t="s">
        <v>176</v>
      </c>
      <c r="K95" t="s">
        <v>176</v>
      </c>
      <c r="L95" t="s">
        <v>177</v>
      </c>
      <c r="M95" t="s">
        <v>536</v>
      </c>
      <c r="N95">
        <v>2017</v>
      </c>
      <c r="O95" t="b">
        <v>0</v>
      </c>
      <c r="P95" s="1" t="s">
        <v>3391</v>
      </c>
      <c r="Q95" t="str">
        <f>VLOOKUP(J95,FDA_dis_class!$A$1:$E$336,5,FALSE)</f>
        <v>Severe</v>
      </c>
    </row>
    <row r="96" spans="1:17" x14ac:dyDescent="0.2">
      <c r="A96" t="s">
        <v>868</v>
      </c>
      <c r="B96" t="s">
        <v>869</v>
      </c>
      <c r="C96" t="s">
        <v>870</v>
      </c>
      <c r="D96" t="s">
        <v>871</v>
      </c>
      <c r="E96" t="s">
        <v>872</v>
      </c>
      <c r="F96" t="s">
        <v>688</v>
      </c>
      <c r="G96" t="s">
        <v>109</v>
      </c>
      <c r="H96" t="s">
        <v>18</v>
      </c>
      <c r="I96" t="str">
        <f>VLOOKUP(B96,TA_check!$A$1:$B$433,2,FALSE)</f>
        <v>Other indication</v>
      </c>
      <c r="J96" t="s">
        <v>100</v>
      </c>
      <c r="K96" t="s">
        <v>101</v>
      </c>
      <c r="L96" t="s">
        <v>102</v>
      </c>
      <c r="M96" t="s">
        <v>574</v>
      </c>
      <c r="N96">
        <v>2018</v>
      </c>
      <c r="O96" t="b">
        <v>1</v>
      </c>
      <c r="Q96" t="str">
        <f>VLOOKUP(J96,FDA_dis_class!$A$1:$E$336,5,FALSE)</f>
        <v>Non Severe</v>
      </c>
    </row>
    <row r="97" spans="1:17" x14ac:dyDescent="0.2">
      <c r="A97" t="s">
        <v>873</v>
      </c>
      <c r="B97" t="s">
        <v>874</v>
      </c>
      <c r="C97" t="s">
        <v>874</v>
      </c>
      <c r="D97" t="s">
        <v>880</v>
      </c>
      <c r="E97" t="s">
        <v>881</v>
      </c>
      <c r="F97" t="s">
        <v>875</v>
      </c>
      <c r="G97" t="s">
        <v>876</v>
      </c>
      <c r="H97" t="s">
        <v>18</v>
      </c>
      <c r="I97" t="str">
        <f>VLOOKUP(B97,TA_check!$A$1:$B$433,2,FALSE)</f>
        <v>Other indication</v>
      </c>
      <c r="J97" t="s">
        <v>877</v>
      </c>
      <c r="K97" t="s">
        <v>878</v>
      </c>
      <c r="L97" t="s">
        <v>879</v>
      </c>
      <c r="M97" t="s">
        <v>536</v>
      </c>
      <c r="N97">
        <v>2021</v>
      </c>
      <c r="O97" t="b">
        <v>1</v>
      </c>
      <c r="Q97" t="str">
        <f>VLOOKUP(J97,FDA_dis_class!$A$1:$E$336,5,FALSE)</f>
        <v>Severe</v>
      </c>
    </row>
    <row r="98" spans="1:17" x14ac:dyDescent="0.2">
      <c r="A98" t="s">
        <v>882</v>
      </c>
      <c r="B98" t="s">
        <v>883</v>
      </c>
      <c r="C98" t="s">
        <v>885</v>
      </c>
      <c r="D98" t="s">
        <v>886</v>
      </c>
      <c r="E98" t="s">
        <v>887</v>
      </c>
      <c r="F98" t="s">
        <v>707</v>
      </c>
      <c r="G98" t="s">
        <v>884</v>
      </c>
      <c r="H98" t="s">
        <v>146</v>
      </c>
      <c r="I98" t="str">
        <f>VLOOKUP(B98,TA_check!$A$1:$B$433,2,FALSE)</f>
        <v>Oncology</v>
      </c>
      <c r="J98" t="s">
        <v>428</v>
      </c>
      <c r="K98" t="s">
        <v>429</v>
      </c>
      <c r="L98" t="s">
        <v>430</v>
      </c>
      <c r="M98" t="s">
        <v>33</v>
      </c>
      <c r="N98">
        <v>2015</v>
      </c>
      <c r="O98" t="b">
        <v>1</v>
      </c>
      <c r="Q98" t="str">
        <f>VLOOKUP(J98,FDA_dis_class!$A$1:$E$336,5,FALSE)</f>
        <v>Severe</v>
      </c>
    </row>
    <row r="99" spans="1:17" x14ac:dyDescent="0.2">
      <c r="A99" t="s">
        <v>888</v>
      </c>
      <c r="B99" t="s">
        <v>889</v>
      </c>
      <c r="C99" t="s">
        <v>896</v>
      </c>
      <c r="D99" t="s">
        <v>897</v>
      </c>
      <c r="E99" t="s">
        <v>898</v>
      </c>
      <c r="F99" t="s">
        <v>890</v>
      </c>
      <c r="G99" t="s">
        <v>891</v>
      </c>
      <c r="H99" t="s">
        <v>146</v>
      </c>
      <c r="I99" t="str">
        <f>VLOOKUP(B99,TA_check!$A$1:$B$433,2,FALSE)</f>
        <v>Oncology</v>
      </c>
      <c r="J99" t="s">
        <v>892</v>
      </c>
      <c r="K99" t="s">
        <v>893</v>
      </c>
      <c r="L99" t="s">
        <v>894</v>
      </c>
      <c r="M99" t="s">
        <v>895</v>
      </c>
      <c r="N99">
        <v>2019</v>
      </c>
      <c r="O99" t="b">
        <v>1</v>
      </c>
      <c r="Q99" t="str">
        <f>VLOOKUP(J99,FDA_dis_class!$A$1:$E$336,5,FALSE)</f>
        <v>Severe</v>
      </c>
    </row>
    <row r="100" spans="1:17" x14ac:dyDescent="0.2">
      <c r="A100" t="s">
        <v>899</v>
      </c>
      <c r="B100" t="s">
        <v>900</v>
      </c>
      <c r="C100" t="s">
        <v>900</v>
      </c>
      <c r="D100" t="s">
        <v>906</v>
      </c>
      <c r="E100" t="s">
        <v>907</v>
      </c>
      <c r="F100" t="s">
        <v>901</v>
      </c>
      <c r="G100" t="s">
        <v>902</v>
      </c>
      <c r="H100" t="s">
        <v>18</v>
      </c>
      <c r="I100" t="str">
        <f>VLOOKUP(B100,TA_check!$A$1:$B$433,2,FALSE)</f>
        <v>Other indication</v>
      </c>
      <c r="J100" t="s">
        <v>903</v>
      </c>
      <c r="K100" t="s">
        <v>904</v>
      </c>
      <c r="L100" t="s">
        <v>905</v>
      </c>
      <c r="M100" t="s">
        <v>33</v>
      </c>
      <c r="N100">
        <v>2022</v>
      </c>
      <c r="O100" t="b">
        <v>0</v>
      </c>
      <c r="P100" t="s">
        <v>3391</v>
      </c>
      <c r="Q100" t="str">
        <f>VLOOKUP(J100,FDA_dis_class!$A$1:$E$336,5,FALSE)</f>
        <v>Severe</v>
      </c>
    </row>
    <row r="101" spans="1:17" x14ac:dyDescent="0.2">
      <c r="A101" t="s">
        <v>908</v>
      </c>
      <c r="B101" t="s">
        <v>909</v>
      </c>
      <c r="C101" t="s">
        <v>916</v>
      </c>
      <c r="D101" t="s">
        <v>917</v>
      </c>
      <c r="E101" t="s">
        <v>918</v>
      </c>
      <c r="F101" t="s">
        <v>910</v>
      </c>
      <c r="G101" t="s">
        <v>911</v>
      </c>
      <c r="H101" t="s">
        <v>18</v>
      </c>
      <c r="I101" t="str">
        <f>VLOOKUP(B101,TA_check!$A$1:$B$433,2,FALSE)</f>
        <v>Other indication</v>
      </c>
      <c r="J101" t="s">
        <v>912</v>
      </c>
      <c r="K101" t="s">
        <v>913</v>
      </c>
      <c r="L101" t="s">
        <v>914</v>
      </c>
      <c r="M101" t="s">
        <v>915</v>
      </c>
      <c r="N101">
        <v>2020</v>
      </c>
      <c r="O101" t="b">
        <v>1</v>
      </c>
      <c r="Q101" t="str">
        <f>VLOOKUP(J101,FDA_dis_class!$A$1:$E$336,5,FALSE)</f>
        <v>Severe</v>
      </c>
    </row>
    <row r="102" spans="1:17" x14ac:dyDescent="0.2">
      <c r="A102" t="s">
        <v>919</v>
      </c>
      <c r="B102" t="s">
        <v>920</v>
      </c>
      <c r="C102" t="s">
        <v>922</v>
      </c>
      <c r="D102" t="s">
        <v>923</v>
      </c>
      <c r="E102" t="s">
        <v>924</v>
      </c>
      <c r="F102" t="s">
        <v>28</v>
      </c>
      <c r="G102" t="s">
        <v>921</v>
      </c>
      <c r="H102" t="s">
        <v>18</v>
      </c>
      <c r="I102" t="str">
        <f>VLOOKUP(B102,TA_check!$A$1:$B$433,2,FALSE)</f>
        <v>Other indication</v>
      </c>
      <c r="J102" t="s">
        <v>635</v>
      </c>
      <c r="K102" t="s">
        <v>636</v>
      </c>
      <c r="L102" t="s">
        <v>637</v>
      </c>
      <c r="M102" t="s">
        <v>93</v>
      </c>
      <c r="N102">
        <v>2015</v>
      </c>
      <c r="O102" t="b">
        <v>1</v>
      </c>
      <c r="Q102" t="str">
        <f>VLOOKUP(J102,FDA_dis_class!$A$1:$E$336,5,FALSE)</f>
        <v>Severe</v>
      </c>
    </row>
    <row r="103" spans="1:17" x14ac:dyDescent="0.2">
      <c r="A103" t="s">
        <v>925</v>
      </c>
      <c r="B103" t="s">
        <v>926</v>
      </c>
      <c r="C103" t="s">
        <v>931</v>
      </c>
      <c r="D103" t="s">
        <v>932</v>
      </c>
      <c r="E103" t="s">
        <v>933</v>
      </c>
      <c r="F103" t="s">
        <v>484</v>
      </c>
      <c r="G103" t="s">
        <v>927</v>
      </c>
      <c r="H103" t="s">
        <v>18</v>
      </c>
      <c r="I103" t="str">
        <f>VLOOKUP(B103,TA_check!$A$1:$B$433,2,FALSE)</f>
        <v>Other indication</v>
      </c>
      <c r="J103" t="s">
        <v>928</v>
      </c>
      <c r="K103" t="s">
        <v>929</v>
      </c>
      <c r="L103" t="s">
        <v>930</v>
      </c>
      <c r="M103" t="s">
        <v>93</v>
      </c>
      <c r="N103">
        <v>2014</v>
      </c>
      <c r="O103" t="b">
        <v>1</v>
      </c>
      <c r="Q103" t="str">
        <f>VLOOKUP(J103,FDA_dis_class!$A$1:$E$336,5,FALSE)</f>
        <v>Severe</v>
      </c>
    </row>
    <row r="104" spans="1:17" x14ac:dyDescent="0.2">
      <c r="A104" t="s">
        <v>934</v>
      </c>
      <c r="B104" t="s">
        <v>935</v>
      </c>
      <c r="C104" t="s">
        <v>939</v>
      </c>
      <c r="D104" t="s">
        <v>940</v>
      </c>
      <c r="E104" t="s">
        <v>277</v>
      </c>
      <c r="F104" t="s">
        <v>416</v>
      </c>
      <c r="G104" t="s">
        <v>936</v>
      </c>
      <c r="H104" t="s">
        <v>18</v>
      </c>
      <c r="I104" t="str">
        <f>VLOOKUP(B104,TA_check!$A$1:$B$433,2,FALSE)</f>
        <v>No human target</v>
      </c>
      <c r="J104" t="s">
        <v>937</v>
      </c>
      <c r="K104" t="s">
        <v>710</v>
      </c>
      <c r="L104" t="s">
        <v>711</v>
      </c>
      <c r="M104" t="s">
        <v>938</v>
      </c>
      <c r="N104">
        <v>2016</v>
      </c>
      <c r="O104" t="s">
        <v>23</v>
      </c>
      <c r="Q104" t="str">
        <f>VLOOKUP(J104,FDA_dis_class!$A$1:$E$336,5,FALSE)</f>
        <v>Severe</v>
      </c>
    </row>
    <row r="105" spans="1:17" x14ac:dyDescent="0.2">
      <c r="A105" t="s">
        <v>941</v>
      </c>
      <c r="B105" t="s">
        <v>942</v>
      </c>
      <c r="C105" t="s">
        <v>948</v>
      </c>
      <c r="D105" t="s">
        <v>949</v>
      </c>
      <c r="E105" t="s">
        <v>950</v>
      </c>
      <c r="F105" t="s">
        <v>943</v>
      </c>
      <c r="G105" t="s">
        <v>944</v>
      </c>
      <c r="H105" t="s">
        <v>18</v>
      </c>
      <c r="I105" t="str">
        <f>VLOOKUP(B105,TA_check!$A$1:$B$433,2,FALSE)</f>
        <v>Other indication</v>
      </c>
      <c r="J105" t="s">
        <v>945</v>
      </c>
      <c r="K105" t="s">
        <v>946</v>
      </c>
      <c r="L105" t="s">
        <v>947</v>
      </c>
      <c r="M105" t="s">
        <v>536</v>
      </c>
      <c r="N105">
        <v>2018</v>
      </c>
      <c r="O105" t="b">
        <v>1</v>
      </c>
      <c r="Q105" t="str">
        <f>VLOOKUP(J105,FDA_dis_class!$A$1:$E$336,5,FALSE)</f>
        <v>Severe</v>
      </c>
    </row>
    <row r="106" spans="1:17" x14ac:dyDescent="0.2">
      <c r="A106" t="s">
        <v>951</v>
      </c>
      <c r="B106" t="s">
        <v>952</v>
      </c>
      <c r="C106" t="s">
        <v>955</v>
      </c>
      <c r="D106" t="s">
        <v>956</v>
      </c>
      <c r="E106" t="s">
        <v>957</v>
      </c>
      <c r="F106" t="s">
        <v>732</v>
      </c>
      <c r="G106" t="s">
        <v>953</v>
      </c>
      <c r="H106" t="s">
        <v>146</v>
      </c>
      <c r="I106" t="str">
        <f>VLOOKUP(B106,TA_check!$A$1:$B$433,2,FALSE)</f>
        <v>Oncology</v>
      </c>
      <c r="J106" t="s">
        <v>954</v>
      </c>
      <c r="K106" t="s">
        <v>283</v>
      </c>
      <c r="L106" t="s">
        <v>284</v>
      </c>
      <c r="M106" t="s">
        <v>93</v>
      </c>
      <c r="N106">
        <v>2018</v>
      </c>
      <c r="O106" t="b">
        <v>1</v>
      </c>
      <c r="Q106" t="str">
        <f>VLOOKUP(J106,FDA_dis_class!$A$1:$E$336,5,FALSE)</f>
        <v>Severe</v>
      </c>
    </row>
    <row r="107" spans="1:17" x14ac:dyDescent="0.2">
      <c r="A107" t="s">
        <v>958</v>
      </c>
      <c r="B107" t="s">
        <v>959</v>
      </c>
      <c r="C107" t="s">
        <v>965</v>
      </c>
      <c r="D107" t="s">
        <v>966</v>
      </c>
      <c r="E107" t="s">
        <v>23</v>
      </c>
      <c r="F107" t="s">
        <v>960</v>
      </c>
      <c r="G107" t="s">
        <v>961</v>
      </c>
      <c r="H107" t="s">
        <v>18</v>
      </c>
      <c r="I107" t="str">
        <f>VLOOKUP(B107,TA_check!$A$1:$B$433,2,FALSE)</f>
        <v>No human target</v>
      </c>
      <c r="J107" t="s">
        <v>962</v>
      </c>
      <c r="K107" t="s">
        <v>963</v>
      </c>
      <c r="L107" t="s">
        <v>964</v>
      </c>
      <c r="M107" t="s">
        <v>245</v>
      </c>
      <c r="N107">
        <v>2014</v>
      </c>
      <c r="O107" t="s">
        <v>23</v>
      </c>
      <c r="Q107" t="str">
        <f>VLOOKUP(J107,FDA_dis_class!$A$1:$E$336,5,FALSE)</f>
        <v>Severe</v>
      </c>
    </row>
    <row r="108" spans="1:17" x14ac:dyDescent="0.2">
      <c r="A108" t="s">
        <v>967</v>
      </c>
      <c r="B108" t="s">
        <v>968</v>
      </c>
      <c r="C108" t="s">
        <v>971</v>
      </c>
      <c r="D108" t="s">
        <v>972</v>
      </c>
      <c r="E108" t="s">
        <v>973</v>
      </c>
      <c r="F108" t="s">
        <v>969</v>
      </c>
      <c r="G108" t="s">
        <v>970</v>
      </c>
      <c r="H108" t="s">
        <v>18</v>
      </c>
      <c r="I108" t="str">
        <f>VLOOKUP(B108,TA_check!$A$1:$B$433,2,FALSE)</f>
        <v>Other indication</v>
      </c>
      <c r="J108" t="s">
        <v>41</v>
      </c>
      <c r="K108" t="s">
        <v>42</v>
      </c>
      <c r="L108" t="s">
        <v>43</v>
      </c>
      <c r="M108" t="s">
        <v>22</v>
      </c>
      <c r="N108">
        <v>2016</v>
      </c>
      <c r="O108" t="b">
        <v>1</v>
      </c>
      <c r="Q108" t="str">
        <f>VLOOKUP(J108,FDA_dis_class!$A$1:$E$336,5,FALSE)</f>
        <v>Non Severe</v>
      </c>
    </row>
    <row r="109" spans="1:17" x14ac:dyDescent="0.2">
      <c r="A109" t="s">
        <v>974</v>
      </c>
      <c r="B109" t="s">
        <v>975</v>
      </c>
      <c r="C109" t="s">
        <v>980</v>
      </c>
      <c r="D109" t="s">
        <v>981</v>
      </c>
      <c r="E109" t="s">
        <v>982</v>
      </c>
      <c r="F109" t="s">
        <v>436</v>
      </c>
      <c r="G109" t="s">
        <v>976</v>
      </c>
      <c r="H109" t="s">
        <v>18</v>
      </c>
      <c r="I109" t="str">
        <f>VLOOKUP(B109,TA_check!$A$1:$B$433,2,FALSE)</f>
        <v>Other indication</v>
      </c>
      <c r="J109" t="s">
        <v>977</v>
      </c>
      <c r="K109" t="s">
        <v>978</v>
      </c>
      <c r="L109" t="s">
        <v>979</v>
      </c>
      <c r="M109" t="s">
        <v>22</v>
      </c>
      <c r="N109">
        <v>2019</v>
      </c>
      <c r="O109" t="b">
        <v>1</v>
      </c>
      <c r="Q109" t="str">
        <f>VLOOKUP(J109,FDA_dis_class!$A$1:$E$336,5,FALSE)</f>
        <v>Non severe</v>
      </c>
    </row>
    <row r="110" spans="1:17" x14ac:dyDescent="0.2">
      <c r="A110" t="s">
        <v>983</v>
      </c>
      <c r="B110" t="s">
        <v>984</v>
      </c>
      <c r="C110" t="s">
        <v>984</v>
      </c>
      <c r="D110" t="s">
        <v>990</v>
      </c>
      <c r="E110" t="s">
        <v>991</v>
      </c>
      <c r="F110" t="s">
        <v>985</v>
      </c>
      <c r="G110" t="s">
        <v>986</v>
      </c>
      <c r="H110" t="s">
        <v>18</v>
      </c>
      <c r="I110" t="str">
        <f>VLOOKUP(B110,TA_check!$A$1:$B$433,2,FALSE)</f>
        <v>Other indication</v>
      </c>
      <c r="J110" t="s">
        <v>987</v>
      </c>
      <c r="K110" t="s">
        <v>988</v>
      </c>
      <c r="L110" t="s">
        <v>989</v>
      </c>
      <c r="M110" t="s">
        <v>33</v>
      </c>
      <c r="N110">
        <v>2021</v>
      </c>
      <c r="O110" t="b">
        <v>1</v>
      </c>
      <c r="Q110" t="str">
        <f>VLOOKUP(J110,FDA_dis_class!$A$1:$E$336,5,FALSE)</f>
        <v>Severe</v>
      </c>
    </row>
    <row r="111" spans="1:17" x14ac:dyDescent="0.2">
      <c r="A111" t="s">
        <v>992</v>
      </c>
      <c r="B111" t="s">
        <v>993</v>
      </c>
      <c r="C111" t="s">
        <v>998</v>
      </c>
      <c r="D111" t="s">
        <v>999</v>
      </c>
      <c r="E111" t="s">
        <v>1000</v>
      </c>
      <c r="F111" t="s">
        <v>910</v>
      </c>
      <c r="G111" t="s">
        <v>994</v>
      </c>
      <c r="H111" t="s">
        <v>18</v>
      </c>
      <c r="I111" t="str">
        <f>VLOOKUP(B111,TA_check!$A$1:$B$433,2,FALSE)</f>
        <v>Other indication</v>
      </c>
      <c r="J111" t="s">
        <v>995</v>
      </c>
      <c r="K111" t="s">
        <v>996</v>
      </c>
      <c r="L111" t="s">
        <v>997</v>
      </c>
      <c r="M111" t="s">
        <v>536</v>
      </c>
      <c r="N111">
        <v>2020</v>
      </c>
      <c r="O111" t="b">
        <v>1</v>
      </c>
      <c r="Q111" t="str">
        <f>VLOOKUP(J111,FDA_dis_class!$A$1:$E$336,5,FALSE)</f>
        <v>Severe</v>
      </c>
    </row>
    <row r="112" spans="1:17" x14ac:dyDescent="0.2">
      <c r="A112" t="s">
        <v>1001</v>
      </c>
      <c r="B112" t="s">
        <v>1002</v>
      </c>
      <c r="C112" t="s">
        <v>1008</v>
      </c>
      <c r="D112" t="s">
        <v>1009</v>
      </c>
      <c r="E112" t="s">
        <v>23</v>
      </c>
      <c r="F112" t="s">
        <v>1003</v>
      </c>
      <c r="G112" t="s">
        <v>1004</v>
      </c>
      <c r="H112" t="s">
        <v>18</v>
      </c>
      <c r="I112" t="str">
        <f>VLOOKUP(B112,TA_check!$A$1:$B$433,2,FALSE)</f>
        <v>No human target</v>
      </c>
      <c r="J112" t="s">
        <v>1005</v>
      </c>
      <c r="K112" t="s">
        <v>1006</v>
      </c>
      <c r="L112" t="s">
        <v>1007</v>
      </c>
      <c r="M112" t="s">
        <v>22</v>
      </c>
      <c r="N112">
        <v>2019</v>
      </c>
      <c r="O112" t="s">
        <v>23</v>
      </c>
      <c r="Q112" t="str">
        <f>VLOOKUP(J112,FDA_dis_class!$A$1:$E$336,5,FALSE)</f>
        <v>Non Severe</v>
      </c>
    </row>
    <row r="113" spans="1:17" x14ac:dyDescent="0.2">
      <c r="A113" t="s">
        <v>1010</v>
      </c>
      <c r="B113" t="s">
        <v>1011</v>
      </c>
      <c r="C113" t="s">
        <v>1011</v>
      </c>
      <c r="D113" t="s">
        <v>1014</v>
      </c>
      <c r="E113" t="s">
        <v>1015</v>
      </c>
      <c r="F113" t="s">
        <v>484</v>
      </c>
      <c r="G113" t="s">
        <v>1012</v>
      </c>
      <c r="H113" t="s">
        <v>146</v>
      </c>
      <c r="I113" t="str">
        <f>VLOOKUP(B113,TA_check!$A$1:$B$433,2,FALSE)</f>
        <v>Oncology</v>
      </c>
      <c r="J113" t="s">
        <v>1013</v>
      </c>
      <c r="K113" t="s">
        <v>148</v>
      </c>
      <c r="L113" t="s">
        <v>149</v>
      </c>
      <c r="M113" t="s">
        <v>335</v>
      </c>
      <c r="N113">
        <v>2021</v>
      </c>
      <c r="O113" t="b">
        <v>1</v>
      </c>
      <c r="Q113" t="str">
        <f>VLOOKUP(J113,FDA_dis_class!$A$1:$E$336,5,FALSE)</f>
        <v>Severe</v>
      </c>
    </row>
    <row r="114" spans="1:17" x14ac:dyDescent="0.2">
      <c r="A114" t="s">
        <v>1016</v>
      </c>
      <c r="B114" t="s">
        <v>1017</v>
      </c>
      <c r="C114" t="s">
        <v>1020</v>
      </c>
      <c r="D114" t="s">
        <v>1021</v>
      </c>
      <c r="E114" t="s">
        <v>179</v>
      </c>
      <c r="F114" t="s">
        <v>1018</v>
      </c>
      <c r="G114" t="s">
        <v>1019</v>
      </c>
      <c r="H114" t="s">
        <v>18</v>
      </c>
      <c r="I114" t="str">
        <f>VLOOKUP(B114,TA_check!$A$1:$B$433,2,FALSE)</f>
        <v>Other indication</v>
      </c>
      <c r="J114" t="s">
        <v>176</v>
      </c>
      <c r="K114" s="15" t="s">
        <v>176</v>
      </c>
      <c r="L114" t="s">
        <v>177</v>
      </c>
      <c r="M114" t="s">
        <v>160</v>
      </c>
      <c r="N114">
        <v>2016</v>
      </c>
      <c r="O114" t="b">
        <v>1</v>
      </c>
      <c r="Q114" t="str">
        <f>VLOOKUP(J114,FDA_dis_class!$A$1:$E$336,5,FALSE)</f>
        <v>Severe</v>
      </c>
    </row>
    <row r="115" spans="1:17" x14ac:dyDescent="0.2">
      <c r="A115" t="s">
        <v>1022</v>
      </c>
      <c r="B115" t="s">
        <v>1023</v>
      </c>
      <c r="C115" t="s">
        <v>1029</v>
      </c>
      <c r="D115" t="s">
        <v>1030</v>
      </c>
      <c r="E115" t="s">
        <v>1031</v>
      </c>
      <c r="F115" t="s">
        <v>1024</v>
      </c>
      <c r="G115" t="s">
        <v>1025</v>
      </c>
      <c r="H115" t="s">
        <v>18</v>
      </c>
      <c r="I115" t="str">
        <f>VLOOKUP(B115,TA_check!$A$1:$B$433,2,FALSE)</f>
        <v>Other indication</v>
      </c>
      <c r="J115" t="s">
        <v>1026</v>
      </c>
      <c r="K115" t="s">
        <v>1027</v>
      </c>
      <c r="L115" t="s">
        <v>1028</v>
      </c>
      <c r="M115" t="s">
        <v>574</v>
      </c>
      <c r="N115">
        <v>2014</v>
      </c>
      <c r="O115" t="b">
        <v>1</v>
      </c>
      <c r="Q115" t="str">
        <f>VLOOKUP(J115,FDA_dis_class!$A$1:$E$336,5,FALSE)</f>
        <v>Non Severe</v>
      </c>
    </row>
    <row r="116" spans="1:17" x14ac:dyDescent="0.2">
      <c r="A116" t="s">
        <v>1032</v>
      </c>
      <c r="B116" t="s">
        <v>1033</v>
      </c>
      <c r="C116" t="s">
        <v>1035</v>
      </c>
      <c r="D116" t="s">
        <v>1036</v>
      </c>
      <c r="E116" t="s">
        <v>1037</v>
      </c>
      <c r="F116" t="s">
        <v>28</v>
      </c>
      <c r="G116" t="s">
        <v>1034</v>
      </c>
      <c r="H116" t="s">
        <v>146</v>
      </c>
      <c r="I116" t="str">
        <f>VLOOKUP(B116,TA_check!$A$1:$B$433,2,FALSE)</f>
        <v>Oncology</v>
      </c>
      <c r="J116" t="s">
        <v>428</v>
      </c>
      <c r="K116" t="s">
        <v>429</v>
      </c>
      <c r="L116" t="s">
        <v>430</v>
      </c>
      <c r="M116" t="s">
        <v>373</v>
      </c>
      <c r="N116">
        <v>2015</v>
      </c>
      <c r="O116" t="b">
        <v>1</v>
      </c>
      <c r="Q116" t="str">
        <f>VLOOKUP(J116,FDA_dis_class!$A$1:$E$336,5,FALSE)</f>
        <v>Severe</v>
      </c>
    </row>
    <row r="117" spans="1:17" x14ac:dyDescent="0.2">
      <c r="A117" t="s">
        <v>1038</v>
      </c>
      <c r="B117" t="s">
        <v>1039</v>
      </c>
      <c r="C117" t="s">
        <v>1041</v>
      </c>
      <c r="D117" t="s">
        <v>1042</v>
      </c>
      <c r="E117" t="s">
        <v>1043</v>
      </c>
      <c r="F117" t="s">
        <v>1024</v>
      </c>
      <c r="G117" t="s">
        <v>1040</v>
      </c>
      <c r="H117" t="s">
        <v>18</v>
      </c>
      <c r="I117" t="str">
        <f>VLOOKUP(B117,TA_check!$A$1:$B$433,2,FALSE)</f>
        <v>Other indication</v>
      </c>
      <c r="J117" t="s">
        <v>608</v>
      </c>
      <c r="K117" t="s">
        <v>609</v>
      </c>
      <c r="L117" t="s">
        <v>610</v>
      </c>
      <c r="M117" t="s">
        <v>22</v>
      </c>
      <c r="N117">
        <v>2017</v>
      </c>
      <c r="O117" t="b">
        <v>0</v>
      </c>
      <c r="Q117" t="str">
        <f>VLOOKUP(J117,FDA_dis_class!$A$1:$E$336,5,FALSE)</f>
        <v>Severe</v>
      </c>
    </row>
    <row r="118" spans="1:17" x14ac:dyDescent="0.2">
      <c r="A118" t="s">
        <v>1044</v>
      </c>
      <c r="B118" t="s">
        <v>1045</v>
      </c>
      <c r="C118" t="s">
        <v>1051</v>
      </c>
      <c r="D118" t="s">
        <v>1052</v>
      </c>
      <c r="E118" t="s">
        <v>23</v>
      </c>
      <c r="F118" t="s">
        <v>1046</v>
      </c>
      <c r="G118" t="s">
        <v>1047</v>
      </c>
      <c r="H118" t="s">
        <v>18</v>
      </c>
      <c r="I118" t="str">
        <f>VLOOKUP(B118,TA_check!$A$1:$B$433,2,FALSE)</f>
        <v>No human target</v>
      </c>
      <c r="J118" t="s">
        <v>1048</v>
      </c>
      <c r="K118" t="s">
        <v>1049</v>
      </c>
      <c r="L118" t="s">
        <v>1050</v>
      </c>
      <c r="M118" t="s">
        <v>93</v>
      </c>
      <c r="N118">
        <v>2019</v>
      </c>
      <c r="O118" t="s">
        <v>23</v>
      </c>
      <c r="Q118" t="str">
        <f>VLOOKUP(J118,FDA_dis_class!$A$1:$E$336,5,FALSE)</f>
        <v>Non Severe</v>
      </c>
    </row>
    <row r="119" spans="1:17" x14ac:dyDescent="0.2">
      <c r="A119" t="s">
        <v>1053</v>
      </c>
      <c r="B119" t="s">
        <v>1053</v>
      </c>
      <c r="C119" t="s">
        <v>1053</v>
      </c>
      <c r="D119" t="s">
        <v>1056</v>
      </c>
      <c r="E119" t="s">
        <v>23</v>
      </c>
      <c r="F119" t="s">
        <v>1054</v>
      </c>
      <c r="G119" t="s">
        <v>370</v>
      </c>
      <c r="H119" t="s">
        <v>18</v>
      </c>
      <c r="I119" t="str">
        <f>VLOOKUP(B119,TA_check!$A$1:$B$433,2,FALSE)</f>
        <v>No human target</v>
      </c>
      <c r="J119" t="s">
        <v>1055</v>
      </c>
      <c r="K119" t="s">
        <v>23</v>
      </c>
      <c r="L119" t="s">
        <v>23</v>
      </c>
      <c r="M119" t="s">
        <v>63</v>
      </c>
      <c r="N119">
        <v>2021</v>
      </c>
      <c r="O119" t="s">
        <v>23</v>
      </c>
      <c r="Q119" t="str">
        <f>VLOOKUP(J119,FDA_dis_class!$A$1:$E$336,5,FALSE)</f>
        <v>NA</v>
      </c>
    </row>
    <row r="120" spans="1:17" x14ac:dyDescent="0.2">
      <c r="A120" t="s">
        <v>1057</v>
      </c>
      <c r="B120" t="s">
        <v>1058</v>
      </c>
      <c r="C120" t="s">
        <v>1063</v>
      </c>
      <c r="D120" t="s">
        <v>1064</v>
      </c>
      <c r="E120" t="s">
        <v>1065</v>
      </c>
      <c r="F120" t="s">
        <v>1059</v>
      </c>
      <c r="G120" t="s">
        <v>1060</v>
      </c>
      <c r="H120" t="s">
        <v>18</v>
      </c>
      <c r="I120" t="str">
        <f>VLOOKUP(B120,TA_check!$A$1:$B$433,2,FALSE)</f>
        <v>Other indication</v>
      </c>
      <c r="J120" t="s">
        <v>1061</v>
      </c>
      <c r="K120" t="s">
        <v>1061</v>
      </c>
      <c r="L120" t="s">
        <v>1062</v>
      </c>
      <c r="M120" t="s">
        <v>63</v>
      </c>
      <c r="N120">
        <v>2018</v>
      </c>
      <c r="O120" t="b">
        <v>0</v>
      </c>
      <c r="P120" s="1" t="s">
        <v>3391</v>
      </c>
      <c r="Q120" t="str">
        <f>VLOOKUP(J120,FDA_dis_class!$A$1:$E$336,5,FALSE)</f>
        <v>Severe</v>
      </c>
    </row>
    <row r="121" spans="1:17" x14ac:dyDescent="0.2">
      <c r="A121" t="s">
        <v>1066</v>
      </c>
      <c r="B121" t="s">
        <v>1066</v>
      </c>
      <c r="C121" t="s">
        <v>1069</v>
      </c>
      <c r="D121" t="s">
        <v>1070</v>
      </c>
      <c r="E121" t="s">
        <v>1071</v>
      </c>
      <c r="F121" t="s">
        <v>688</v>
      </c>
      <c r="G121" t="s">
        <v>281</v>
      </c>
      <c r="H121" t="s">
        <v>18</v>
      </c>
      <c r="I121" t="str">
        <f>VLOOKUP(B121,TA_check!$A$1:$B$433,2,FALSE)</f>
        <v>Other indication</v>
      </c>
      <c r="J121" t="s">
        <v>1067</v>
      </c>
      <c r="K121" t="s">
        <v>1068</v>
      </c>
      <c r="L121" t="s">
        <v>82</v>
      </c>
      <c r="M121" t="s">
        <v>110</v>
      </c>
      <c r="N121">
        <v>2020</v>
      </c>
      <c r="O121" t="b">
        <v>1</v>
      </c>
      <c r="P121" t="s">
        <v>3392</v>
      </c>
      <c r="Q121" t="str">
        <f>VLOOKUP(J121,FDA_dis_class!$A$1:$E$336,5,FALSE)</f>
        <v>Severe</v>
      </c>
    </row>
    <row r="122" spans="1:17" x14ac:dyDescent="0.2">
      <c r="A122" t="s">
        <v>1072</v>
      </c>
      <c r="B122" t="s">
        <v>1072</v>
      </c>
      <c r="C122" t="s">
        <v>1077</v>
      </c>
      <c r="D122" t="s">
        <v>1078</v>
      </c>
      <c r="E122" t="s">
        <v>23</v>
      </c>
      <c r="F122" t="s">
        <v>1073</v>
      </c>
      <c r="G122" t="s">
        <v>281</v>
      </c>
      <c r="H122" t="s">
        <v>18</v>
      </c>
      <c r="I122" t="str">
        <f>VLOOKUP(B122,TA_check!$A$1:$B$433,2,FALSE)</f>
        <v>No human target</v>
      </c>
      <c r="J122" t="s">
        <v>1074</v>
      </c>
      <c r="K122" t="s">
        <v>1075</v>
      </c>
      <c r="L122" t="s">
        <v>1076</v>
      </c>
      <c r="M122" t="s">
        <v>22</v>
      </c>
      <c r="N122">
        <v>2019</v>
      </c>
      <c r="O122" t="s">
        <v>23</v>
      </c>
      <c r="Q122" t="str">
        <f>VLOOKUP(J122,FDA_dis_class!$A$1:$E$336,5,FALSE)</f>
        <v>Severe</v>
      </c>
    </row>
    <row r="123" spans="1:17" x14ac:dyDescent="0.2">
      <c r="A123" t="s">
        <v>1079</v>
      </c>
      <c r="B123" t="s">
        <v>1079</v>
      </c>
      <c r="C123" t="s">
        <v>1084</v>
      </c>
      <c r="D123" t="s">
        <v>1085</v>
      </c>
      <c r="E123" t="s">
        <v>1071</v>
      </c>
      <c r="F123" t="s">
        <v>1080</v>
      </c>
      <c r="G123" t="s">
        <v>281</v>
      </c>
      <c r="H123" t="s">
        <v>18</v>
      </c>
      <c r="I123" t="str">
        <f>VLOOKUP(B123,TA_check!$A$1:$B$433,2,FALSE)</f>
        <v>Other indication</v>
      </c>
      <c r="J123" t="s">
        <v>1081</v>
      </c>
      <c r="K123" t="s">
        <v>1082</v>
      </c>
      <c r="L123" t="s">
        <v>1083</v>
      </c>
      <c r="M123" t="s">
        <v>22</v>
      </c>
      <c r="N123">
        <v>2020</v>
      </c>
      <c r="O123" t="b">
        <v>1</v>
      </c>
      <c r="P123" t="s">
        <v>3392</v>
      </c>
      <c r="Q123" t="str">
        <f>VLOOKUP(J123,FDA_dis_class!$A$1:$E$336,5,FALSE)</f>
        <v>Severe</v>
      </c>
    </row>
    <row r="124" spans="1:17" x14ac:dyDescent="0.2">
      <c r="A124" t="s">
        <v>1086</v>
      </c>
      <c r="B124" t="s">
        <v>1087</v>
      </c>
      <c r="C124" t="s">
        <v>1087</v>
      </c>
      <c r="D124" t="s">
        <v>1093</v>
      </c>
      <c r="E124" t="s">
        <v>1094</v>
      </c>
      <c r="F124" t="s">
        <v>1088</v>
      </c>
      <c r="G124" t="s">
        <v>1089</v>
      </c>
      <c r="H124" t="s">
        <v>146</v>
      </c>
      <c r="I124" t="str">
        <f>VLOOKUP(B124,TA_check!$A$1:$B$433,2,FALSE)</f>
        <v>Oncology</v>
      </c>
      <c r="J124" t="s">
        <v>1090</v>
      </c>
      <c r="K124" t="s">
        <v>1091</v>
      </c>
      <c r="L124" t="s">
        <v>1092</v>
      </c>
      <c r="M124" t="s">
        <v>22</v>
      </c>
      <c r="N124">
        <v>2021</v>
      </c>
      <c r="O124" t="b">
        <v>1</v>
      </c>
      <c r="Q124" t="str">
        <f>VLOOKUP(J124,FDA_dis_class!$A$1:$E$336,5,FALSE)</f>
        <v>Severe</v>
      </c>
    </row>
    <row r="125" spans="1:17" x14ac:dyDescent="0.2">
      <c r="A125" t="s">
        <v>1095</v>
      </c>
      <c r="B125" t="s">
        <v>1096</v>
      </c>
      <c r="C125" t="s">
        <v>1102</v>
      </c>
      <c r="D125" t="s">
        <v>1103</v>
      </c>
      <c r="E125" t="s">
        <v>1104</v>
      </c>
      <c r="F125" t="s">
        <v>1097</v>
      </c>
      <c r="G125" t="s">
        <v>1098</v>
      </c>
      <c r="H125" t="s">
        <v>18</v>
      </c>
      <c r="I125" t="str">
        <f>VLOOKUP(B125,TA_check!$A$1:$B$433,2,FALSE)</f>
        <v>Other indication</v>
      </c>
      <c r="J125" t="s">
        <v>1099</v>
      </c>
      <c r="K125" t="s">
        <v>1100</v>
      </c>
      <c r="L125" t="s">
        <v>1101</v>
      </c>
      <c r="M125" t="s">
        <v>160</v>
      </c>
      <c r="N125">
        <v>2018</v>
      </c>
      <c r="O125" t="b">
        <v>1</v>
      </c>
      <c r="Q125" t="str">
        <f>VLOOKUP(J125,FDA_dis_class!$A$1:$E$336,5,FALSE)</f>
        <v>Severe</v>
      </c>
    </row>
    <row r="126" spans="1:17" x14ac:dyDescent="0.2">
      <c r="A126" t="s">
        <v>1105</v>
      </c>
      <c r="B126" t="s">
        <v>1105</v>
      </c>
      <c r="C126" t="s">
        <v>1108</v>
      </c>
      <c r="D126" t="s">
        <v>1109</v>
      </c>
      <c r="E126" t="s">
        <v>631</v>
      </c>
      <c r="F126" t="s">
        <v>1106</v>
      </c>
      <c r="G126" t="s">
        <v>281</v>
      </c>
      <c r="H126" t="s">
        <v>18</v>
      </c>
      <c r="I126" t="str">
        <f>VLOOKUP(B126,TA_check!$A$1:$B$433,2,FALSE)</f>
        <v>Other indication</v>
      </c>
      <c r="J126" t="s">
        <v>1107</v>
      </c>
      <c r="K126" t="s">
        <v>627</v>
      </c>
      <c r="L126" t="s">
        <v>628</v>
      </c>
      <c r="M126" t="s">
        <v>255</v>
      </c>
      <c r="N126">
        <v>2019</v>
      </c>
      <c r="O126" t="b">
        <v>1</v>
      </c>
      <c r="Q126" t="str">
        <f>VLOOKUP(J126,FDA_dis_class!$A$1:$E$336,5,FALSE)</f>
        <v>Severe</v>
      </c>
    </row>
    <row r="127" spans="1:17" x14ac:dyDescent="0.2">
      <c r="A127" t="s">
        <v>1110</v>
      </c>
      <c r="B127" t="s">
        <v>1111</v>
      </c>
      <c r="C127" t="s">
        <v>1117</v>
      </c>
      <c r="D127" t="s">
        <v>1118</v>
      </c>
      <c r="E127" t="s">
        <v>1119</v>
      </c>
      <c r="F127" t="s">
        <v>1112</v>
      </c>
      <c r="G127" t="s">
        <v>1113</v>
      </c>
      <c r="H127" t="s">
        <v>18</v>
      </c>
      <c r="I127" t="str">
        <f>VLOOKUP(B127,TA_check!$A$1:$B$433,2,FALSE)</f>
        <v>Other indication</v>
      </c>
      <c r="J127" t="s">
        <v>1114</v>
      </c>
      <c r="K127" t="s">
        <v>1115</v>
      </c>
      <c r="L127" t="s">
        <v>1116</v>
      </c>
      <c r="M127" t="s">
        <v>33</v>
      </c>
      <c r="N127">
        <v>2018</v>
      </c>
      <c r="O127" t="b">
        <v>1</v>
      </c>
      <c r="Q127" t="str">
        <f>VLOOKUP(J127,FDA_dis_class!$A$1:$E$336,5,FALSE)</f>
        <v>Severe</v>
      </c>
    </row>
    <row r="128" spans="1:17" x14ac:dyDescent="0.2">
      <c r="A128" t="s">
        <v>1120</v>
      </c>
      <c r="B128" t="s">
        <v>1121</v>
      </c>
      <c r="C128" t="s">
        <v>1125</v>
      </c>
      <c r="D128" t="s">
        <v>1126</v>
      </c>
      <c r="E128" t="s">
        <v>1127</v>
      </c>
      <c r="F128" t="s">
        <v>1122</v>
      </c>
      <c r="G128" t="s">
        <v>1123</v>
      </c>
      <c r="H128" t="s">
        <v>146</v>
      </c>
      <c r="I128" t="str">
        <f>VLOOKUP(B128,TA_check!$A$1:$B$433,2,FALSE)</f>
        <v>Oncology</v>
      </c>
      <c r="J128" t="s">
        <v>1124</v>
      </c>
      <c r="K128" t="s">
        <v>148</v>
      </c>
      <c r="L128" t="s">
        <v>149</v>
      </c>
      <c r="M128" t="s">
        <v>150</v>
      </c>
      <c r="N128">
        <v>2020</v>
      </c>
      <c r="O128" t="b">
        <v>1</v>
      </c>
      <c r="Q128" t="str">
        <f>VLOOKUP(J128,FDA_dis_class!$A$1:$E$336,5,FALSE)</f>
        <v>Severe</v>
      </c>
    </row>
    <row r="129" spans="1:17" x14ac:dyDescent="0.2">
      <c r="A129" t="s">
        <v>1128</v>
      </c>
      <c r="B129" t="s">
        <v>1129</v>
      </c>
      <c r="C129" t="s">
        <v>1134</v>
      </c>
      <c r="D129" t="s">
        <v>1135</v>
      </c>
      <c r="E129" t="s">
        <v>500</v>
      </c>
      <c r="F129" t="s">
        <v>661</v>
      </c>
      <c r="G129" t="s">
        <v>1130</v>
      </c>
      <c r="H129" t="s">
        <v>146</v>
      </c>
      <c r="I129" t="str">
        <f>VLOOKUP(B129,TA_check!$A$1:$B$433,2,FALSE)</f>
        <v>Oncology</v>
      </c>
      <c r="J129" t="s">
        <v>1131</v>
      </c>
      <c r="K129" t="s">
        <v>1132</v>
      </c>
      <c r="L129" t="s">
        <v>1133</v>
      </c>
      <c r="M129" t="s">
        <v>33</v>
      </c>
      <c r="N129">
        <v>2013</v>
      </c>
      <c r="O129" t="b">
        <v>1</v>
      </c>
      <c r="Q129" t="str">
        <f>VLOOKUP(J129,FDA_dis_class!$A$1:$E$336,5,FALSE)</f>
        <v>Severe</v>
      </c>
    </row>
    <row r="130" spans="1:17" x14ac:dyDescent="0.2">
      <c r="A130" t="s">
        <v>1136</v>
      </c>
      <c r="B130" t="s">
        <v>1137</v>
      </c>
      <c r="C130" t="s">
        <v>1143</v>
      </c>
      <c r="D130" t="s">
        <v>1144</v>
      </c>
      <c r="E130" t="s">
        <v>1145</v>
      </c>
      <c r="F130" t="s">
        <v>1138</v>
      </c>
      <c r="G130" t="s">
        <v>1139</v>
      </c>
      <c r="H130" t="s">
        <v>18</v>
      </c>
      <c r="I130" t="str">
        <f>VLOOKUP(B130,TA_check!$A$1:$B$433,2,FALSE)</f>
        <v>Other indication</v>
      </c>
      <c r="J130" t="s">
        <v>1140</v>
      </c>
      <c r="K130" t="s">
        <v>1141</v>
      </c>
      <c r="L130" t="s">
        <v>1142</v>
      </c>
      <c r="M130" t="s">
        <v>22</v>
      </c>
      <c r="N130">
        <v>2020</v>
      </c>
      <c r="O130" t="b">
        <v>0</v>
      </c>
      <c r="P130" t="s">
        <v>3391</v>
      </c>
      <c r="Q130" t="str">
        <f>VLOOKUP(J130,FDA_dis_class!$A$1:$E$336,5,FALSE)</f>
        <v>Non Severe</v>
      </c>
    </row>
    <row r="131" spans="1:17" x14ac:dyDescent="0.2">
      <c r="A131" t="s">
        <v>1146</v>
      </c>
      <c r="B131" t="s">
        <v>1147</v>
      </c>
      <c r="C131" t="s">
        <v>1151</v>
      </c>
      <c r="D131" t="s">
        <v>1152</v>
      </c>
      <c r="E131" t="s">
        <v>1153</v>
      </c>
      <c r="F131" t="s">
        <v>1148</v>
      </c>
      <c r="G131" t="s">
        <v>1149</v>
      </c>
      <c r="H131" t="s">
        <v>18</v>
      </c>
      <c r="I131" t="str">
        <f>VLOOKUP(B131,TA_check!$A$1:$B$433,2,FALSE)</f>
        <v>No human target</v>
      </c>
      <c r="J131" t="s">
        <v>418</v>
      </c>
      <c r="K131" t="s">
        <v>1150</v>
      </c>
      <c r="L131" t="s">
        <v>420</v>
      </c>
      <c r="M131" t="s">
        <v>574</v>
      </c>
      <c r="N131">
        <v>2015</v>
      </c>
      <c r="O131" t="s">
        <v>23</v>
      </c>
      <c r="Q131" t="str">
        <f>VLOOKUP(J131,FDA_dis_class!$A$1:$E$336,5,FALSE)</f>
        <v>Severe</v>
      </c>
    </row>
    <row r="132" spans="1:17" x14ac:dyDescent="0.2">
      <c r="A132" t="s">
        <v>1154</v>
      </c>
      <c r="B132" t="s">
        <v>1155</v>
      </c>
      <c r="C132" t="s">
        <v>1161</v>
      </c>
      <c r="D132" t="s">
        <v>1162</v>
      </c>
      <c r="E132" t="s">
        <v>1163</v>
      </c>
      <c r="F132" t="s">
        <v>1156</v>
      </c>
      <c r="G132" t="s">
        <v>1157</v>
      </c>
      <c r="H132" t="s">
        <v>18</v>
      </c>
      <c r="I132" t="str">
        <f>VLOOKUP(B132,TA_check!$A$1:$B$433,2,FALSE)</f>
        <v>Other indication</v>
      </c>
      <c r="J132" t="s">
        <v>1158</v>
      </c>
      <c r="K132" t="s">
        <v>1159</v>
      </c>
      <c r="L132" t="s">
        <v>1160</v>
      </c>
      <c r="M132" t="s">
        <v>110</v>
      </c>
      <c r="N132">
        <v>2017</v>
      </c>
      <c r="O132" t="b">
        <v>1</v>
      </c>
      <c r="Q132" t="str">
        <f>VLOOKUP(J132,FDA_dis_class!$A$1:$E$336,5,FALSE)</f>
        <v>Severe</v>
      </c>
    </row>
    <row r="133" spans="1:17" x14ac:dyDescent="0.2">
      <c r="A133" t="s">
        <v>1164</v>
      </c>
      <c r="B133" t="s">
        <v>1165</v>
      </c>
      <c r="C133" t="s">
        <v>1169</v>
      </c>
      <c r="D133" t="s">
        <v>1170</v>
      </c>
      <c r="E133" t="s">
        <v>1171</v>
      </c>
      <c r="F133" t="s">
        <v>1166</v>
      </c>
      <c r="G133" t="s">
        <v>1167</v>
      </c>
      <c r="H133" t="s">
        <v>146</v>
      </c>
      <c r="I133" t="str">
        <f>VLOOKUP(B133,TA_check!$A$1:$B$433,2,FALSE)</f>
        <v>Oncology</v>
      </c>
      <c r="J133" t="s">
        <v>1168</v>
      </c>
      <c r="K133" t="s">
        <v>148</v>
      </c>
      <c r="L133" t="s">
        <v>149</v>
      </c>
      <c r="M133" t="s">
        <v>536</v>
      </c>
      <c r="N133">
        <v>2013</v>
      </c>
      <c r="O133" t="b">
        <v>1</v>
      </c>
      <c r="Q133" t="str">
        <f>VLOOKUP(J133,FDA_dis_class!$A$1:$E$336,5,FALSE)</f>
        <v>Severe</v>
      </c>
    </row>
    <row r="134" spans="1:17" x14ac:dyDescent="0.2">
      <c r="A134" t="s">
        <v>1172</v>
      </c>
      <c r="B134" t="s">
        <v>1173</v>
      </c>
      <c r="C134" t="s">
        <v>1178</v>
      </c>
      <c r="D134" t="s">
        <v>1179</v>
      </c>
      <c r="E134" t="s">
        <v>1180</v>
      </c>
      <c r="F134" t="s">
        <v>182</v>
      </c>
      <c r="G134" t="s">
        <v>1174</v>
      </c>
      <c r="H134" t="s">
        <v>18</v>
      </c>
      <c r="I134" t="str">
        <f>VLOOKUP(B134,TA_check!$A$1:$B$433,2,FALSE)</f>
        <v>Other indication</v>
      </c>
      <c r="J134" t="s">
        <v>1175</v>
      </c>
      <c r="K134" t="s">
        <v>1176</v>
      </c>
      <c r="L134" t="s">
        <v>1177</v>
      </c>
      <c r="M134" t="s">
        <v>33</v>
      </c>
      <c r="N134">
        <v>2019</v>
      </c>
      <c r="O134" t="b">
        <v>0</v>
      </c>
      <c r="Q134" t="str">
        <f>VLOOKUP(J134,FDA_dis_class!$A$1:$E$336,5,FALSE)</f>
        <v>Severe</v>
      </c>
    </row>
    <row r="135" spans="1:17" x14ac:dyDescent="0.2">
      <c r="A135" t="s">
        <v>1181</v>
      </c>
      <c r="B135" t="s">
        <v>1182</v>
      </c>
      <c r="C135" t="s">
        <v>1185</v>
      </c>
      <c r="D135" t="s">
        <v>1186</v>
      </c>
      <c r="E135" t="s">
        <v>277</v>
      </c>
      <c r="F135" t="s">
        <v>416</v>
      </c>
      <c r="G135" t="s">
        <v>1183</v>
      </c>
      <c r="H135" t="s">
        <v>18</v>
      </c>
      <c r="I135" t="str">
        <f>VLOOKUP(B135,TA_check!$A$1:$B$433,2,FALSE)</f>
        <v>No human target</v>
      </c>
      <c r="J135" t="s">
        <v>1184</v>
      </c>
      <c r="K135" t="s">
        <v>710</v>
      </c>
      <c r="L135" t="s">
        <v>711</v>
      </c>
      <c r="M135" t="s">
        <v>938</v>
      </c>
      <c r="N135">
        <v>2014</v>
      </c>
      <c r="O135" t="s">
        <v>23</v>
      </c>
      <c r="Q135" t="str">
        <f>VLOOKUP(J135,FDA_dis_class!$A$1:$E$336,5,FALSE)</f>
        <v>Severe</v>
      </c>
    </row>
    <row r="136" spans="1:17" x14ac:dyDescent="0.2">
      <c r="A136" t="s">
        <v>1187</v>
      </c>
      <c r="B136" t="s">
        <v>1188</v>
      </c>
      <c r="C136" t="s">
        <v>1193</v>
      </c>
      <c r="D136" t="s">
        <v>1194</v>
      </c>
      <c r="E136" t="s">
        <v>1195</v>
      </c>
      <c r="F136" t="s">
        <v>910</v>
      </c>
      <c r="G136" t="s">
        <v>1189</v>
      </c>
      <c r="H136" t="s">
        <v>18</v>
      </c>
      <c r="I136" t="str">
        <f>VLOOKUP(B136,TA_check!$A$1:$B$433,2,FALSE)</f>
        <v>Other indication</v>
      </c>
      <c r="J136" t="s">
        <v>1190</v>
      </c>
      <c r="K136" t="s">
        <v>1191</v>
      </c>
      <c r="L136" t="s">
        <v>1192</v>
      </c>
      <c r="M136" t="s">
        <v>33</v>
      </c>
      <c r="N136">
        <v>2017</v>
      </c>
      <c r="O136" t="b">
        <v>1</v>
      </c>
      <c r="Q136" t="str">
        <f>VLOOKUP(J136,FDA_dis_class!$A$1:$E$336,5,FALSE)</f>
        <v>Severe</v>
      </c>
    </row>
    <row r="137" spans="1:17" x14ac:dyDescent="0.2">
      <c r="A137" t="s">
        <v>1196</v>
      </c>
      <c r="B137" t="s">
        <v>1197</v>
      </c>
      <c r="C137" t="s">
        <v>1203</v>
      </c>
      <c r="D137" t="s">
        <v>1204</v>
      </c>
      <c r="E137" t="s">
        <v>1205</v>
      </c>
      <c r="F137" t="s">
        <v>1198</v>
      </c>
      <c r="G137" t="s">
        <v>1199</v>
      </c>
      <c r="H137" t="s">
        <v>18</v>
      </c>
      <c r="I137" t="str">
        <f>VLOOKUP(B137,TA_check!$A$1:$B$433,2,FALSE)</f>
        <v>Other indication</v>
      </c>
      <c r="J137" t="s">
        <v>1200</v>
      </c>
      <c r="K137" t="s">
        <v>1201</v>
      </c>
      <c r="L137" t="s">
        <v>1202</v>
      </c>
      <c r="M137" t="s">
        <v>63</v>
      </c>
      <c r="N137">
        <v>2014</v>
      </c>
      <c r="O137" t="b">
        <v>1</v>
      </c>
      <c r="Q137" t="str">
        <f>VLOOKUP(J137,FDA_dis_class!$A$1:$E$336,5,FALSE)</f>
        <v>Non Severe</v>
      </c>
    </row>
    <row r="138" spans="1:17" x14ac:dyDescent="0.2">
      <c r="A138" t="s">
        <v>1206</v>
      </c>
      <c r="B138" t="s">
        <v>1207</v>
      </c>
      <c r="C138" t="s">
        <v>1212</v>
      </c>
      <c r="D138" t="s">
        <v>1213</v>
      </c>
      <c r="E138" t="s">
        <v>1214</v>
      </c>
      <c r="F138" t="s">
        <v>387</v>
      </c>
      <c r="G138" t="s">
        <v>1208</v>
      </c>
      <c r="H138" t="s">
        <v>146</v>
      </c>
      <c r="I138" t="str">
        <f>VLOOKUP(B138,TA_check!$A$1:$B$433,2,FALSE)</f>
        <v>Oncology</v>
      </c>
      <c r="J138" t="s">
        <v>1209</v>
      </c>
      <c r="K138" t="s">
        <v>1210</v>
      </c>
      <c r="L138" t="s">
        <v>1211</v>
      </c>
      <c r="M138" t="s">
        <v>314</v>
      </c>
      <c r="N138">
        <v>2015</v>
      </c>
      <c r="O138" t="b">
        <v>1</v>
      </c>
      <c r="Q138" t="str">
        <f>VLOOKUP(J138,FDA_dis_class!$A$1:$E$336,5,FALSE)</f>
        <v>Severe</v>
      </c>
    </row>
    <row r="139" spans="1:17" x14ac:dyDescent="0.2">
      <c r="A139" t="s">
        <v>1215</v>
      </c>
      <c r="B139" t="s">
        <v>1216</v>
      </c>
      <c r="C139" t="s">
        <v>1222</v>
      </c>
      <c r="D139" t="s">
        <v>1223</v>
      </c>
      <c r="E139" t="s">
        <v>1224</v>
      </c>
      <c r="F139" t="s">
        <v>1217</v>
      </c>
      <c r="G139" t="s">
        <v>1218</v>
      </c>
      <c r="H139" t="s">
        <v>18</v>
      </c>
      <c r="I139" t="str">
        <f>VLOOKUP(B139,TA_check!$A$1:$B$433,2,FALSE)</f>
        <v>Other indication</v>
      </c>
      <c r="J139" t="s">
        <v>1219</v>
      </c>
      <c r="K139" t="s">
        <v>1220</v>
      </c>
      <c r="L139" t="s">
        <v>1221</v>
      </c>
      <c r="M139" t="s">
        <v>22</v>
      </c>
      <c r="N139">
        <v>2019</v>
      </c>
      <c r="O139" t="b">
        <v>0</v>
      </c>
      <c r="Q139" t="str">
        <f>VLOOKUP(J139,FDA_dis_class!$A$1:$E$336,5,FALSE)</f>
        <v>Non severe</v>
      </c>
    </row>
    <row r="140" spans="1:17" x14ac:dyDescent="0.2">
      <c r="A140" t="s">
        <v>1225</v>
      </c>
      <c r="B140" t="s">
        <v>1226</v>
      </c>
      <c r="C140" t="s">
        <v>1231</v>
      </c>
      <c r="D140" t="s">
        <v>1232</v>
      </c>
      <c r="E140" t="s">
        <v>1233</v>
      </c>
      <c r="F140" t="s">
        <v>1227</v>
      </c>
      <c r="G140" t="s">
        <v>1228</v>
      </c>
      <c r="H140" t="s">
        <v>146</v>
      </c>
      <c r="I140" t="str">
        <f>VLOOKUP(B140,TA_check!$A$1:$B$433,2,FALSE)</f>
        <v>Oncology</v>
      </c>
      <c r="J140" t="s">
        <v>1229</v>
      </c>
      <c r="K140" t="s">
        <v>1230</v>
      </c>
      <c r="L140" t="s">
        <v>741</v>
      </c>
      <c r="M140" t="s">
        <v>536</v>
      </c>
      <c r="N140">
        <v>2017</v>
      </c>
      <c r="O140" t="b">
        <v>1</v>
      </c>
      <c r="Q140" t="str">
        <f>VLOOKUP(J140,FDA_dis_class!$A$1:$E$336,5,FALSE)</f>
        <v>Severe</v>
      </c>
    </row>
    <row r="141" spans="1:17" x14ac:dyDescent="0.2">
      <c r="A141" t="s">
        <v>1234</v>
      </c>
      <c r="B141" t="s">
        <v>1235</v>
      </c>
      <c r="C141" t="s">
        <v>1239</v>
      </c>
      <c r="D141" t="s">
        <v>1240</v>
      </c>
      <c r="E141" t="s">
        <v>1241</v>
      </c>
      <c r="F141" t="s">
        <v>1236</v>
      </c>
      <c r="G141" t="s">
        <v>1237</v>
      </c>
      <c r="H141" t="s">
        <v>18</v>
      </c>
      <c r="I141" t="str">
        <f>VLOOKUP(B141,TA_check!$A$1:$B$433,2,FALSE)</f>
        <v>Other indication</v>
      </c>
      <c r="J141" t="s">
        <v>1238</v>
      </c>
      <c r="K141" t="s">
        <v>654</v>
      </c>
      <c r="L141" t="s">
        <v>655</v>
      </c>
      <c r="M141" t="s">
        <v>22</v>
      </c>
      <c r="N141">
        <v>2018</v>
      </c>
      <c r="O141" t="b">
        <v>1</v>
      </c>
      <c r="Q141" t="str">
        <f>VLOOKUP(J141,FDA_dis_class!$A$1:$E$336,5,FALSE)</f>
        <v>Non severe</v>
      </c>
    </row>
    <row r="142" spans="1:17" x14ac:dyDescent="0.2">
      <c r="A142" t="s">
        <v>1242</v>
      </c>
      <c r="B142" t="s">
        <v>1243</v>
      </c>
      <c r="C142" t="s">
        <v>1246</v>
      </c>
      <c r="D142" t="s">
        <v>1247</v>
      </c>
      <c r="E142" t="s">
        <v>519</v>
      </c>
      <c r="F142" t="s">
        <v>1244</v>
      </c>
      <c r="G142" t="s">
        <v>1245</v>
      </c>
      <c r="H142" t="s">
        <v>146</v>
      </c>
      <c r="I142" t="str">
        <f>VLOOKUP(B142,TA_check!$A$1:$B$433,2,FALSE)</f>
        <v>Oncology</v>
      </c>
      <c r="J142" t="s">
        <v>514</v>
      </c>
      <c r="K142" t="s">
        <v>514</v>
      </c>
      <c r="L142" t="s">
        <v>516</v>
      </c>
      <c r="M142" t="s">
        <v>245</v>
      </c>
      <c r="N142">
        <v>2013</v>
      </c>
      <c r="O142" t="b">
        <v>1</v>
      </c>
      <c r="Q142" t="str">
        <f>VLOOKUP(J142,FDA_dis_class!$A$1:$E$336,5,FALSE)</f>
        <v>Severe</v>
      </c>
    </row>
    <row r="143" spans="1:17" x14ac:dyDescent="0.2">
      <c r="A143" t="s">
        <v>1248</v>
      </c>
      <c r="B143" t="s">
        <v>1249</v>
      </c>
      <c r="C143" t="s">
        <v>1255</v>
      </c>
      <c r="D143" t="s">
        <v>1256</v>
      </c>
      <c r="E143" t="s">
        <v>1257</v>
      </c>
      <c r="F143" t="s">
        <v>1250</v>
      </c>
      <c r="G143" t="s">
        <v>1251</v>
      </c>
      <c r="H143" t="s">
        <v>18</v>
      </c>
      <c r="I143" t="str">
        <f>VLOOKUP(B143,TA_check!$A$1:$B$433,2,FALSE)</f>
        <v>Other indication</v>
      </c>
      <c r="J143" t="s">
        <v>1252</v>
      </c>
      <c r="K143" t="s">
        <v>1253</v>
      </c>
      <c r="L143" t="s">
        <v>1254</v>
      </c>
      <c r="M143" t="s">
        <v>33</v>
      </c>
      <c r="N143">
        <v>2020</v>
      </c>
      <c r="O143" t="b">
        <v>1</v>
      </c>
      <c r="Q143" t="str">
        <f>VLOOKUP(J143,FDA_dis_class!$A$1:$E$336,5,FALSE)</f>
        <v>Severe</v>
      </c>
    </row>
    <row r="144" spans="1:17" x14ac:dyDescent="0.2">
      <c r="A144" t="s">
        <v>1258</v>
      </c>
      <c r="B144" t="s">
        <v>1259</v>
      </c>
      <c r="C144" t="s">
        <v>1263</v>
      </c>
      <c r="D144" t="s">
        <v>1264</v>
      </c>
      <c r="E144" t="s">
        <v>338</v>
      </c>
      <c r="F144" t="s">
        <v>1024</v>
      </c>
      <c r="G144" t="s">
        <v>331</v>
      </c>
      <c r="H144" t="s">
        <v>146</v>
      </c>
      <c r="I144" t="str">
        <f>VLOOKUP(B144,TA_check!$A$1:$B$433,2,FALSE)</f>
        <v>Oncology</v>
      </c>
      <c r="J144" t="s">
        <v>1260</v>
      </c>
      <c r="K144" t="s">
        <v>1261</v>
      </c>
      <c r="L144" t="s">
        <v>1262</v>
      </c>
      <c r="M144" t="s">
        <v>314</v>
      </c>
      <c r="N144">
        <v>2017</v>
      </c>
      <c r="O144" t="b">
        <v>1</v>
      </c>
      <c r="Q144" t="str">
        <f>VLOOKUP(J144,FDA_dis_class!$A$1:$E$336,5,FALSE)</f>
        <v>Severe</v>
      </c>
    </row>
    <row r="145" spans="1:17" x14ac:dyDescent="0.2">
      <c r="A145" t="s">
        <v>1265</v>
      </c>
      <c r="B145" t="s">
        <v>1266</v>
      </c>
      <c r="C145" t="s">
        <v>1266</v>
      </c>
      <c r="D145" t="s">
        <v>1271</v>
      </c>
      <c r="E145" t="s">
        <v>1272</v>
      </c>
      <c r="F145" t="s">
        <v>1024</v>
      </c>
      <c r="G145" t="s">
        <v>1267</v>
      </c>
      <c r="H145" t="s">
        <v>146</v>
      </c>
      <c r="I145" t="str">
        <f>VLOOKUP(B145,TA_check!$A$1:$B$433,2,FALSE)</f>
        <v>Oncology</v>
      </c>
      <c r="J145" t="s">
        <v>1268</v>
      </c>
      <c r="K145" t="s">
        <v>1269</v>
      </c>
      <c r="L145" t="s">
        <v>1270</v>
      </c>
      <c r="M145" t="s">
        <v>255</v>
      </c>
      <c r="N145">
        <v>2022</v>
      </c>
      <c r="O145" t="b">
        <v>1</v>
      </c>
      <c r="Q145" t="str">
        <f>VLOOKUP(J145,FDA_dis_class!$A$1:$E$336,5,FALSE)</f>
        <v>Severe</v>
      </c>
    </row>
    <row r="146" spans="1:17" x14ac:dyDescent="0.2">
      <c r="A146" t="s">
        <v>1273</v>
      </c>
      <c r="B146" t="s">
        <v>1274</v>
      </c>
      <c r="C146" t="s">
        <v>1278</v>
      </c>
      <c r="D146" t="s">
        <v>1279</v>
      </c>
      <c r="E146" t="s">
        <v>23</v>
      </c>
      <c r="F146" t="s">
        <v>1275</v>
      </c>
      <c r="G146" t="s">
        <v>961</v>
      </c>
      <c r="H146" t="s">
        <v>18</v>
      </c>
      <c r="I146" t="str">
        <f>VLOOKUP(B146,TA_check!$A$1:$B$433,2,FALSE)</f>
        <v>No human target</v>
      </c>
      <c r="J146" t="s">
        <v>1276</v>
      </c>
      <c r="K146" t="s">
        <v>1276</v>
      </c>
      <c r="L146" t="s">
        <v>1277</v>
      </c>
      <c r="M146" t="s">
        <v>536</v>
      </c>
      <c r="N146">
        <v>2014</v>
      </c>
      <c r="O146" t="s">
        <v>23</v>
      </c>
      <c r="Q146" t="str">
        <f>VLOOKUP(J146,FDA_dis_class!$A$1:$E$336,5,FALSE)</f>
        <v>Not concordant</v>
      </c>
    </row>
    <row r="147" spans="1:17" x14ac:dyDescent="0.2">
      <c r="A147" t="s">
        <v>1280</v>
      </c>
      <c r="B147" t="s">
        <v>1281</v>
      </c>
      <c r="C147" t="s">
        <v>1286</v>
      </c>
      <c r="D147" t="s">
        <v>1287</v>
      </c>
      <c r="E147" t="s">
        <v>267</v>
      </c>
      <c r="F147" t="s">
        <v>1282</v>
      </c>
      <c r="G147" t="s">
        <v>261</v>
      </c>
      <c r="H147" t="s">
        <v>18</v>
      </c>
      <c r="I147" t="str">
        <f>VLOOKUP(B147,TA_check!$A$1:$B$433,2,FALSE)</f>
        <v>Other indication</v>
      </c>
      <c r="J147" t="s">
        <v>1283</v>
      </c>
      <c r="K147" t="s">
        <v>1284</v>
      </c>
      <c r="L147" t="s">
        <v>1285</v>
      </c>
      <c r="M147" t="s">
        <v>938</v>
      </c>
      <c r="N147">
        <v>2017</v>
      </c>
      <c r="O147" t="b">
        <v>1</v>
      </c>
      <c r="Q147" t="str">
        <f>VLOOKUP(J147,FDA_dis_class!$A$1:$E$336,5,FALSE)</f>
        <v>Not concordant</v>
      </c>
    </row>
    <row r="148" spans="1:17" x14ac:dyDescent="0.2">
      <c r="A148" t="s">
        <v>1288</v>
      </c>
      <c r="B148" t="s">
        <v>1289</v>
      </c>
      <c r="C148" t="s">
        <v>1291</v>
      </c>
      <c r="D148" t="s">
        <v>1292</v>
      </c>
      <c r="E148" t="s">
        <v>423</v>
      </c>
      <c r="F148" t="s">
        <v>985</v>
      </c>
      <c r="G148" t="s">
        <v>1290</v>
      </c>
      <c r="H148" t="s">
        <v>18</v>
      </c>
      <c r="I148" t="str">
        <f>VLOOKUP(B148,TA_check!$A$1:$B$433,2,FALSE)</f>
        <v>No human target</v>
      </c>
      <c r="J148" t="s">
        <v>827</v>
      </c>
      <c r="K148" t="s">
        <v>828</v>
      </c>
      <c r="L148" t="s">
        <v>829</v>
      </c>
      <c r="M148" t="s">
        <v>33</v>
      </c>
      <c r="N148">
        <v>2020</v>
      </c>
      <c r="O148" t="s">
        <v>23</v>
      </c>
      <c r="Q148" t="str">
        <f>VLOOKUP(J148,FDA_dis_class!$A$1:$E$336,5,FALSE)</f>
        <v>Severe</v>
      </c>
    </row>
    <row r="149" spans="1:17" x14ac:dyDescent="0.2">
      <c r="A149" t="s">
        <v>1293</v>
      </c>
      <c r="B149" t="s">
        <v>1294</v>
      </c>
      <c r="C149" t="s">
        <v>1300</v>
      </c>
      <c r="D149" t="s">
        <v>1301</v>
      </c>
      <c r="E149" t="s">
        <v>1302</v>
      </c>
      <c r="F149" t="s">
        <v>1295</v>
      </c>
      <c r="G149" t="s">
        <v>1296</v>
      </c>
      <c r="H149" t="s">
        <v>18</v>
      </c>
      <c r="I149" t="str">
        <f>VLOOKUP(B149,TA_check!$A$1:$B$433,2,FALSE)</f>
        <v>Other indication</v>
      </c>
      <c r="J149" t="s">
        <v>1297</v>
      </c>
      <c r="K149" t="s">
        <v>1298</v>
      </c>
      <c r="L149" t="s">
        <v>1299</v>
      </c>
      <c r="M149" t="s">
        <v>63</v>
      </c>
      <c r="N149">
        <v>2020</v>
      </c>
      <c r="O149" t="b">
        <v>1</v>
      </c>
      <c r="Q149" t="str">
        <f>VLOOKUP(J149,FDA_dis_class!$A$1:$E$336,5,FALSE)</f>
        <v>Severe</v>
      </c>
    </row>
    <row r="150" spans="1:17" x14ac:dyDescent="0.2">
      <c r="A150" t="s">
        <v>1303</v>
      </c>
      <c r="B150" t="s">
        <v>1304</v>
      </c>
      <c r="C150" t="s">
        <v>1310</v>
      </c>
      <c r="D150" t="s">
        <v>1311</v>
      </c>
      <c r="E150" t="s">
        <v>1312</v>
      </c>
      <c r="F150" t="s">
        <v>1305</v>
      </c>
      <c r="G150" t="s">
        <v>1306</v>
      </c>
      <c r="H150" t="s">
        <v>18</v>
      </c>
      <c r="I150" t="str">
        <f>VLOOKUP(B150,TA_check!$A$1:$B$433,2,FALSE)</f>
        <v>Other indication</v>
      </c>
      <c r="J150" t="s">
        <v>1307</v>
      </c>
      <c r="K150" t="s">
        <v>1308</v>
      </c>
      <c r="L150" t="s">
        <v>1309</v>
      </c>
      <c r="M150" t="s">
        <v>63</v>
      </c>
      <c r="N150">
        <v>2019</v>
      </c>
      <c r="O150" t="b">
        <v>1</v>
      </c>
      <c r="Q150" t="str">
        <f>VLOOKUP(J150,FDA_dis_class!$A$1:$E$336,5,FALSE)</f>
        <v>Severe</v>
      </c>
    </row>
    <row r="151" spans="1:17" x14ac:dyDescent="0.2">
      <c r="A151" t="s">
        <v>1313</v>
      </c>
      <c r="B151" t="s">
        <v>1314</v>
      </c>
      <c r="C151" t="s">
        <v>1316</v>
      </c>
      <c r="D151" t="s">
        <v>1317</v>
      </c>
      <c r="E151" t="s">
        <v>1318</v>
      </c>
      <c r="F151" t="s">
        <v>1315</v>
      </c>
      <c r="G151" t="s">
        <v>1025</v>
      </c>
      <c r="H151" t="s">
        <v>18</v>
      </c>
      <c r="I151" t="str">
        <f>VLOOKUP(B151,TA_check!$A$1:$B$433,2,FALSE)</f>
        <v>Other indication</v>
      </c>
      <c r="J151" t="s">
        <v>1026</v>
      </c>
      <c r="K151" t="s">
        <v>1027</v>
      </c>
      <c r="L151" t="s">
        <v>1028</v>
      </c>
      <c r="M151" t="s">
        <v>22</v>
      </c>
      <c r="N151">
        <v>2013</v>
      </c>
      <c r="O151" t="b">
        <v>1</v>
      </c>
      <c r="Q151" t="str">
        <f>VLOOKUP(J151,FDA_dis_class!$A$1:$E$336,5,FALSE)</f>
        <v>Non Severe</v>
      </c>
    </row>
    <row r="152" spans="1:17" x14ac:dyDescent="0.2">
      <c r="A152" t="s">
        <v>1319</v>
      </c>
      <c r="B152" t="s">
        <v>1320</v>
      </c>
      <c r="C152" t="s">
        <v>1326</v>
      </c>
      <c r="D152" t="s">
        <v>1327</v>
      </c>
      <c r="E152" t="s">
        <v>1328</v>
      </c>
      <c r="F152" t="s">
        <v>1321</v>
      </c>
      <c r="G152" t="s">
        <v>1322</v>
      </c>
      <c r="H152" t="s">
        <v>18</v>
      </c>
      <c r="I152" t="str">
        <f>VLOOKUP(B152,TA_check!$A$1:$B$433,2,FALSE)</f>
        <v>Other indication</v>
      </c>
      <c r="J152" t="s">
        <v>1323</v>
      </c>
      <c r="K152" t="s">
        <v>1324</v>
      </c>
      <c r="L152" t="s">
        <v>1325</v>
      </c>
      <c r="M152" t="s">
        <v>255</v>
      </c>
      <c r="N152">
        <v>2020</v>
      </c>
      <c r="O152" t="b">
        <v>1</v>
      </c>
      <c r="Q152" t="str">
        <f>VLOOKUP(J152,FDA_dis_class!$A$1:$E$336,5,FALSE)</f>
        <v>Not concordant</v>
      </c>
    </row>
    <row r="153" spans="1:17" x14ac:dyDescent="0.2">
      <c r="A153" t="s">
        <v>1329</v>
      </c>
      <c r="B153" t="s">
        <v>1330</v>
      </c>
      <c r="C153" t="s">
        <v>1331</v>
      </c>
      <c r="D153" t="s">
        <v>1332</v>
      </c>
      <c r="E153" t="s">
        <v>1031</v>
      </c>
      <c r="F153" t="s">
        <v>1166</v>
      </c>
      <c r="G153" t="s">
        <v>1025</v>
      </c>
      <c r="H153" t="s">
        <v>18</v>
      </c>
      <c r="I153" t="str">
        <f>VLOOKUP(B153,TA_check!$A$1:$B$433,2,FALSE)</f>
        <v>Other indication</v>
      </c>
      <c r="J153" t="s">
        <v>1026</v>
      </c>
      <c r="K153" t="s">
        <v>1027</v>
      </c>
      <c r="L153" t="s">
        <v>1028</v>
      </c>
      <c r="M153" t="s">
        <v>574</v>
      </c>
      <c r="N153">
        <v>2014</v>
      </c>
      <c r="O153" t="b">
        <v>1</v>
      </c>
      <c r="Q153" t="str">
        <f>VLOOKUP(J153,FDA_dis_class!$A$1:$E$336,5,FALSE)</f>
        <v>Non Severe</v>
      </c>
    </row>
    <row r="154" spans="1:17" x14ac:dyDescent="0.2">
      <c r="A154" t="s">
        <v>1333</v>
      </c>
      <c r="B154" t="s">
        <v>1334</v>
      </c>
      <c r="C154" t="s">
        <v>1334</v>
      </c>
      <c r="D154" t="s">
        <v>1339</v>
      </c>
      <c r="E154" t="s">
        <v>1340</v>
      </c>
      <c r="F154" t="s">
        <v>426</v>
      </c>
      <c r="G154" t="s">
        <v>1335</v>
      </c>
      <c r="H154" t="s">
        <v>146</v>
      </c>
      <c r="I154" t="str">
        <f>VLOOKUP(B154,TA_check!$A$1:$B$433,2,FALSE)</f>
        <v>Oncology</v>
      </c>
      <c r="J154" t="s">
        <v>1336</v>
      </c>
      <c r="K154" t="s">
        <v>1337</v>
      </c>
      <c r="L154" t="s">
        <v>1338</v>
      </c>
      <c r="M154" t="s">
        <v>314</v>
      </c>
      <c r="N154">
        <v>2021</v>
      </c>
      <c r="O154" t="b">
        <v>1</v>
      </c>
      <c r="Q154" t="str">
        <f>VLOOKUP(J154,FDA_dis_class!$A$1:$E$336,5,FALSE)</f>
        <v>Severe</v>
      </c>
    </row>
    <row r="155" spans="1:17" x14ac:dyDescent="0.2">
      <c r="A155" t="s">
        <v>1341</v>
      </c>
      <c r="B155" t="s">
        <v>1342</v>
      </c>
      <c r="C155" t="s">
        <v>1346</v>
      </c>
      <c r="D155" t="s">
        <v>1347</v>
      </c>
      <c r="E155" t="s">
        <v>753</v>
      </c>
      <c r="F155" t="s">
        <v>1343</v>
      </c>
      <c r="G155" t="s">
        <v>1344</v>
      </c>
      <c r="H155" t="s">
        <v>18</v>
      </c>
      <c r="I155" t="str">
        <f>VLOOKUP(B155,TA_check!$A$1:$B$433,2,FALSE)</f>
        <v>Other indication</v>
      </c>
      <c r="J155" t="s">
        <v>1345</v>
      </c>
      <c r="K155" t="s">
        <v>750</v>
      </c>
      <c r="L155" t="s">
        <v>751</v>
      </c>
      <c r="M155" t="s">
        <v>22</v>
      </c>
      <c r="N155">
        <v>2019</v>
      </c>
      <c r="O155" t="b">
        <v>0</v>
      </c>
      <c r="P155" s="1" t="s">
        <v>3391</v>
      </c>
      <c r="Q155" t="str">
        <f>VLOOKUP(J155,FDA_dis_class!$A$1:$E$336,5,FALSE)</f>
        <v>Non severe</v>
      </c>
    </row>
    <row r="156" spans="1:17" x14ac:dyDescent="0.2">
      <c r="A156" t="s">
        <v>1348</v>
      </c>
      <c r="B156" t="s">
        <v>1349</v>
      </c>
      <c r="C156" t="s">
        <v>1354</v>
      </c>
      <c r="D156" t="s">
        <v>1355</v>
      </c>
      <c r="E156" t="s">
        <v>23</v>
      </c>
      <c r="F156" t="s">
        <v>1350</v>
      </c>
      <c r="G156" t="s">
        <v>670</v>
      </c>
      <c r="H156" t="s">
        <v>18</v>
      </c>
      <c r="I156" t="str">
        <f>VLOOKUP(B156,TA_check!$A$1:$B$433,2,FALSE)</f>
        <v>No human target</v>
      </c>
      <c r="J156" t="s">
        <v>1351</v>
      </c>
      <c r="K156" t="s">
        <v>1352</v>
      </c>
      <c r="L156" t="s">
        <v>1353</v>
      </c>
      <c r="M156" t="s">
        <v>22</v>
      </c>
      <c r="N156">
        <v>2014</v>
      </c>
      <c r="O156" t="s">
        <v>23</v>
      </c>
      <c r="Q156" t="str">
        <f>VLOOKUP(J156,FDA_dis_class!$A$1:$E$336,5,FALSE)</f>
        <v>Non severe</v>
      </c>
    </row>
    <row r="157" spans="1:17" x14ac:dyDescent="0.2">
      <c r="A157" t="s">
        <v>1356</v>
      </c>
      <c r="B157" t="s">
        <v>1357</v>
      </c>
      <c r="C157" t="s">
        <v>1360</v>
      </c>
      <c r="D157" t="s">
        <v>1361</v>
      </c>
      <c r="E157" t="s">
        <v>1362</v>
      </c>
      <c r="F157" t="s">
        <v>661</v>
      </c>
      <c r="G157" t="s">
        <v>1358</v>
      </c>
      <c r="H157" t="s">
        <v>146</v>
      </c>
      <c r="I157" t="str">
        <f>VLOOKUP(B157,TA_check!$A$1:$B$433,2,FALSE)</f>
        <v>Oncology</v>
      </c>
      <c r="J157" t="s">
        <v>1359</v>
      </c>
      <c r="K157" t="s">
        <v>893</v>
      </c>
      <c r="L157" t="s">
        <v>894</v>
      </c>
      <c r="M157" t="s">
        <v>93</v>
      </c>
      <c r="N157">
        <v>2013</v>
      </c>
      <c r="O157" t="b">
        <v>1</v>
      </c>
      <c r="Q157" t="str">
        <f>VLOOKUP(J157,FDA_dis_class!$A$1:$E$336,5,FALSE)</f>
        <v>Severe</v>
      </c>
    </row>
    <row r="158" spans="1:17" x14ac:dyDescent="0.2">
      <c r="A158" t="s">
        <v>1363</v>
      </c>
      <c r="B158" t="s">
        <v>1364</v>
      </c>
      <c r="C158" t="s">
        <v>1370</v>
      </c>
      <c r="D158" t="s">
        <v>1371</v>
      </c>
      <c r="E158" t="s">
        <v>1372</v>
      </c>
      <c r="F158" t="s">
        <v>1365</v>
      </c>
      <c r="G158" t="s">
        <v>1366</v>
      </c>
      <c r="H158" t="s">
        <v>18</v>
      </c>
      <c r="I158" t="str">
        <f>VLOOKUP(B158,TA_check!$A$1:$B$433,2,FALSE)</f>
        <v>Other indication</v>
      </c>
      <c r="J158" t="s">
        <v>1367</v>
      </c>
      <c r="K158" t="s">
        <v>1368</v>
      </c>
      <c r="L158" t="s">
        <v>1369</v>
      </c>
      <c r="M158" t="s">
        <v>245</v>
      </c>
      <c r="N158">
        <v>2015</v>
      </c>
      <c r="O158" t="b">
        <v>1</v>
      </c>
      <c r="Q158" t="str">
        <f>VLOOKUP(J158,FDA_dis_class!$A$1:$E$336,5,FALSE)</f>
        <v>Severe</v>
      </c>
    </row>
    <row r="159" spans="1:17" x14ac:dyDescent="0.2">
      <c r="A159" t="s">
        <v>1373</v>
      </c>
      <c r="B159" t="s">
        <v>1374</v>
      </c>
      <c r="C159" t="s">
        <v>1380</v>
      </c>
      <c r="D159" t="s">
        <v>1381</v>
      </c>
      <c r="E159" t="s">
        <v>1382</v>
      </c>
      <c r="F159" t="s">
        <v>1375</v>
      </c>
      <c r="G159" t="s">
        <v>1376</v>
      </c>
      <c r="H159" t="s">
        <v>18</v>
      </c>
      <c r="I159" t="str">
        <f>VLOOKUP(B159,TA_check!$A$1:$B$433,2,FALSE)</f>
        <v>Other indication</v>
      </c>
      <c r="J159" t="s">
        <v>1377</v>
      </c>
      <c r="K159" t="s">
        <v>1378</v>
      </c>
      <c r="L159" t="s">
        <v>1379</v>
      </c>
      <c r="M159" t="s">
        <v>22</v>
      </c>
      <c r="N159">
        <v>2015</v>
      </c>
      <c r="O159" t="b">
        <v>0</v>
      </c>
      <c r="Q159" t="str">
        <f>VLOOKUP(J159,FDA_dis_class!$A$1:$E$336,5,FALSE)</f>
        <v>Severe</v>
      </c>
    </row>
    <row r="160" spans="1:17" x14ac:dyDescent="0.2">
      <c r="A160" t="s">
        <v>1383</v>
      </c>
      <c r="B160" t="s">
        <v>1384</v>
      </c>
      <c r="C160" t="s">
        <v>1384</v>
      </c>
      <c r="D160" t="s">
        <v>1389</v>
      </c>
      <c r="E160" t="s">
        <v>1390</v>
      </c>
      <c r="F160" t="s">
        <v>58</v>
      </c>
      <c r="G160" t="s">
        <v>1385</v>
      </c>
      <c r="H160" t="s">
        <v>18</v>
      </c>
      <c r="I160" t="str">
        <f>VLOOKUP(B160,TA_check!$A$1:$B$433,2,FALSE)</f>
        <v>Other indication</v>
      </c>
      <c r="J160" t="s">
        <v>1386</v>
      </c>
      <c r="K160" t="s">
        <v>1387</v>
      </c>
      <c r="L160" t="s">
        <v>1388</v>
      </c>
      <c r="M160" t="s">
        <v>93</v>
      </c>
      <c r="N160">
        <v>2021</v>
      </c>
      <c r="O160" t="b">
        <v>1</v>
      </c>
      <c r="Q160" t="str">
        <f>VLOOKUP(J160,FDA_dis_class!$A$1:$E$336,5,FALSE)</f>
        <v>Severe</v>
      </c>
    </row>
    <row r="161" spans="1:17" x14ac:dyDescent="0.2">
      <c r="A161" t="s">
        <v>1391</v>
      </c>
      <c r="B161" t="s">
        <v>1392</v>
      </c>
      <c r="C161" t="s">
        <v>1395</v>
      </c>
      <c r="D161" t="s">
        <v>1396</v>
      </c>
      <c r="E161" t="s">
        <v>23</v>
      </c>
      <c r="F161" t="s">
        <v>1393</v>
      </c>
      <c r="G161" t="s">
        <v>1394</v>
      </c>
      <c r="H161" t="s">
        <v>18</v>
      </c>
      <c r="I161" t="str">
        <f>VLOOKUP(B161,TA_check!$A$1:$B$433,2,FALSE)</f>
        <v>No human target</v>
      </c>
      <c r="J161" t="s">
        <v>1351</v>
      </c>
      <c r="K161" t="s">
        <v>1352</v>
      </c>
      <c r="L161" t="s">
        <v>1353</v>
      </c>
      <c r="M161" t="s">
        <v>22</v>
      </c>
      <c r="N161">
        <v>2014</v>
      </c>
      <c r="O161" t="s">
        <v>23</v>
      </c>
      <c r="Q161" t="str">
        <f>VLOOKUP(J161,FDA_dis_class!$A$1:$E$336,5,FALSE)</f>
        <v>Non severe</v>
      </c>
    </row>
    <row r="162" spans="1:17" x14ac:dyDescent="0.2">
      <c r="A162" t="s">
        <v>1397</v>
      </c>
      <c r="B162" t="s">
        <v>1398</v>
      </c>
      <c r="C162" t="s">
        <v>1404</v>
      </c>
      <c r="D162" t="s">
        <v>1405</v>
      </c>
      <c r="E162" t="s">
        <v>1406</v>
      </c>
      <c r="F162" t="s">
        <v>1399</v>
      </c>
      <c r="G162" t="s">
        <v>1400</v>
      </c>
      <c r="H162" t="s">
        <v>18</v>
      </c>
      <c r="I162" t="str">
        <f>VLOOKUP(B162,TA_check!$A$1:$B$433,2,FALSE)</f>
        <v>Other indication</v>
      </c>
      <c r="J162" t="s">
        <v>1401</v>
      </c>
      <c r="K162" t="s">
        <v>1402</v>
      </c>
      <c r="L162" t="s">
        <v>1403</v>
      </c>
      <c r="M162" t="s">
        <v>22</v>
      </c>
      <c r="N162">
        <v>2017</v>
      </c>
      <c r="O162" t="b">
        <v>1</v>
      </c>
      <c r="Q162" t="str">
        <f>VLOOKUP(J162,FDA_dis_class!$A$1:$E$336,5,FALSE)</f>
        <v>Severe</v>
      </c>
    </row>
    <row r="163" spans="1:17" x14ac:dyDescent="0.2">
      <c r="A163" t="s">
        <v>1407</v>
      </c>
      <c r="B163" t="s">
        <v>1408</v>
      </c>
      <c r="C163" t="s">
        <v>1413</v>
      </c>
      <c r="D163" t="s">
        <v>1414</v>
      </c>
      <c r="E163" t="s">
        <v>1340</v>
      </c>
      <c r="F163" t="s">
        <v>360</v>
      </c>
      <c r="G163" t="s">
        <v>1409</v>
      </c>
      <c r="H163" t="s">
        <v>146</v>
      </c>
      <c r="I163" t="str">
        <f>VLOOKUP(B163,TA_check!$A$1:$B$433,2,FALSE)</f>
        <v>Oncology</v>
      </c>
      <c r="J163" t="s">
        <v>1410</v>
      </c>
      <c r="K163" t="s">
        <v>1411</v>
      </c>
      <c r="L163" t="s">
        <v>1412</v>
      </c>
      <c r="M163" t="s">
        <v>150</v>
      </c>
      <c r="N163">
        <v>2014</v>
      </c>
      <c r="O163" t="b">
        <v>0</v>
      </c>
      <c r="Q163" t="str">
        <f>VLOOKUP(J163,FDA_dis_class!$A$1:$E$336,5,FALSE)</f>
        <v>Severe</v>
      </c>
    </row>
    <row r="164" spans="1:17" x14ac:dyDescent="0.2">
      <c r="A164" t="s">
        <v>1415</v>
      </c>
      <c r="B164" t="s">
        <v>1416</v>
      </c>
      <c r="C164" t="s">
        <v>1416</v>
      </c>
      <c r="D164" t="s">
        <v>1422</v>
      </c>
      <c r="E164" t="s">
        <v>1423</v>
      </c>
      <c r="F164" t="s">
        <v>1417</v>
      </c>
      <c r="G164" t="s">
        <v>1418</v>
      </c>
      <c r="H164" t="s">
        <v>146</v>
      </c>
      <c r="I164" t="str">
        <f>VLOOKUP(B164,TA_check!$A$1:$B$433,2,FALSE)</f>
        <v>Oncology</v>
      </c>
      <c r="J164" t="s">
        <v>1419</v>
      </c>
      <c r="K164" t="s">
        <v>1420</v>
      </c>
      <c r="L164" t="s">
        <v>1421</v>
      </c>
      <c r="M164" t="s">
        <v>33</v>
      </c>
      <c r="N164">
        <v>2022</v>
      </c>
      <c r="O164" t="b">
        <v>0</v>
      </c>
      <c r="Q164" t="str">
        <f>VLOOKUP(J164,FDA_dis_class!$A$1:$E$336,5,FALSE)</f>
        <v>Severe</v>
      </c>
    </row>
    <row r="165" spans="1:17" x14ac:dyDescent="0.2">
      <c r="A165" t="s">
        <v>1424</v>
      </c>
      <c r="B165" t="s">
        <v>1425</v>
      </c>
      <c r="C165" t="s">
        <v>1428</v>
      </c>
      <c r="D165" t="s">
        <v>1429</v>
      </c>
      <c r="E165" t="s">
        <v>1430</v>
      </c>
      <c r="F165" t="s">
        <v>28</v>
      </c>
      <c r="G165" t="s">
        <v>1426</v>
      </c>
      <c r="H165" t="s">
        <v>146</v>
      </c>
      <c r="I165" t="str">
        <f>VLOOKUP(B165,TA_check!$A$1:$B$433,2,FALSE)</f>
        <v>Oncology</v>
      </c>
      <c r="J165" t="s">
        <v>1427</v>
      </c>
      <c r="K165" t="s">
        <v>1210</v>
      </c>
      <c r="L165" t="s">
        <v>1211</v>
      </c>
      <c r="M165" t="s">
        <v>602</v>
      </c>
      <c r="N165">
        <v>2017</v>
      </c>
      <c r="O165" t="b">
        <v>1</v>
      </c>
      <c r="Q165" t="str">
        <f>VLOOKUP(J165,FDA_dis_class!$A$1:$E$336,5,FALSE)</f>
        <v>Severe</v>
      </c>
    </row>
    <row r="166" spans="1:17" x14ac:dyDescent="0.2">
      <c r="A166" t="s">
        <v>1431</v>
      </c>
      <c r="B166" t="s">
        <v>1432</v>
      </c>
      <c r="C166" t="s">
        <v>1438</v>
      </c>
      <c r="D166" t="s">
        <v>1439</v>
      </c>
      <c r="E166" t="s">
        <v>1440</v>
      </c>
      <c r="F166" t="s">
        <v>1433</v>
      </c>
      <c r="G166" t="s">
        <v>1434</v>
      </c>
      <c r="H166" t="s">
        <v>18</v>
      </c>
      <c r="I166" t="str">
        <f>VLOOKUP(B166,TA_check!$A$1:$B$433,2,FALSE)</f>
        <v>Other indication</v>
      </c>
      <c r="J166" t="s">
        <v>1435</v>
      </c>
      <c r="K166" t="s">
        <v>1436</v>
      </c>
      <c r="L166" t="s">
        <v>1437</v>
      </c>
      <c r="M166" t="s">
        <v>22</v>
      </c>
      <c r="N166">
        <v>2020</v>
      </c>
      <c r="O166" t="b">
        <v>1</v>
      </c>
      <c r="Q166" t="str">
        <f>VLOOKUP(J166,FDA_dis_class!$A$1:$E$336,5,FALSE)</f>
        <v>Non severe</v>
      </c>
    </row>
    <row r="167" spans="1:17" x14ac:dyDescent="0.2">
      <c r="A167" t="s">
        <v>1441</v>
      </c>
      <c r="B167" t="s">
        <v>1442</v>
      </c>
      <c r="C167" t="s">
        <v>1442</v>
      </c>
      <c r="D167" t="s">
        <v>1446</v>
      </c>
      <c r="E167" t="s">
        <v>1447</v>
      </c>
      <c r="F167" t="s">
        <v>1443</v>
      </c>
      <c r="G167" t="s">
        <v>1444</v>
      </c>
      <c r="H167" t="s">
        <v>18</v>
      </c>
      <c r="I167" t="str">
        <f>VLOOKUP(B167,TA_check!$A$1:$B$433,2,FALSE)</f>
        <v>Other indication</v>
      </c>
      <c r="J167" t="s">
        <v>1445</v>
      </c>
      <c r="K167" t="s">
        <v>1387</v>
      </c>
      <c r="L167" t="s">
        <v>1388</v>
      </c>
      <c r="M167" t="s">
        <v>602</v>
      </c>
      <c r="N167">
        <v>2021</v>
      </c>
      <c r="O167" t="b">
        <v>0</v>
      </c>
      <c r="P167" s="1" t="s">
        <v>3391</v>
      </c>
      <c r="Q167" t="str">
        <f>VLOOKUP(J167,FDA_dis_class!$A$1:$E$336,5,FALSE)</f>
        <v>Severe</v>
      </c>
    </row>
    <row r="168" spans="1:17" x14ac:dyDescent="0.2">
      <c r="A168" t="s">
        <v>1448</v>
      </c>
      <c r="B168" t="s">
        <v>1449</v>
      </c>
      <c r="C168" t="s">
        <v>1454</v>
      </c>
      <c r="D168" t="s">
        <v>1455</v>
      </c>
      <c r="E168" t="s">
        <v>1456</v>
      </c>
      <c r="F168" t="s">
        <v>1024</v>
      </c>
      <c r="G168" t="s">
        <v>1450</v>
      </c>
      <c r="H168" t="s">
        <v>18</v>
      </c>
      <c r="I168" t="str">
        <f>VLOOKUP(B168,TA_check!$A$1:$B$433,2,FALSE)</f>
        <v>Other indication</v>
      </c>
      <c r="J168" t="s">
        <v>1451</v>
      </c>
      <c r="K168" t="s">
        <v>1452</v>
      </c>
      <c r="L168" t="s">
        <v>1453</v>
      </c>
      <c r="M168" t="s">
        <v>33</v>
      </c>
      <c r="N168">
        <v>2020</v>
      </c>
      <c r="O168" t="b">
        <v>1</v>
      </c>
      <c r="Q168" t="str">
        <f>VLOOKUP(J168,FDA_dis_class!$A$1:$E$336,5,FALSE)</f>
        <v>Severe</v>
      </c>
    </row>
    <row r="169" spans="1:17" x14ac:dyDescent="0.2">
      <c r="A169" t="s">
        <v>1457</v>
      </c>
      <c r="B169" t="s">
        <v>1458</v>
      </c>
      <c r="C169" t="s">
        <v>1458</v>
      </c>
      <c r="D169" t="s">
        <v>1463</v>
      </c>
      <c r="E169" t="s">
        <v>1464</v>
      </c>
      <c r="F169" t="s">
        <v>1459</v>
      </c>
      <c r="G169" t="s">
        <v>1460</v>
      </c>
      <c r="H169" t="s">
        <v>146</v>
      </c>
      <c r="I169" t="str">
        <f>VLOOKUP(B169,TA_check!$A$1:$B$433,2,FALSE)</f>
        <v>Oncology</v>
      </c>
      <c r="J169" t="s">
        <v>1461</v>
      </c>
      <c r="K169" t="s">
        <v>148</v>
      </c>
      <c r="L169" t="s">
        <v>149</v>
      </c>
      <c r="M169" t="s">
        <v>1462</v>
      </c>
      <c r="N169">
        <v>2022</v>
      </c>
      <c r="O169" t="b">
        <v>1</v>
      </c>
      <c r="Q169" t="str">
        <f>VLOOKUP(J169,FDA_dis_class!$A$1:$E$336,5,FALSE)</f>
        <v>Severe</v>
      </c>
    </row>
    <row r="170" spans="1:17" x14ac:dyDescent="0.2">
      <c r="A170" t="s">
        <v>1465</v>
      </c>
      <c r="B170" t="s">
        <v>1466</v>
      </c>
      <c r="C170" t="s">
        <v>1471</v>
      </c>
      <c r="D170" t="s">
        <v>1472</v>
      </c>
      <c r="E170" t="s">
        <v>23</v>
      </c>
      <c r="F170" t="s">
        <v>1467</v>
      </c>
      <c r="G170" t="s">
        <v>1468</v>
      </c>
      <c r="H170" t="s">
        <v>18</v>
      </c>
      <c r="I170" t="str">
        <f>VLOOKUP(B170,TA_check!$A$1:$B$433,2,FALSE)</f>
        <v>No human target</v>
      </c>
      <c r="J170" t="s">
        <v>1469</v>
      </c>
      <c r="K170" t="s">
        <v>1469</v>
      </c>
      <c r="L170" t="s">
        <v>1470</v>
      </c>
      <c r="M170" t="s">
        <v>245</v>
      </c>
      <c r="N170">
        <v>2018</v>
      </c>
      <c r="O170" t="s">
        <v>23</v>
      </c>
      <c r="Q170" t="str">
        <f>VLOOKUP(J170,FDA_dis_class!$A$1:$E$336,5,FALSE)</f>
        <v>Severe</v>
      </c>
    </row>
    <row r="171" spans="1:17" x14ac:dyDescent="0.2">
      <c r="A171" t="s">
        <v>1473</v>
      </c>
      <c r="B171" t="s">
        <v>1474</v>
      </c>
      <c r="C171" t="s">
        <v>1480</v>
      </c>
      <c r="D171" t="s">
        <v>1481</v>
      </c>
      <c r="E171" t="s">
        <v>23</v>
      </c>
      <c r="F171" t="s">
        <v>1475</v>
      </c>
      <c r="G171" t="s">
        <v>1476</v>
      </c>
      <c r="H171" t="s">
        <v>18</v>
      </c>
      <c r="I171" t="str">
        <f>VLOOKUP(B171,TA_check!$A$1:$B$433,2,FALSE)</f>
        <v>No human target</v>
      </c>
      <c r="J171" t="s">
        <v>1477</v>
      </c>
      <c r="K171" t="s">
        <v>1478</v>
      </c>
      <c r="L171" t="s">
        <v>1479</v>
      </c>
      <c r="M171" t="s">
        <v>22</v>
      </c>
      <c r="N171">
        <v>2015</v>
      </c>
      <c r="O171" t="s">
        <v>23</v>
      </c>
      <c r="Q171" t="str">
        <f>VLOOKUP(J171,FDA_dis_class!$A$1:$E$336,5,FALSE)</f>
        <v>Non severe</v>
      </c>
    </row>
    <row r="172" spans="1:17" x14ac:dyDescent="0.2">
      <c r="A172" t="s">
        <v>1482</v>
      </c>
      <c r="B172" t="s">
        <v>1483</v>
      </c>
      <c r="C172" t="s">
        <v>1486</v>
      </c>
      <c r="D172" t="s">
        <v>1487</v>
      </c>
      <c r="E172" t="s">
        <v>1488</v>
      </c>
      <c r="F172" t="s">
        <v>580</v>
      </c>
      <c r="G172" t="s">
        <v>1484</v>
      </c>
      <c r="H172" t="s">
        <v>18</v>
      </c>
      <c r="I172" t="str">
        <f>VLOOKUP(B172,TA_check!$A$1:$B$433,2,FALSE)</f>
        <v>Other indication</v>
      </c>
      <c r="J172" t="s">
        <v>1485</v>
      </c>
      <c r="K172" t="s">
        <v>988</v>
      </c>
      <c r="L172" t="s">
        <v>989</v>
      </c>
      <c r="M172" t="s">
        <v>255</v>
      </c>
      <c r="N172">
        <v>2013</v>
      </c>
      <c r="O172" t="b">
        <v>1</v>
      </c>
      <c r="Q172" t="str">
        <f>VLOOKUP(J172,FDA_dis_class!$A$1:$E$336,5,FALSE)</f>
        <v>Severe</v>
      </c>
    </row>
    <row r="173" spans="1:17" x14ac:dyDescent="0.2">
      <c r="A173" t="s">
        <v>1489</v>
      </c>
      <c r="B173" t="s">
        <v>1490</v>
      </c>
      <c r="C173" t="s">
        <v>1493</v>
      </c>
      <c r="D173" t="s">
        <v>1494</v>
      </c>
      <c r="E173" t="s">
        <v>23</v>
      </c>
      <c r="F173" t="s">
        <v>58</v>
      </c>
      <c r="G173" t="s">
        <v>1491</v>
      </c>
      <c r="H173" t="s">
        <v>18</v>
      </c>
      <c r="I173" t="str">
        <f>VLOOKUP(B173,TA_check!$A$1:$B$433,2,FALSE)</f>
        <v>No human target</v>
      </c>
      <c r="J173" t="s">
        <v>371</v>
      </c>
      <c r="K173" t="s">
        <v>1492</v>
      </c>
      <c r="L173" t="s">
        <v>372</v>
      </c>
      <c r="M173" t="s">
        <v>373</v>
      </c>
      <c r="N173">
        <v>2020</v>
      </c>
      <c r="O173" t="s">
        <v>23</v>
      </c>
      <c r="Q173" t="str">
        <f>VLOOKUP(J173,FDA_dis_class!$A$1:$E$336,5,FALSE)</f>
        <v>Severe</v>
      </c>
    </row>
    <row r="174" spans="1:17" x14ac:dyDescent="0.2">
      <c r="A174" t="s">
        <v>1495</v>
      </c>
      <c r="B174" t="s">
        <v>1496</v>
      </c>
      <c r="C174" t="s">
        <v>1501</v>
      </c>
      <c r="D174" t="s">
        <v>1502</v>
      </c>
      <c r="E174" t="s">
        <v>1503</v>
      </c>
      <c r="F174" t="s">
        <v>688</v>
      </c>
      <c r="G174" t="s">
        <v>1497</v>
      </c>
      <c r="H174" t="s">
        <v>146</v>
      </c>
      <c r="I174" t="str">
        <f>VLOOKUP(B174,TA_check!$A$1:$B$433,2,FALSE)</f>
        <v>Oncology</v>
      </c>
      <c r="J174" t="s">
        <v>1498</v>
      </c>
      <c r="K174" t="s">
        <v>1499</v>
      </c>
      <c r="L174" t="s">
        <v>1500</v>
      </c>
      <c r="M174" t="s">
        <v>335</v>
      </c>
      <c r="N174">
        <v>2016</v>
      </c>
      <c r="O174" t="b">
        <v>1</v>
      </c>
      <c r="Q174" t="str">
        <f>VLOOKUP(J174,FDA_dis_class!$A$1:$E$336,5,FALSE)</f>
        <v>Severe</v>
      </c>
    </row>
    <row r="175" spans="1:17" x14ac:dyDescent="0.2">
      <c r="A175" t="s">
        <v>1504</v>
      </c>
      <c r="B175" t="s">
        <v>1505</v>
      </c>
      <c r="C175" t="s">
        <v>1510</v>
      </c>
      <c r="D175" t="s">
        <v>1511</v>
      </c>
      <c r="E175" t="s">
        <v>1512</v>
      </c>
      <c r="F175" t="s">
        <v>756</v>
      </c>
      <c r="G175" t="s">
        <v>1506</v>
      </c>
      <c r="H175" t="s">
        <v>146</v>
      </c>
      <c r="I175" t="str">
        <f>VLOOKUP(B175,TA_check!$A$1:$B$433,2,FALSE)</f>
        <v>Oncology</v>
      </c>
      <c r="J175" t="s">
        <v>1507</v>
      </c>
      <c r="K175" t="s">
        <v>1508</v>
      </c>
      <c r="L175" t="s">
        <v>1509</v>
      </c>
      <c r="M175" t="s">
        <v>63</v>
      </c>
      <c r="N175">
        <v>2015</v>
      </c>
      <c r="O175" t="b">
        <v>1</v>
      </c>
      <c r="Q175" t="str">
        <f>VLOOKUP(J175,FDA_dis_class!$A$1:$E$336,5,FALSE)</f>
        <v>Severe</v>
      </c>
    </row>
    <row r="176" spans="1:17" x14ac:dyDescent="0.2">
      <c r="A176" t="s">
        <v>1513</v>
      </c>
      <c r="B176" t="s">
        <v>1514</v>
      </c>
      <c r="C176" t="s">
        <v>1514</v>
      </c>
      <c r="D176" t="s">
        <v>1520</v>
      </c>
      <c r="E176" t="s">
        <v>1521</v>
      </c>
      <c r="F176" t="s">
        <v>1515</v>
      </c>
      <c r="G176" t="s">
        <v>1516</v>
      </c>
      <c r="H176" t="s">
        <v>18</v>
      </c>
      <c r="I176" t="str">
        <f>VLOOKUP(B176,TA_check!$A$1:$B$433,2,FALSE)</f>
        <v>Other indication</v>
      </c>
      <c r="J176" t="s">
        <v>1517</v>
      </c>
      <c r="K176" t="s">
        <v>1518</v>
      </c>
      <c r="L176" t="s">
        <v>1519</v>
      </c>
      <c r="M176" t="s">
        <v>22</v>
      </c>
      <c r="N176">
        <v>2021</v>
      </c>
      <c r="O176" t="b">
        <v>1</v>
      </c>
      <c r="Q176" t="str">
        <f>VLOOKUP(J176,FDA_dis_class!$A$1:$E$336,5,FALSE)</f>
        <v>Severe</v>
      </c>
    </row>
    <row r="177" spans="1:17" x14ac:dyDescent="0.2">
      <c r="A177" t="s">
        <v>1522</v>
      </c>
      <c r="B177" t="s">
        <v>1523</v>
      </c>
      <c r="C177" t="s">
        <v>1528</v>
      </c>
      <c r="D177" t="s">
        <v>1529</v>
      </c>
      <c r="E177" t="s">
        <v>1340</v>
      </c>
      <c r="F177" t="s">
        <v>818</v>
      </c>
      <c r="G177" t="s">
        <v>1524</v>
      </c>
      <c r="H177" t="s">
        <v>146</v>
      </c>
      <c r="I177" t="str">
        <f>VLOOKUP(B177,TA_check!$A$1:$B$433,2,FALSE)</f>
        <v>Oncology</v>
      </c>
      <c r="J177" t="s">
        <v>1525</v>
      </c>
      <c r="K177" t="s">
        <v>1526</v>
      </c>
      <c r="L177" t="s">
        <v>1527</v>
      </c>
      <c r="M177" t="s">
        <v>602</v>
      </c>
      <c r="N177">
        <v>2018</v>
      </c>
      <c r="O177" t="b">
        <v>1</v>
      </c>
      <c r="Q177" t="str">
        <f>VLOOKUP(J177,FDA_dis_class!$A$1:$E$336,5,FALSE)</f>
        <v>Severe</v>
      </c>
    </row>
    <row r="178" spans="1:17" x14ac:dyDescent="0.2">
      <c r="A178" t="s">
        <v>1530</v>
      </c>
      <c r="B178" t="s">
        <v>1531</v>
      </c>
      <c r="C178" t="s">
        <v>1531</v>
      </c>
      <c r="D178" t="s">
        <v>1536</v>
      </c>
      <c r="E178" t="s">
        <v>538</v>
      </c>
      <c r="F178" t="s">
        <v>1532</v>
      </c>
      <c r="G178" t="s">
        <v>532</v>
      </c>
      <c r="H178" t="s">
        <v>18</v>
      </c>
      <c r="I178" t="str">
        <f>VLOOKUP(B178,TA_check!$A$1:$B$433,2,FALSE)</f>
        <v>Other indication</v>
      </c>
      <c r="J178" t="s">
        <v>1533</v>
      </c>
      <c r="K178" t="s">
        <v>1534</v>
      </c>
      <c r="L178" t="s">
        <v>1535</v>
      </c>
      <c r="M178" t="s">
        <v>33</v>
      </c>
      <c r="N178">
        <v>2021</v>
      </c>
      <c r="O178" t="b">
        <v>1</v>
      </c>
      <c r="Q178" t="str">
        <f>VLOOKUP(J178,FDA_dis_class!$A$1:$E$336,5,FALSE)</f>
        <v>Severe</v>
      </c>
    </row>
    <row r="179" spans="1:17" x14ac:dyDescent="0.2">
      <c r="A179" t="s">
        <v>1537</v>
      </c>
      <c r="B179" t="s">
        <v>1538</v>
      </c>
      <c r="C179" t="s">
        <v>1538</v>
      </c>
      <c r="D179" t="s">
        <v>1541</v>
      </c>
      <c r="E179" t="s">
        <v>23</v>
      </c>
      <c r="F179" t="s">
        <v>484</v>
      </c>
      <c r="G179" t="s">
        <v>1539</v>
      </c>
      <c r="H179" t="s">
        <v>18</v>
      </c>
      <c r="I179" t="str">
        <f>VLOOKUP(B179,TA_check!$A$1:$B$433,2,FALSE)</f>
        <v>No human target</v>
      </c>
      <c r="J179" t="s">
        <v>1540</v>
      </c>
      <c r="K179" t="s">
        <v>23</v>
      </c>
      <c r="L179" t="s">
        <v>23</v>
      </c>
      <c r="M179" t="s">
        <v>33</v>
      </c>
      <c r="N179">
        <v>2021</v>
      </c>
      <c r="O179" t="s">
        <v>23</v>
      </c>
      <c r="Q179" t="str">
        <f>VLOOKUP(J179,FDA_dis_class!$A$1:$E$336,5,FALSE)</f>
        <v>NA</v>
      </c>
    </row>
    <row r="180" spans="1:17" x14ac:dyDescent="0.2">
      <c r="A180" t="s">
        <v>1542</v>
      </c>
      <c r="B180" t="s">
        <v>1543</v>
      </c>
      <c r="C180" t="s">
        <v>1548</v>
      </c>
      <c r="D180" t="s">
        <v>1549</v>
      </c>
      <c r="E180" t="s">
        <v>23</v>
      </c>
      <c r="F180" t="s">
        <v>1024</v>
      </c>
      <c r="G180" t="s">
        <v>1544</v>
      </c>
      <c r="H180" t="s">
        <v>18</v>
      </c>
      <c r="I180" t="str">
        <f>VLOOKUP(B180,TA_check!$A$1:$B$433,2,FALSE)</f>
        <v>No human target</v>
      </c>
      <c r="J180" t="s">
        <v>1545</v>
      </c>
      <c r="K180" t="s">
        <v>1546</v>
      </c>
      <c r="L180" t="s">
        <v>1547</v>
      </c>
      <c r="M180" t="s">
        <v>22</v>
      </c>
      <c r="N180">
        <v>2018</v>
      </c>
      <c r="O180" t="s">
        <v>23</v>
      </c>
      <c r="Q180" t="str">
        <f>VLOOKUP(J180,FDA_dis_class!$A$1:$E$336,5,FALSE)</f>
        <v>Not concordant</v>
      </c>
    </row>
    <row r="181" spans="1:17" x14ac:dyDescent="0.2">
      <c r="A181" t="s">
        <v>1550</v>
      </c>
      <c r="B181" t="s">
        <v>1551</v>
      </c>
      <c r="C181" t="s">
        <v>1557</v>
      </c>
      <c r="D181" t="s">
        <v>1558</v>
      </c>
      <c r="E181" t="s">
        <v>1559</v>
      </c>
      <c r="F181" t="s">
        <v>1552</v>
      </c>
      <c r="G181" t="s">
        <v>1553</v>
      </c>
      <c r="H181" t="s">
        <v>146</v>
      </c>
      <c r="I181" t="str">
        <f>VLOOKUP(B181,TA_check!$A$1:$B$433,2,FALSE)</f>
        <v>Oncology</v>
      </c>
      <c r="J181" t="s">
        <v>1554</v>
      </c>
      <c r="K181" t="s">
        <v>1555</v>
      </c>
      <c r="L181" t="s">
        <v>1556</v>
      </c>
      <c r="M181" t="s">
        <v>574</v>
      </c>
      <c r="N181">
        <v>2015</v>
      </c>
      <c r="O181" t="b">
        <v>1</v>
      </c>
      <c r="Q181" t="str">
        <f>VLOOKUP(J181,FDA_dis_class!$A$1:$E$336,5,FALSE)</f>
        <v>Severe</v>
      </c>
    </row>
    <row r="182" spans="1:17" x14ac:dyDescent="0.2">
      <c r="A182" t="s">
        <v>1560</v>
      </c>
      <c r="B182" t="s">
        <v>1561</v>
      </c>
      <c r="C182" t="s">
        <v>1563</v>
      </c>
      <c r="D182" t="s">
        <v>1564</v>
      </c>
      <c r="E182" t="s">
        <v>1565</v>
      </c>
      <c r="F182" t="s">
        <v>387</v>
      </c>
      <c r="G182" t="s">
        <v>1562</v>
      </c>
      <c r="H182" t="s">
        <v>146</v>
      </c>
      <c r="I182" t="str">
        <f>VLOOKUP(B182,TA_check!$A$1:$B$433,2,FALSE)</f>
        <v>Oncology</v>
      </c>
      <c r="J182" t="s">
        <v>167</v>
      </c>
      <c r="K182" t="s">
        <v>148</v>
      </c>
      <c r="L182" t="s">
        <v>149</v>
      </c>
      <c r="M182" t="s">
        <v>150</v>
      </c>
      <c r="N182">
        <v>2018</v>
      </c>
      <c r="O182" t="b">
        <v>1</v>
      </c>
      <c r="Q182" t="str">
        <f>VLOOKUP(J182,FDA_dis_class!$A$1:$E$336,5,FALSE)</f>
        <v>Severe</v>
      </c>
    </row>
    <row r="183" spans="1:17" x14ac:dyDescent="0.2">
      <c r="A183" t="s">
        <v>1566</v>
      </c>
      <c r="B183" t="s">
        <v>1567</v>
      </c>
      <c r="C183" t="s">
        <v>1573</v>
      </c>
      <c r="D183" t="s">
        <v>1574</v>
      </c>
      <c r="E183" t="s">
        <v>1575</v>
      </c>
      <c r="F183" t="s">
        <v>1568</v>
      </c>
      <c r="G183" t="s">
        <v>1569</v>
      </c>
      <c r="H183" t="s">
        <v>18</v>
      </c>
      <c r="I183" t="str">
        <f>VLOOKUP(B183,TA_check!$A$1:$B$433,2,FALSE)</f>
        <v>Other indication</v>
      </c>
      <c r="J183" t="s">
        <v>1570</v>
      </c>
      <c r="K183" t="s">
        <v>1571</v>
      </c>
      <c r="L183" t="s">
        <v>1572</v>
      </c>
      <c r="M183" t="s">
        <v>93</v>
      </c>
      <c r="N183">
        <v>2018</v>
      </c>
      <c r="O183" t="b">
        <v>0</v>
      </c>
      <c r="P183" s="1" t="s">
        <v>3391</v>
      </c>
      <c r="Q183" t="str">
        <f>VLOOKUP(J183,FDA_dis_class!$A$1:$E$336,5,FALSE)</f>
        <v>Non severe</v>
      </c>
    </row>
    <row r="184" spans="1:17" x14ac:dyDescent="0.2">
      <c r="A184" t="s">
        <v>1576</v>
      </c>
      <c r="B184" t="s">
        <v>1577</v>
      </c>
      <c r="C184" t="s">
        <v>1577</v>
      </c>
      <c r="D184" t="s">
        <v>1578</v>
      </c>
      <c r="E184" t="s">
        <v>1464</v>
      </c>
      <c r="F184" t="s">
        <v>436</v>
      </c>
      <c r="G184" t="s">
        <v>1460</v>
      </c>
      <c r="H184" t="s">
        <v>146</v>
      </c>
      <c r="I184" t="str">
        <f>VLOOKUP(B184,TA_check!$A$1:$B$433,2,FALSE)</f>
        <v>Oncology</v>
      </c>
      <c r="J184" t="s">
        <v>1461</v>
      </c>
      <c r="K184" t="s">
        <v>148</v>
      </c>
      <c r="L184" t="s">
        <v>149</v>
      </c>
      <c r="M184" t="s">
        <v>335</v>
      </c>
      <c r="N184">
        <v>2021</v>
      </c>
      <c r="O184" t="b">
        <v>1</v>
      </c>
      <c r="Q184" t="str">
        <f>VLOOKUP(J184,FDA_dis_class!$A$1:$E$336,5,FALSE)</f>
        <v>Severe</v>
      </c>
    </row>
    <row r="185" spans="1:17" x14ac:dyDescent="0.2">
      <c r="A185" t="s">
        <v>1579</v>
      </c>
      <c r="B185" t="s">
        <v>1580</v>
      </c>
      <c r="C185" t="s">
        <v>1583</v>
      </c>
      <c r="D185" t="s">
        <v>23</v>
      </c>
      <c r="E185" t="s">
        <v>23</v>
      </c>
      <c r="F185" t="s">
        <v>1581</v>
      </c>
      <c r="G185" t="s">
        <v>1004</v>
      </c>
      <c r="H185" t="s">
        <v>18</v>
      </c>
      <c r="I185" t="str">
        <f>VLOOKUP(B185,TA_check!$A$1:$B$433,2,FALSE)</f>
        <v>No human target</v>
      </c>
      <c r="J185" t="s">
        <v>1582</v>
      </c>
      <c r="K185" t="s">
        <v>23</v>
      </c>
      <c r="L185" t="s">
        <v>23</v>
      </c>
      <c r="M185" t="s">
        <v>22</v>
      </c>
      <c r="N185">
        <v>2014</v>
      </c>
      <c r="O185" t="s">
        <v>23</v>
      </c>
      <c r="Q185" t="str">
        <f>VLOOKUP(J185,FDA_dis_class!$A$1:$E$336,5,FALSE)</f>
        <v>NA</v>
      </c>
    </row>
    <row r="186" spans="1:17" x14ac:dyDescent="0.2">
      <c r="A186" t="s">
        <v>1584</v>
      </c>
      <c r="B186" t="s">
        <v>1585</v>
      </c>
      <c r="C186" t="s">
        <v>1589</v>
      </c>
      <c r="D186" t="s">
        <v>1590</v>
      </c>
      <c r="E186" t="s">
        <v>1591</v>
      </c>
      <c r="F186" t="s">
        <v>1024</v>
      </c>
      <c r="G186" t="s">
        <v>388</v>
      </c>
      <c r="H186" t="s">
        <v>146</v>
      </c>
      <c r="I186" t="str">
        <f>VLOOKUP(B186,TA_check!$A$1:$B$433,2,FALSE)</f>
        <v>Oncology</v>
      </c>
      <c r="J186" t="s">
        <v>1586</v>
      </c>
      <c r="K186" t="s">
        <v>1587</v>
      </c>
      <c r="L186" t="s">
        <v>1588</v>
      </c>
      <c r="M186" t="s">
        <v>536</v>
      </c>
      <c r="N186">
        <v>2018</v>
      </c>
      <c r="O186" t="b">
        <v>1</v>
      </c>
      <c r="Q186" t="str">
        <f>VLOOKUP(J186,FDA_dis_class!$A$1:$E$336,5,FALSE)</f>
        <v>Severe</v>
      </c>
    </row>
    <row r="187" spans="1:17" x14ac:dyDescent="0.2">
      <c r="A187" t="s">
        <v>1592</v>
      </c>
      <c r="B187" t="s">
        <v>1593</v>
      </c>
      <c r="C187" t="s">
        <v>1593</v>
      </c>
      <c r="D187" t="s">
        <v>1595</v>
      </c>
      <c r="E187" t="s">
        <v>1596</v>
      </c>
      <c r="F187" t="s">
        <v>910</v>
      </c>
      <c r="G187" t="s">
        <v>1594</v>
      </c>
      <c r="H187" t="s">
        <v>146</v>
      </c>
      <c r="I187" t="str">
        <f>VLOOKUP(B187,TA_check!$A$1:$B$433,2,FALSE)</f>
        <v>Oncology</v>
      </c>
      <c r="J187" t="s">
        <v>157</v>
      </c>
      <c r="K187" t="s">
        <v>158</v>
      </c>
      <c r="L187" t="s">
        <v>159</v>
      </c>
      <c r="M187" t="s">
        <v>150</v>
      </c>
      <c r="N187">
        <v>2022</v>
      </c>
      <c r="O187" t="b">
        <v>1</v>
      </c>
      <c r="Q187" t="str">
        <f>VLOOKUP(J187,FDA_dis_class!$A$1:$E$336,5,FALSE)</f>
        <v>Severe</v>
      </c>
    </row>
    <row r="188" spans="1:17" x14ac:dyDescent="0.2">
      <c r="A188" t="s">
        <v>1597</v>
      </c>
      <c r="B188" t="s">
        <v>1598</v>
      </c>
      <c r="C188" t="s">
        <v>1598</v>
      </c>
      <c r="D188" t="s">
        <v>1604</v>
      </c>
      <c r="E188" t="s">
        <v>1605</v>
      </c>
      <c r="F188" t="s">
        <v>1599</v>
      </c>
      <c r="G188" t="s">
        <v>1600</v>
      </c>
      <c r="H188" t="s">
        <v>18</v>
      </c>
      <c r="I188" t="str">
        <f>VLOOKUP(B188,TA_check!$A$1:$B$433,2,FALSE)</f>
        <v>Other indication</v>
      </c>
      <c r="J188" t="s">
        <v>1601</v>
      </c>
      <c r="K188" t="s">
        <v>1602</v>
      </c>
      <c r="L188" t="s">
        <v>1603</v>
      </c>
      <c r="M188" t="s">
        <v>93</v>
      </c>
      <c r="N188">
        <v>2021</v>
      </c>
      <c r="O188" t="b">
        <v>1</v>
      </c>
      <c r="Q188" t="str">
        <f>VLOOKUP(J188,FDA_dis_class!$A$1:$E$336,5,FALSE)</f>
        <v>Severe</v>
      </c>
    </row>
    <row r="189" spans="1:17" x14ac:dyDescent="0.2">
      <c r="A189" t="s">
        <v>1606</v>
      </c>
      <c r="B189" t="s">
        <v>1607</v>
      </c>
      <c r="C189" t="s">
        <v>1613</v>
      </c>
      <c r="D189" t="s">
        <v>1614</v>
      </c>
      <c r="E189" t="s">
        <v>1615</v>
      </c>
      <c r="F189" t="s">
        <v>1608</v>
      </c>
      <c r="G189" t="s">
        <v>1609</v>
      </c>
      <c r="H189" t="s">
        <v>146</v>
      </c>
      <c r="I189" t="str">
        <f>VLOOKUP(B189,TA_check!$A$1:$B$433,2,FALSE)</f>
        <v>Oncology</v>
      </c>
      <c r="J189" t="s">
        <v>1610</v>
      </c>
      <c r="K189" t="s">
        <v>1611</v>
      </c>
      <c r="L189" t="s">
        <v>1612</v>
      </c>
      <c r="M189" t="s">
        <v>536</v>
      </c>
      <c r="N189">
        <v>2018</v>
      </c>
      <c r="O189" t="b">
        <v>1</v>
      </c>
      <c r="Q189" t="str">
        <f>VLOOKUP(J189,FDA_dis_class!$A$1:$E$336,5,FALSE)</f>
        <v>Severe</v>
      </c>
    </row>
    <row r="190" spans="1:17" x14ac:dyDescent="0.2">
      <c r="A190" t="s">
        <v>1616</v>
      </c>
      <c r="B190" t="s">
        <v>1617</v>
      </c>
      <c r="C190" t="s">
        <v>1622</v>
      </c>
      <c r="D190" t="s">
        <v>1623</v>
      </c>
      <c r="E190" t="s">
        <v>23</v>
      </c>
      <c r="F190" t="s">
        <v>1618</v>
      </c>
      <c r="G190" t="s">
        <v>670</v>
      </c>
      <c r="H190" t="s">
        <v>18</v>
      </c>
      <c r="I190" t="str">
        <f>VLOOKUP(B190,TA_check!$A$1:$B$433,2,FALSE)</f>
        <v>No human target</v>
      </c>
      <c r="J190" t="s">
        <v>1619</v>
      </c>
      <c r="K190" t="s">
        <v>1620</v>
      </c>
      <c r="L190" t="s">
        <v>1621</v>
      </c>
      <c r="M190" t="s">
        <v>22</v>
      </c>
      <c r="N190">
        <v>2013</v>
      </c>
      <c r="O190" t="s">
        <v>23</v>
      </c>
      <c r="Q190" t="str">
        <f>VLOOKUP(J190,FDA_dis_class!$A$1:$E$336,5,FALSE)</f>
        <v>Non severe</v>
      </c>
    </row>
    <row r="191" spans="1:17" x14ac:dyDescent="0.2">
      <c r="A191" t="s">
        <v>1624</v>
      </c>
      <c r="B191" t="s">
        <v>1625</v>
      </c>
      <c r="C191" t="s">
        <v>1630</v>
      </c>
      <c r="D191" t="s">
        <v>1631</v>
      </c>
      <c r="E191" t="s">
        <v>1632</v>
      </c>
      <c r="F191" t="s">
        <v>231</v>
      </c>
      <c r="G191" t="s">
        <v>1626</v>
      </c>
      <c r="H191" t="s">
        <v>18</v>
      </c>
      <c r="I191" t="str">
        <f>VLOOKUP(B191,TA_check!$A$1:$B$433,2,FALSE)</f>
        <v>Other indication</v>
      </c>
      <c r="J191" t="s">
        <v>1627</v>
      </c>
      <c r="K191" t="s">
        <v>1628</v>
      </c>
      <c r="L191" t="s">
        <v>1629</v>
      </c>
      <c r="M191" t="s">
        <v>22</v>
      </c>
      <c r="N191">
        <v>2021</v>
      </c>
      <c r="O191" t="b">
        <v>1</v>
      </c>
      <c r="Q191" t="str">
        <f>VLOOKUP(J191,FDA_dis_class!$A$1:$E$336,5,FALSE)</f>
        <v>Severe</v>
      </c>
    </row>
    <row r="192" spans="1:17" x14ac:dyDescent="0.2">
      <c r="A192" t="s">
        <v>1633</v>
      </c>
      <c r="B192" t="s">
        <v>1634</v>
      </c>
      <c r="C192" t="s">
        <v>1640</v>
      </c>
      <c r="D192" t="s">
        <v>1641</v>
      </c>
      <c r="E192" t="s">
        <v>1642</v>
      </c>
      <c r="F192" t="s">
        <v>1635</v>
      </c>
      <c r="G192" t="s">
        <v>1636</v>
      </c>
      <c r="H192" t="s">
        <v>18</v>
      </c>
      <c r="I192" t="str">
        <f>VLOOKUP(B192,TA_check!$A$1:$B$433,2,FALSE)</f>
        <v>Other indication</v>
      </c>
      <c r="J192" t="s">
        <v>1637</v>
      </c>
      <c r="K192" t="s">
        <v>1638</v>
      </c>
      <c r="L192" t="s">
        <v>1639</v>
      </c>
      <c r="M192" t="s">
        <v>22</v>
      </c>
      <c r="N192">
        <v>2013</v>
      </c>
      <c r="O192" t="b">
        <v>0</v>
      </c>
      <c r="P192" t="s">
        <v>3392</v>
      </c>
      <c r="Q192" t="str">
        <f>VLOOKUP(J192,FDA_dis_class!$A$1:$E$336,5,FALSE)</f>
        <v>Severe</v>
      </c>
    </row>
    <row r="193" spans="1:17" x14ac:dyDescent="0.2">
      <c r="A193" t="s">
        <v>1643</v>
      </c>
      <c r="B193" t="s">
        <v>1644</v>
      </c>
      <c r="C193" t="s">
        <v>1649</v>
      </c>
      <c r="D193" t="s">
        <v>1650</v>
      </c>
      <c r="E193" t="s">
        <v>1651</v>
      </c>
      <c r="F193" t="s">
        <v>1024</v>
      </c>
      <c r="G193" t="s">
        <v>1645</v>
      </c>
      <c r="H193" t="s">
        <v>146</v>
      </c>
      <c r="I193" t="str">
        <f>VLOOKUP(B193,TA_check!$A$1:$B$433,2,FALSE)</f>
        <v>Oncology</v>
      </c>
      <c r="J193" t="s">
        <v>1646</v>
      </c>
      <c r="K193" t="s">
        <v>1647</v>
      </c>
      <c r="L193" t="s">
        <v>1648</v>
      </c>
      <c r="M193" t="s">
        <v>160</v>
      </c>
      <c r="N193">
        <v>2014</v>
      </c>
      <c r="O193" t="b">
        <v>1</v>
      </c>
      <c r="Q193" t="str">
        <f>VLOOKUP(J193,FDA_dis_class!$A$1:$E$336,5,FALSE)</f>
        <v>Severe</v>
      </c>
    </row>
    <row r="194" spans="1:17" x14ac:dyDescent="0.2">
      <c r="A194" t="s">
        <v>1652</v>
      </c>
      <c r="B194" t="s">
        <v>1653</v>
      </c>
      <c r="C194" t="s">
        <v>1653</v>
      </c>
      <c r="D194" t="s">
        <v>1659</v>
      </c>
      <c r="E194" t="s">
        <v>1660</v>
      </c>
      <c r="F194" t="s">
        <v>1654</v>
      </c>
      <c r="G194" t="s">
        <v>1655</v>
      </c>
      <c r="H194" t="s">
        <v>146</v>
      </c>
      <c r="I194" t="str">
        <f>VLOOKUP(B194,TA_check!$A$1:$B$433,2,FALSE)</f>
        <v>Oncology</v>
      </c>
      <c r="J194" t="s">
        <v>1656</v>
      </c>
      <c r="K194" t="s">
        <v>1657</v>
      </c>
      <c r="L194" t="s">
        <v>1658</v>
      </c>
      <c r="M194" t="s">
        <v>335</v>
      </c>
      <c r="N194">
        <v>2022</v>
      </c>
      <c r="O194" t="b">
        <v>1</v>
      </c>
      <c r="Q194" t="str">
        <f>VLOOKUP(J194,FDA_dis_class!$A$1:$E$336,5,FALSE)</f>
        <v>Severe</v>
      </c>
    </row>
    <row r="195" spans="1:17" x14ac:dyDescent="0.2">
      <c r="A195" t="s">
        <v>1661</v>
      </c>
      <c r="B195" t="s">
        <v>1662</v>
      </c>
      <c r="C195" t="s">
        <v>1668</v>
      </c>
      <c r="D195" t="s">
        <v>1669</v>
      </c>
      <c r="E195" t="s">
        <v>1670</v>
      </c>
      <c r="F195" t="s">
        <v>1663</v>
      </c>
      <c r="G195" t="s">
        <v>1664</v>
      </c>
      <c r="H195" t="s">
        <v>18</v>
      </c>
      <c r="I195" t="str">
        <f>VLOOKUP(B195,TA_check!$A$1:$B$433,2,FALSE)</f>
        <v>Other indication</v>
      </c>
      <c r="J195" t="s">
        <v>1665</v>
      </c>
      <c r="K195" t="s">
        <v>1666</v>
      </c>
      <c r="L195" t="s">
        <v>1667</v>
      </c>
      <c r="M195" t="s">
        <v>255</v>
      </c>
      <c r="N195">
        <v>2017</v>
      </c>
      <c r="O195" t="b">
        <v>1</v>
      </c>
      <c r="Q195" t="str">
        <f>VLOOKUP(J195,FDA_dis_class!$A$1:$E$336,5,FALSE)</f>
        <v>Non severe</v>
      </c>
    </row>
    <row r="196" spans="1:17" x14ac:dyDescent="0.2">
      <c r="A196" t="s">
        <v>1671</v>
      </c>
      <c r="B196" t="s">
        <v>1672</v>
      </c>
      <c r="C196" t="s">
        <v>1675</v>
      </c>
      <c r="D196" t="s">
        <v>1676</v>
      </c>
      <c r="E196" t="s">
        <v>1677</v>
      </c>
      <c r="F196" t="s">
        <v>1673</v>
      </c>
      <c r="G196" t="s">
        <v>1674</v>
      </c>
      <c r="H196" t="s">
        <v>146</v>
      </c>
      <c r="I196" t="str">
        <f>VLOOKUP(B196,TA_check!$A$1:$B$433,2,FALSE)</f>
        <v>Oncology</v>
      </c>
      <c r="J196" t="s">
        <v>892</v>
      </c>
      <c r="K196" t="s">
        <v>893</v>
      </c>
      <c r="L196" t="s">
        <v>894</v>
      </c>
      <c r="M196" t="s">
        <v>574</v>
      </c>
      <c r="N196">
        <v>2020</v>
      </c>
      <c r="O196" t="b">
        <v>1</v>
      </c>
      <c r="Q196" t="str">
        <f>VLOOKUP(J196,FDA_dis_class!$A$1:$E$336,5,FALSE)</f>
        <v>Severe</v>
      </c>
    </row>
    <row r="197" spans="1:17" x14ac:dyDescent="0.2">
      <c r="A197" t="s">
        <v>1678</v>
      </c>
      <c r="B197" t="s">
        <v>1679</v>
      </c>
      <c r="C197" t="s">
        <v>1682</v>
      </c>
      <c r="D197" t="s">
        <v>1683</v>
      </c>
      <c r="E197" t="s">
        <v>277</v>
      </c>
      <c r="F197" t="s">
        <v>1680</v>
      </c>
      <c r="G197" t="s">
        <v>1681</v>
      </c>
      <c r="H197" t="s">
        <v>18</v>
      </c>
      <c r="I197" t="str">
        <f>VLOOKUP(B197,TA_check!$A$1:$B$433,2,FALSE)</f>
        <v>No human target</v>
      </c>
      <c r="J197" t="s">
        <v>709</v>
      </c>
      <c r="K197" t="s">
        <v>710</v>
      </c>
      <c r="L197" t="s">
        <v>711</v>
      </c>
      <c r="M197" t="s">
        <v>938</v>
      </c>
      <c r="N197">
        <v>2017</v>
      </c>
      <c r="O197" t="s">
        <v>23</v>
      </c>
      <c r="Q197" t="str">
        <f>VLOOKUP(J197,FDA_dis_class!$A$1:$E$336,5,FALSE)</f>
        <v>Severe</v>
      </c>
    </row>
    <row r="198" spans="1:17" x14ac:dyDescent="0.2">
      <c r="A198" t="s">
        <v>1684</v>
      </c>
      <c r="B198" t="s">
        <v>1685</v>
      </c>
      <c r="C198" t="s">
        <v>1687</v>
      </c>
      <c r="D198" t="s">
        <v>1688</v>
      </c>
      <c r="E198" t="s">
        <v>1689</v>
      </c>
      <c r="F198" t="s">
        <v>28</v>
      </c>
      <c r="G198" t="s">
        <v>1686</v>
      </c>
      <c r="H198" t="s">
        <v>18</v>
      </c>
      <c r="I198" t="str">
        <f>VLOOKUP(B198,TA_check!$A$1:$B$433,2,FALSE)</f>
        <v>Other indication</v>
      </c>
      <c r="J198" t="s">
        <v>496</v>
      </c>
      <c r="K198" t="s">
        <v>497</v>
      </c>
      <c r="L198" t="s">
        <v>498</v>
      </c>
      <c r="M198" t="s">
        <v>22</v>
      </c>
      <c r="N198">
        <v>2019</v>
      </c>
      <c r="O198" t="b">
        <v>0</v>
      </c>
      <c r="Q198" t="str">
        <f>VLOOKUP(J198,FDA_dis_class!$A$1:$E$336,5,FALSE)</f>
        <v>Severe</v>
      </c>
    </row>
    <row r="199" spans="1:17" x14ac:dyDescent="0.2">
      <c r="A199" t="s">
        <v>1690</v>
      </c>
      <c r="B199" t="s">
        <v>1691</v>
      </c>
      <c r="C199" t="s">
        <v>1694</v>
      </c>
      <c r="D199" t="s">
        <v>1695</v>
      </c>
      <c r="E199" t="s">
        <v>1456</v>
      </c>
      <c r="F199" t="s">
        <v>202</v>
      </c>
      <c r="G199" t="s">
        <v>1692</v>
      </c>
      <c r="H199" t="s">
        <v>146</v>
      </c>
      <c r="I199" t="str">
        <f>VLOOKUP(B199,TA_check!$A$1:$B$433,2,FALSE)</f>
        <v>Oncology</v>
      </c>
      <c r="J199" t="s">
        <v>1693</v>
      </c>
      <c r="K199" t="s">
        <v>1411</v>
      </c>
      <c r="L199" t="s">
        <v>1412</v>
      </c>
      <c r="M199" t="s">
        <v>187</v>
      </c>
      <c r="N199">
        <v>2013</v>
      </c>
      <c r="O199" t="b">
        <v>1</v>
      </c>
      <c r="Q199" t="str">
        <f>VLOOKUP(J199,FDA_dis_class!$A$1:$E$336,5,FALSE)</f>
        <v>Severe</v>
      </c>
    </row>
    <row r="200" spans="1:17" x14ac:dyDescent="0.2">
      <c r="A200" t="s">
        <v>1696</v>
      </c>
      <c r="B200" t="s">
        <v>1697</v>
      </c>
      <c r="C200" t="s">
        <v>1698</v>
      </c>
      <c r="D200" t="s">
        <v>1699</v>
      </c>
      <c r="E200" t="s">
        <v>1456</v>
      </c>
      <c r="F200" t="s">
        <v>444</v>
      </c>
      <c r="G200" t="s">
        <v>662</v>
      </c>
      <c r="H200" t="s">
        <v>146</v>
      </c>
      <c r="I200" t="str">
        <f>VLOOKUP(B200,TA_check!$A$1:$B$433,2,FALSE)</f>
        <v>Oncology</v>
      </c>
      <c r="J200" t="s">
        <v>446</v>
      </c>
      <c r="K200" t="s">
        <v>447</v>
      </c>
      <c r="L200" t="s">
        <v>448</v>
      </c>
      <c r="M200" t="s">
        <v>255</v>
      </c>
      <c r="N200">
        <v>2018</v>
      </c>
      <c r="O200" t="b">
        <v>1</v>
      </c>
      <c r="Q200" t="str">
        <f>VLOOKUP(J200,FDA_dis_class!$A$1:$E$336,5,FALSE)</f>
        <v>Severe</v>
      </c>
    </row>
    <row r="201" spans="1:17" x14ac:dyDescent="0.2">
      <c r="A201" t="s">
        <v>1700</v>
      </c>
      <c r="B201" t="s">
        <v>1701</v>
      </c>
      <c r="C201" t="s">
        <v>1706</v>
      </c>
      <c r="D201" t="s">
        <v>1707</v>
      </c>
      <c r="E201" t="s">
        <v>1708</v>
      </c>
      <c r="F201" t="s">
        <v>783</v>
      </c>
      <c r="G201" t="s">
        <v>1702</v>
      </c>
      <c r="H201" t="s">
        <v>18</v>
      </c>
      <c r="I201" t="str">
        <f>VLOOKUP(B201,TA_check!$A$1:$B$433,2,FALSE)</f>
        <v>Other indication</v>
      </c>
      <c r="J201" t="s">
        <v>1703</v>
      </c>
      <c r="K201" t="s">
        <v>1704</v>
      </c>
      <c r="L201" t="s">
        <v>1705</v>
      </c>
      <c r="M201" t="s">
        <v>536</v>
      </c>
      <c r="N201">
        <v>2017</v>
      </c>
      <c r="O201" t="b">
        <v>1</v>
      </c>
      <c r="Q201" t="str">
        <f>VLOOKUP(J201,FDA_dis_class!$A$1:$E$336,5,FALSE)</f>
        <v>Severe</v>
      </c>
    </row>
    <row r="202" spans="1:17" x14ac:dyDescent="0.2">
      <c r="A202" t="s">
        <v>1709</v>
      </c>
      <c r="B202" t="s">
        <v>1710</v>
      </c>
      <c r="C202" t="s">
        <v>1716</v>
      </c>
      <c r="D202" t="s">
        <v>1717</v>
      </c>
      <c r="E202" t="s">
        <v>1718</v>
      </c>
      <c r="F202" t="s">
        <v>1711</v>
      </c>
      <c r="G202" t="s">
        <v>1712</v>
      </c>
      <c r="H202" t="s">
        <v>146</v>
      </c>
      <c r="I202" t="str">
        <f>VLOOKUP(B202,TA_check!$A$1:$B$433,2,FALSE)</f>
        <v>Oncology</v>
      </c>
      <c r="J202" t="s">
        <v>1713</v>
      </c>
      <c r="K202" t="s">
        <v>1714</v>
      </c>
      <c r="L202" t="s">
        <v>1715</v>
      </c>
      <c r="M202" t="s">
        <v>335</v>
      </c>
      <c r="N202">
        <v>2020</v>
      </c>
      <c r="O202" t="b">
        <v>1</v>
      </c>
      <c r="Q202" t="str">
        <f>VLOOKUP(J202,FDA_dis_class!$A$1:$E$336,5,FALSE)</f>
        <v>Severe</v>
      </c>
    </row>
    <row r="203" spans="1:17" x14ac:dyDescent="0.2">
      <c r="A203" t="s">
        <v>1719</v>
      </c>
      <c r="B203" t="s">
        <v>1720</v>
      </c>
      <c r="C203" t="s">
        <v>1726</v>
      </c>
      <c r="D203" t="s">
        <v>1727</v>
      </c>
      <c r="E203" t="s">
        <v>1728</v>
      </c>
      <c r="F203" t="s">
        <v>1721</v>
      </c>
      <c r="G203" t="s">
        <v>1722</v>
      </c>
      <c r="H203" t="s">
        <v>18</v>
      </c>
      <c r="I203" t="str">
        <f>VLOOKUP(B203,TA_check!$A$1:$B$433,2,FALSE)</f>
        <v>Other indication</v>
      </c>
      <c r="J203" t="s">
        <v>1723</v>
      </c>
      <c r="K203" t="s">
        <v>1724</v>
      </c>
      <c r="L203" t="s">
        <v>1725</v>
      </c>
      <c r="M203" t="s">
        <v>22</v>
      </c>
      <c r="N203">
        <v>2018</v>
      </c>
      <c r="O203" t="b">
        <v>0</v>
      </c>
      <c r="P203" s="1" t="s">
        <v>3391</v>
      </c>
      <c r="Q203" t="str">
        <f>VLOOKUP(J203,FDA_dis_class!$A$1:$E$336,5,FALSE)</f>
        <v>Non severe</v>
      </c>
    </row>
    <row r="204" spans="1:17" x14ac:dyDescent="0.2">
      <c r="A204" t="s">
        <v>1729</v>
      </c>
      <c r="B204" t="s">
        <v>1730</v>
      </c>
      <c r="C204" t="s">
        <v>1730</v>
      </c>
      <c r="D204" t="s">
        <v>1732</v>
      </c>
      <c r="E204" t="s">
        <v>1733</v>
      </c>
      <c r="F204" t="s">
        <v>688</v>
      </c>
      <c r="G204" t="s">
        <v>1731</v>
      </c>
      <c r="H204" t="s">
        <v>18</v>
      </c>
      <c r="I204" t="str">
        <f>VLOOKUP(B204,TA_check!$A$1:$B$433,2,FALSE)</f>
        <v>Other indication</v>
      </c>
      <c r="J204" t="s">
        <v>1026</v>
      </c>
      <c r="K204" t="s">
        <v>1027</v>
      </c>
      <c r="L204" t="s">
        <v>1028</v>
      </c>
      <c r="M204" t="s">
        <v>22</v>
      </c>
      <c r="N204">
        <v>2022</v>
      </c>
      <c r="O204" t="b">
        <v>1</v>
      </c>
      <c r="Q204" t="str">
        <f>VLOOKUP(J204,FDA_dis_class!$A$1:$E$336,5,FALSE)</f>
        <v>Non Severe</v>
      </c>
    </row>
    <row r="205" spans="1:17" x14ac:dyDescent="0.2">
      <c r="A205" t="s">
        <v>1734</v>
      </c>
      <c r="B205" t="s">
        <v>1735</v>
      </c>
      <c r="C205" t="s">
        <v>1740</v>
      </c>
      <c r="D205" t="s">
        <v>1741</v>
      </c>
      <c r="E205" t="s">
        <v>1742</v>
      </c>
      <c r="F205" t="s">
        <v>1024</v>
      </c>
      <c r="G205" t="s">
        <v>1736</v>
      </c>
      <c r="H205" t="s">
        <v>18</v>
      </c>
      <c r="I205" t="str">
        <f>VLOOKUP(B205,TA_check!$A$1:$B$433,2,FALSE)</f>
        <v>Other indication</v>
      </c>
      <c r="J205" t="s">
        <v>1737</v>
      </c>
      <c r="K205" t="s">
        <v>1738</v>
      </c>
      <c r="L205" t="s">
        <v>1739</v>
      </c>
      <c r="M205" t="s">
        <v>22</v>
      </c>
      <c r="N205">
        <v>2014</v>
      </c>
      <c r="O205" t="b">
        <v>0</v>
      </c>
      <c r="P205" s="1" t="s">
        <v>3391</v>
      </c>
      <c r="Q205" t="str">
        <f>VLOOKUP(J205,FDA_dis_class!$A$1:$E$336,5,FALSE)</f>
        <v>Non severe</v>
      </c>
    </row>
    <row r="206" spans="1:17" x14ac:dyDescent="0.2">
      <c r="A206" t="s">
        <v>1743</v>
      </c>
      <c r="B206" t="s">
        <v>1743</v>
      </c>
      <c r="C206" t="s">
        <v>1749</v>
      </c>
      <c r="D206" t="s">
        <v>1750</v>
      </c>
      <c r="E206" t="s">
        <v>23</v>
      </c>
      <c r="F206" t="s">
        <v>1744</v>
      </c>
      <c r="G206" t="s">
        <v>1745</v>
      </c>
      <c r="H206" t="s">
        <v>18</v>
      </c>
      <c r="I206" t="str">
        <f>VLOOKUP(B206,TA_check!$A$1:$B$433,2,FALSE)</f>
        <v>No human target</v>
      </c>
      <c r="J206" t="s">
        <v>1746</v>
      </c>
      <c r="K206" t="s">
        <v>1747</v>
      </c>
      <c r="L206" t="s">
        <v>1748</v>
      </c>
      <c r="M206" t="s">
        <v>63</v>
      </c>
      <c r="N206">
        <v>2018</v>
      </c>
      <c r="O206" t="s">
        <v>23</v>
      </c>
      <c r="Q206" t="str">
        <f>VLOOKUP(J206,FDA_dis_class!$A$1:$E$336,5,FALSE)</f>
        <v>Not concordant</v>
      </c>
    </row>
    <row r="207" spans="1:17" x14ac:dyDescent="0.2">
      <c r="A207" t="s">
        <v>1751</v>
      </c>
      <c r="B207" t="s">
        <v>1752</v>
      </c>
      <c r="C207" t="s">
        <v>1753</v>
      </c>
      <c r="D207" t="s">
        <v>1754</v>
      </c>
      <c r="E207" t="s">
        <v>799</v>
      </c>
      <c r="F207" t="s">
        <v>1046</v>
      </c>
      <c r="G207" t="s">
        <v>793</v>
      </c>
      <c r="H207" t="s">
        <v>18</v>
      </c>
      <c r="I207" t="str">
        <f>VLOOKUP(B207,TA_check!$A$1:$B$433,2,FALSE)</f>
        <v>Other indication</v>
      </c>
      <c r="J207" t="s">
        <v>794</v>
      </c>
      <c r="K207" t="s">
        <v>795</v>
      </c>
      <c r="L207" t="s">
        <v>796</v>
      </c>
      <c r="M207" t="s">
        <v>93</v>
      </c>
      <c r="N207">
        <v>2018</v>
      </c>
      <c r="O207" t="b">
        <v>1</v>
      </c>
      <c r="Q207" t="str">
        <f>VLOOKUP(J207,FDA_dis_class!$A$1:$E$336,5,FALSE)</f>
        <v>Not concordant</v>
      </c>
    </row>
    <row r="208" spans="1:17" x14ac:dyDescent="0.2">
      <c r="A208" t="s">
        <v>1755</v>
      </c>
      <c r="B208" t="s">
        <v>1756</v>
      </c>
      <c r="C208" t="s">
        <v>1762</v>
      </c>
      <c r="D208" t="s">
        <v>1763</v>
      </c>
      <c r="E208" t="s">
        <v>1764</v>
      </c>
      <c r="F208" t="s">
        <v>1757</v>
      </c>
      <c r="G208" t="s">
        <v>1758</v>
      </c>
      <c r="H208" t="s">
        <v>18</v>
      </c>
      <c r="I208" t="str">
        <f>VLOOKUP(B208,TA_check!$A$1:$B$433,2,FALSE)</f>
        <v>Other indication</v>
      </c>
      <c r="J208" t="s">
        <v>1759</v>
      </c>
      <c r="K208" t="s">
        <v>1760</v>
      </c>
      <c r="L208" t="s">
        <v>1761</v>
      </c>
      <c r="M208" t="s">
        <v>536</v>
      </c>
      <c r="N208">
        <v>2014</v>
      </c>
      <c r="O208" t="b">
        <v>1</v>
      </c>
      <c r="Q208" t="str">
        <f>VLOOKUP(J208,FDA_dis_class!$A$1:$E$336,5,FALSE)</f>
        <v>Severe</v>
      </c>
    </row>
    <row r="209" spans="1:17" x14ac:dyDescent="0.2">
      <c r="A209" t="s">
        <v>1765</v>
      </c>
      <c r="B209" t="s">
        <v>1766</v>
      </c>
      <c r="C209" t="s">
        <v>1772</v>
      </c>
      <c r="D209" t="s">
        <v>1773</v>
      </c>
      <c r="E209" t="s">
        <v>1774</v>
      </c>
      <c r="F209" t="s">
        <v>1767</v>
      </c>
      <c r="G209" t="s">
        <v>1768</v>
      </c>
      <c r="H209" t="s">
        <v>18</v>
      </c>
      <c r="I209" t="str">
        <f>VLOOKUP(B209,TA_check!$A$1:$B$433,2,FALSE)</f>
        <v>Other indication</v>
      </c>
      <c r="J209" t="s">
        <v>1769</v>
      </c>
      <c r="K209" t="s">
        <v>1770</v>
      </c>
      <c r="L209" t="s">
        <v>1771</v>
      </c>
      <c r="M209" t="s">
        <v>255</v>
      </c>
      <c r="N209">
        <v>2015</v>
      </c>
      <c r="O209" t="b">
        <v>1</v>
      </c>
      <c r="Q209" t="str">
        <f>VLOOKUP(J209,FDA_dis_class!$A$1:$E$336,5,FALSE)</f>
        <v>Not concordant</v>
      </c>
    </row>
    <row r="210" spans="1:17" x14ac:dyDescent="0.2">
      <c r="A210" t="s">
        <v>1775</v>
      </c>
      <c r="B210" t="s">
        <v>1776</v>
      </c>
      <c r="C210" t="s">
        <v>1780</v>
      </c>
      <c r="D210" t="s">
        <v>1781</v>
      </c>
      <c r="E210" t="s">
        <v>1782</v>
      </c>
      <c r="F210" t="s">
        <v>1777</v>
      </c>
      <c r="G210" t="s">
        <v>1778</v>
      </c>
      <c r="H210" t="s">
        <v>146</v>
      </c>
      <c r="I210" t="str">
        <f>VLOOKUP(B210,TA_check!$A$1:$B$433,2,FALSE)</f>
        <v>Oncology</v>
      </c>
      <c r="J210" t="s">
        <v>1779</v>
      </c>
      <c r="K210" t="s">
        <v>893</v>
      </c>
      <c r="L210" t="s">
        <v>894</v>
      </c>
      <c r="M210" t="s">
        <v>22</v>
      </c>
      <c r="N210">
        <v>2017</v>
      </c>
      <c r="O210" t="b">
        <v>1</v>
      </c>
      <c r="Q210" t="str">
        <f>VLOOKUP(J210,FDA_dis_class!$A$1:$E$336,5,FALSE)</f>
        <v>Severe</v>
      </c>
    </row>
    <row r="211" spans="1:17" x14ac:dyDescent="0.2">
      <c r="A211" t="s">
        <v>1783</v>
      </c>
      <c r="B211" t="s">
        <v>1784</v>
      </c>
      <c r="C211" t="s">
        <v>1786</v>
      </c>
      <c r="D211" t="s">
        <v>1787</v>
      </c>
      <c r="E211" t="s">
        <v>1788</v>
      </c>
      <c r="F211" t="s">
        <v>484</v>
      </c>
      <c r="G211" t="s">
        <v>1785</v>
      </c>
      <c r="H211" t="s">
        <v>18</v>
      </c>
      <c r="I211" t="str">
        <f>VLOOKUP(B211,TA_check!$A$1:$B$433,2,FALSE)</f>
        <v>Other indication</v>
      </c>
      <c r="J211" t="s">
        <v>1026</v>
      </c>
      <c r="K211" t="s">
        <v>1027</v>
      </c>
      <c r="L211" t="s">
        <v>1028</v>
      </c>
      <c r="M211" t="s">
        <v>22</v>
      </c>
      <c r="N211">
        <v>2013</v>
      </c>
      <c r="O211" t="b">
        <v>1</v>
      </c>
      <c r="Q211" t="str">
        <f>VLOOKUP(J211,FDA_dis_class!$A$1:$E$336,5,FALSE)</f>
        <v>Non Severe</v>
      </c>
    </row>
    <row r="212" spans="1:17" x14ac:dyDescent="0.2">
      <c r="A212" t="s">
        <v>1789</v>
      </c>
      <c r="B212" t="s">
        <v>1790</v>
      </c>
      <c r="C212" t="s">
        <v>1793</v>
      </c>
      <c r="D212" t="s">
        <v>1109</v>
      </c>
      <c r="E212" t="s">
        <v>631</v>
      </c>
      <c r="F212" t="s">
        <v>1791</v>
      </c>
      <c r="G212" t="s">
        <v>281</v>
      </c>
      <c r="H212" t="s">
        <v>18</v>
      </c>
      <c r="I212" t="str">
        <f>VLOOKUP(B212,TA_check!$A$1:$B$433,2,FALSE)</f>
        <v>Other indication</v>
      </c>
      <c r="J212" t="s">
        <v>1792</v>
      </c>
      <c r="K212" t="s">
        <v>627</v>
      </c>
      <c r="L212" t="s">
        <v>628</v>
      </c>
      <c r="M212" t="s">
        <v>63</v>
      </c>
      <c r="N212">
        <v>2016</v>
      </c>
      <c r="O212" t="b">
        <v>1</v>
      </c>
      <c r="Q212" t="str">
        <f>VLOOKUP(J212,FDA_dis_class!$A$1:$E$336,5,FALSE)</f>
        <v>Severe</v>
      </c>
    </row>
    <row r="213" spans="1:17" x14ac:dyDescent="0.2">
      <c r="A213" t="s">
        <v>1794</v>
      </c>
      <c r="B213" t="s">
        <v>1795</v>
      </c>
      <c r="C213" t="s">
        <v>1800</v>
      </c>
      <c r="D213" t="s">
        <v>1801</v>
      </c>
      <c r="E213" t="s">
        <v>85</v>
      </c>
      <c r="F213" t="s">
        <v>1796</v>
      </c>
      <c r="G213" t="s">
        <v>1636</v>
      </c>
      <c r="H213" t="s">
        <v>18</v>
      </c>
      <c r="I213" t="str">
        <f>VLOOKUP(B213,TA_check!$A$1:$B$433,2,FALSE)</f>
        <v>Other indication</v>
      </c>
      <c r="J213" t="s">
        <v>1797</v>
      </c>
      <c r="K213" t="s">
        <v>1798</v>
      </c>
      <c r="L213" t="s">
        <v>1799</v>
      </c>
      <c r="M213" t="s">
        <v>22</v>
      </c>
      <c r="N213">
        <v>2014</v>
      </c>
      <c r="O213" t="b">
        <v>1</v>
      </c>
      <c r="P213" t="s">
        <v>3392</v>
      </c>
      <c r="Q213" t="str">
        <f>VLOOKUP(J213,FDA_dis_class!$A$1:$E$336,5,FALSE)</f>
        <v>Severe</v>
      </c>
    </row>
    <row r="214" spans="1:17" x14ac:dyDescent="0.2">
      <c r="A214" t="s">
        <v>1802</v>
      </c>
      <c r="B214" t="s">
        <v>1803</v>
      </c>
      <c r="C214" t="s">
        <v>1809</v>
      </c>
      <c r="D214" t="s">
        <v>1810</v>
      </c>
      <c r="E214" t="s">
        <v>1811</v>
      </c>
      <c r="F214" t="s">
        <v>1804</v>
      </c>
      <c r="G214" t="s">
        <v>1805</v>
      </c>
      <c r="H214" t="s">
        <v>18</v>
      </c>
      <c r="I214" t="str">
        <f>VLOOKUP(B214,TA_check!$A$1:$B$433,2,FALSE)</f>
        <v>Other indication</v>
      </c>
      <c r="J214" t="s">
        <v>1806</v>
      </c>
      <c r="K214" t="s">
        <v>1807</v>
      </c>
      <c r="L214" t="s">
        <v>1808</v>
      </c>
      <c r="M214" t="s">
        <v>22</v>
      </c>
      <c r="N214">
        <v>2020</v>
      </c>
      <c r="O214" t="b">
        <v>0</v>
      </c>
      <c r="Q214" t="str">
        <f>VLOOKUP(J214,FDA_dis_class!$A$1:$E$336,5,FALSE)</f>
        <v>Severe</v>
      </c>
    </row>
    <row r="215" spans="1:17" x14ac:dyDescent="0.2">
      <c r="A215" t="s">
        <v>1812</v>
      </c>
      <c r="B215" t="s">
        <v>1813</v>
      </c>
      <c r="C215" t="s">
        <v>1813</v>
      </c>
      <c r="D215" t="s">
        <v>23</v>
      </c>
      <c r="E215" t="s">
        <v>23</v>
      </c>
      <c r="F215" t="s">
        <v>1814</v>
      </c>
      <c r="G215" t="s">
        <v>1815</v>
      </c>
      <c r="H215" t="s">
        <v>18</v>
      </c>
      <c r="I215" t="str">
        <f>VLOOKUP(B215,TA_check!$A$1:$B$433,2,FALSE)</f>
        <v>No human target</v>
      </c>
      <c r="J215" t="s">
        <v>1816</v>
      </c>
      <c r="K215" t="s">
        <v>23</v>
      </c>
      <c r="L215" t="s">
        <v>23</v>
      </c>
      <c r="M215" t="s">
        <v>255</v>
      </c>
      <c r="N215">
        <v>2022</v>
      </c>
      <c r="O215" t="s">
        <v>23</v>
      </c>
      <c r="Q215" t="str">
        <f>VLOOKUP(J215,FDA_dis_class!$A$1:$E$336,5,FALSE)</f>
        <v>NA</v>
      </c>
    </row>
    <row r="216" spans="1:17" x14ac:dyDescent="0.2">
      <c r="A216" t="s">
        <v>1817</v>
      </c>
      <c r="B216" t="s">
        <v>1818</v>
      </c>
      <c r="C216" t="s">
        <v>1818</v>
      </c>
      <c r="D216" t="s">
        <v>1824</v>
      </c>
      <c r="E216" t="s">
        <v>1825</v>
      </c>
      <c r="F216" t="s">
        <v>1819</v>
      </c>
      <c r="G216" t="s">
        <v>1820</v>
      </c>
      <c r="H216" t="s">
        <v>18</v>
      </c>
      <c r="I216" t="str">
        <f>VLOOKUP(B216,TA_check!$A$1:$B$433,2,FALSE)</f>
        <v>Other indication</v>
      </c>
      <c r="J216" t="s">
        <v>1821</v>
      </c>
      <c r="K216" t="s">
        <v>1822</v>
      </c>
      <c r="L216" t="s">
        <v>1823</v>
      </c>
      <c r="M216" t="s">
        <v>22</v>
      </c>
      <c r="N216">
        <v>2021</v>
      </c>
      <c r="O216" t="b">
        <v>1</v>
      </c>
      <c r="Q216" t="str">
        <f>VLOOKUP(J216,FDA_dis_class!$A$1:$E$336,5,FALSE)</f>
        <v>Non severe</v>
      </c>
    </row>
    <row r="217" spans="1:17" x14ac:dyDescent="0.2">
      <c r="A217" t="s">
        <v>1826</v>
      </c>
      <c r="B217" t="s">
        <v>1827</v>
      </c>
      <c r="C217" t="s">
        <v>1827</v>
      </c>
      <c r="D217" t="s">
        <v>1832</v>
      </c>
      <c r="E217" t="s">
        <v>1833</v>
      </c>
      <c r="F217" t="s">
        <v>69</v>
      </c>
      <c r="G217" t="s">
        <v>1828</v>
      </c>
      <c r="H217" t="s">
        <v>18</v>
      </c>
      <c r="I217" t="str">
        <f>VLOOKUP(B217,TA_check!$A$1:$B$433,2,FALSE)</f>
        <v>Other indication</v>
      </c>
      <c r="J217" t="s">
        <v>1829</v>
      </c>
      <c r="K217" t="s">
        <v>1830</v>
      </c>
      <c r="L217" t="s">
        <v>1831</v>
      </c>
      <c r="M217" t="s">
        <v>245</v>
      </c>
      <c r="N217">
        <v>2021</v>
      </c>
      <c r="O217" t="b">
        <v>1</v>
      </c>
      <c r="Q217" t="str">
        <f>VLOOKUP(J217,FDA_dis_class!$A$1:$E$336,5,FALSE)</f>
        <v>Severe</v>
      </c>
    </row>
    <row r="218" spans="1:17" x14ac:dyDescent="0.2">
      <c r="A218" t="s">
        <v>1834</v>
      </c>
      <c r="B218" t="s">
        <v>1835</v>
      </c>
      <c r="C218" t="s">
        <v>1837</v>
      </c>
      <c r="D218" t="s">
        <v>1838</v>
      </c>
      <c r="E218" t="s">
        <v>1839</v>
      </c>
      <c r="F218" t="s">
        <v>484</v>
      </c>
      <c r="G218" t="s">
        <v>1836</v>
      </c>
      <c r="H218" t="s">
        <v>146</v>
      </c>
      <c r="I218" t="str">
        <f>VLOOKUP(B218,TA_check!$A$1:$B$433,2,FALSE)</f>
        <v>Oncology</v>
      </c>
      <c r="J218" t="s">
        <v>428</v>
      </c>
      <c r="K218" t="s">
        <v>429</v>
      </c>
      <c r="L218" t="s">
        <v>430</v>
      </c>
      <c r="M218" t="s">
        <v>63</v>
      </c>
      <c r="N218">
        <v>2015</v>
      </c>
      <c r="O218" t="b">
        <v>1</v>
      </c>
      <c r="Q218" t="str">
        <f>VLOOKUP(J218,FDA_dis_class!$A$1:$E$336,5,FALSE)</f>
        <v>Severe</v>
      </c>
    </row>
    <row r="219" spans="1:17" x14ac:dyDescent="0.2">
      <c r="A219" t="s">
        <v>1840</v>
      </c>
      <c r="B219" t="s">
        <v>1841</v>
      </c>
      <c r="C219" t="s">
        <v>1847</v>
      </c>
      <c r="D219" t="s">
        <v>1848</v>
      </c>
      <c r="E219" t="s">
        <v>1849</v>
      </c>
      <c r="F219" t="s">
        <v>1842</v>
      </c>
      <c r="G219" t="s">
        <v>1843</v>
      </c>
      <c r="H219" t="s">
        <v>18</v>
      </c>
      <c r="I219" t="str">
        <f>VLOOKUP(B219,TA_check!$A$1:$B$433,2,FALSE)</f>
        <v>Other indication</v>
      </c>
      <c r="J219" t="s">
        <v>1844</v>
      </c>
      <c r="K219" t="s">
        <v>1845</v>
      </c>
      <c r="L219" t="s">
        <v>1846</v>
      </c>
      <c r="M219" t="s">
        <v>160</v>
      </c>
      <c r="N219">
        <v>2014</v>
      </c>
      <c r="O219" t="b">
        <v>1</v>
      </c>
      <c r="Q219" t="str">
        <f>VLOOKUP(J219,FDA_dis_class!$A$1:$E$336,5,FALSE)</f>
        <v>Non severe</v>
      </c>
    </row>
    <row r="220" spans="1:17" x14ac:dyDescent="0.2">
      <c r="A220" t="s">
        <v>1850</v>
      </c>
      <c r="B220" t="s">
        <v>1851</v>
      </c>
      <c r="C220" t="s">
        <v>1855</v>
      </c>
      <c r="D220" t="s">
        <v>1856</v>
      </c>
      <c r="E220" t="s">
        <v>1857</v>
      </c>
      <c r="F220" t="s">
        <v>1852</v>
      </c>
      <c r="G220" t="s">
        <v>1853</v>
      </c>
      <c r="H220" t="s">
        <v>18</v>
      </c>
      <c r="I220" t="str">
        <f>VLOOKUP(B220,TA_check!$A$1:$B$433,2,FALSE)</f>
        <v>Other indication</v>
      </c>
      <c r="J220" t="s">
        <v>1854</v>
      </c>
      <c r="K220" t="s">
        <v>1075</v>
      </c>
      <c r="L220" t="s">
        <v>1076</v>
      </c>
      <c r="M220" t="s">
        <v>22</v>
      </c>
      <c r="N220">
        <v>2019</v>
      </c>
      <c r="O220" t="b">
        <v>1</v>
      </c>
      <c r="Q220" t="str">
        <f>VLOOKUP(J220,FDA_dis_class!$A$1:$E$336,5,FALSE)</f>
        <v>Severe</v>
      </c>
    </row>
    <row r="221" spans="1:17" x14ac:dyDescent="0.2">
      <c r="A221" t="s">
        <v>1858</v>
      </c>
      <c r="B221" t="s">
        <v>1859</v>
      </c>
      <c r="C221" t="s">
        <v>1860</v>
      </c>
      <c r="D221" t="s">
        <v>1861</v>
      </c>
      <c r="E221" t="s">
        <v>957</v>
      </c>
      <c r="F221" t="s">
        <v>58</v>
      </c>
      <c r="G221" t="s">
        <v>953</v>
      </c>
      <c r="H221" t="s">
        <v>146</v>
      </c>
      <c r="I221" t="str">
        <f>VLOOKUP(B221,TA_check!$A$1:$B$433,2,FALSE)</f>
        <v>Oncology</v>
      </c>
      <c r="J221" t="s">
        <v>954</v>
      </c>
      <c r="K221" t="s">
        <v>283</v>
      </c>
      <c r="L221" t="s">
        <v>284</v>
      </c>
      <c r="M221" t="s">
        <v>93</v>
      </c>
      <c r="N221">
        <v>2019</v>
      </c>
      <c r="O221" t="b">
        <v>1</v>
      </c>
      <c r="Q221" t="str">
        <f>VLOOKUP(J221,FDA_dis_class!$A$1:$E$336,5,FALSE)</f>
        <v>Severe</v>
      </c>
    </row>
    <row r="222" spans="1:17" x14ac:dyDescent="0.2">
      <c r="A222" t="s">
        <v>1862</v>
      </c>
      <c r="B222" t="s">
        <v>1863</v>
      </c>
      <c r="C222" t="s">
        <v>1864</v>
      </c>
      <c r="D222" t="s">
        <v>1865</v>
      </c>
      <c r="E222" t="s">
        <v>613</v>
      </c>
      <c r="F222" t="s">
        <v>426</v>
      </c>
      <c r="G222" t="s">
        <v>607</v>
      </c>
      <c r="H222" t="s">
        <v>18</v>
      </c>
      <c r="I222" t="str">
        <f>VLOOKUP(B222,TA_check!$A$1:$B$433,2,FALSE)</f>
        <v>Other indication</v>
      </c>
      <c r="J222" t="s">
        <v>608</v>
      </c>
      <c r="K222" t="s">
        <v>609</v>
      </c>
      <c r="L222" t="s">
        <v>610</v>
      </c>
      <c r="M222" t="s">
        <v>574</v>
      </c>
      <c r="N222">
        <v>2015</v>
      </c>
      <c r="O222" t="b">
        <v>1</v>
      </c>
      <c r="Q222" t="str">
        <f>VLOOKUP(J222,FDA_dis_class!$A$1:$E$336,5,FALSE)</f>
        <v>Severe</v>
      </c>
    </row>
    <row r="223" spans="1:17" x14ac:dyDescent="0.2">
      <c r="A223" t="s">
        <v>1866</v>
      </c>
      <c r="B223" t="s">
        <v>1867</v>
      </c>
      <c r="C223" t="s">
        <v>1867</v>
      </c>
      <c r="D223" t="s">
        <v>1873</v>
      </c>
      <c r="E223" t="s">
        <v>1874</v>
      </c>
      <c r="F223" t="s">
        <v>1868</v>
      </c>
      <c r="G223" t="s">
        <v>1869</v>
      </c>
      <c r="H223" t="s">
        <v>18</v>
      </c>
      <c r="I223" t="str">
        <f>VLOOKUP(B223,TA_check!$A$1:$B$433,2,FALSE)</f>
        <v>Other indication</v>
      </c>
      <c r="J223" t="s">
        <v>1870</v>
      </c>
      <c r="K223" t="s">
        <v>1871</v>
      </c>
      <c r="L223" t="s">
        <v>1872</v>
      </c>
      <c r="M223" t="s">
        <v>33</v>
      </c>
      <c r="N223">
        <v>2021</v>
      </c>
      <c r="O223" t="b">
        <v>1</v>
      </c>
      <c r="Q223" t="str">
        <f>VLOOKUP(J223,FDA_dis_class!$A$1:$E$336,5,FALSE)</f>
        <v>Severe</v>
      </c>
    </row>
    <row r="224" spans="1:17" x14ac:dyDescent="0.2">
      <c r="A224" t="s">
        <v>1875</v>
      </c>
      <c r="B224" t="s">
        <v>1876</v>
      </c>
      <c r="C224" t="s">
        <v>1881</v>
      </c>
      <c r="D224" t="s">
        <v>1882</v>
      </c>
      <c r="E224" t="s">
        <v>1883</v>
      </c>
      <c r="F224" t="s">
        <v>1877</v>
      </c>
      <c r="G224" t="s">
        <v>573</v>
      </c>
      <c r="H224" t="s">
        <v>18</v>
      </c>
      <c r="I224" t="str">
        <f>VLOOKUP(B224,TA_check!$A$1:$B$433,2,FALSE)</f>
        <v>Other indication</v>
      </c>
      <c r="J224" t="s">
        <v>1878</v>
      </c>
      <c r="K224" t="s">
        <v>1879</v>
      </c>
      <c r="L224" t="s">
        <v>1880</v>
      </c>
      <c r="M224" t="s">
        <v>602</v>
      </c>
      <c r="N224">
        <v>2016</v>
      </c>
      <c r="O224" t="b">
        <v>1</v>
      </c>
      <c r="Q224" t="str">
        <f>VLOOKUP(J224,FDA_dis_class!$A$1:$E$336,5,FALSE)</f>
        <v>Severe</v>
      </c>
    </row>
    <row r="225" spans="1:17" x14ac:dyDescent="0.2">
      <c r="A225" t="s">
        <v>1884</v>
      </c>
      <c r="B225" t="s">
        <v>1885</v>
      </c>
      <c r="C225" t="s">
        <v>1888</v>
      </c>
      <c r="D225" t="s">
        <v>1889</v>
      </c>
      <c r="E225" t="s">
        <v>105</v>
      </c>
      <c r="F225" t="s">
        <v>1886</v>
      </c>
      <c r="G225" t="s">
        <v>1887</v>
      </c>
      <c r="H225" t="s">
        <v>18</v>
      </c>
      <c r="I225" t="str">
        <f>VLOOKUP(B225,TA_check!$A$1:$B$433,2,FALSE)</f>
        <v>Other indication</v>
      </c>
      <c r="J225" t="s">
        <v>100</v>
      </c>
      <c r="K225" t="s">
        <v>101</v>
      </c>
      <c r="L225" t="s">
        <v>102</v>
      </c>
      <c r="M225" t="s">
        <v>22</v>
      </c>
      <c r="N225">
        <v>2020</v>
      </c>
      <c r="O225" t="b">
        <v>1</v>
      </c>
      <c r="Q225" t="str">
        <f>VLOOKUP(J225,FDA_dis_class!$A$1:$E$336,5,FALSE)</f>
        <v>Non Severe</v>
      </c>
    </row>
    <row r="226" spans="1:17" x14ac:dyDescent="0.2">
      <c r="A226" t="s">
        <v>1890</v>
      </c>
      <c r="B226" t="s">
        <v>1891</v>
      </c>
      <c r="C226" t="s">
        <v>1897</v>
      </c>
      <c r="D226" t="s">
        <v>1898</v>
      </c>
      <c r="E226" t="s">
        <v>23</v>
      </c>
      <c r="F226" t="s">
        <v>1892</v>
      </c>
      <c r="G226" t="s">
        <v>1893</v>
      </c>
      <c r="H226" t="s">
        <v>18</v>
      </c>
      <c r="I226" t="str">
        <f>VLOOKUP(B226,TA_check!$A$1:$B$433,2,FALSE)</f>
        <v>No human target</v>
      </c>
      <c r="J226" t="s">
        <v>1894</v>
      </c>
      <c r="K226" t="s">
        <v>1895</v>
      </c>
      <c r="L226" t="s">
        <v>1896</v>
      </c>
      <c r="M226" t="s">
        <v>93</v>
      </c>
      <c r="N226">
        <v>2018</v>
      </c>
      <c r="O226" t="s">
        <v>23</v>
      </c>
      <c r="Q226" t="str">
        <f>VLOOKUP(J226,FDA_dis_class!$A$1:$E$336,5,FALSE)</f>
        <v>Severe</v>
      </c>
    </row>
    <row r="227" spans="1:17" x14ac:dyDescent="0.2">
      <c r="A227" t="s">
        <v>1899</v>
      </c>
      <c r="B227" t="s">
        <v>1900</v>
      </c>
      <c r="C227" t="s">
        <v>1906</v>
      </c>
      <c r="D227" t="s">
        <v>1907</v>
      </c>
      <c r="E227" t="s">
        <v>1908</v>
      </c>
      <c r="F227" t="s">
        <v>1901</v>
      </c>
      <c r="G227" t="s">
        <v>1902</v>
      </c>
      <c r="H227" t="s">
        <v>18</v>
      </c>
      <c r="I227" t="str">
        <f>VLOOKUP(B227,TA_check!$A$1:$B$433,2,FALSE)</f>
        <v>Other indication</v>
      </c>
      <c r="J227" t="s">
        <v>1903</v>
      </c>
      <c r="K227" t="s">
        <v>1904</v>
      </c>
      <c r="L227" t="s">
        <v>1905</v>
      </c>
      <c r="M227" t="s">
        <v>160</v>
      </c>
      <c r="N227">
        <v>2016</v>
      </c>
      <c r="O227" t="b">
        <v>1</v>
      </c>
      <c r="Q227" t="str">
        <f>VLOOKUP(J227,FDA_dis_class!$A$1:$E$336,5,FALSE)</f>
        <v>Severe</v>
      </c>
    </row>
    <row r="228" spans="1:17" x14ac:dyDescent="0.2">
      <c r="A228" t="s">
        <v>1909</v>
      </c>
      <c r="B228" t="s">
        <v>1910</v>
      </c>
      <c r="C228" t="s">
        <v>1915</v>
      </c>
      <c r="D228" t="s">
        <v>1916</v>
      </c>
      <c r="E228" t="s">
        <v>500</v>
      </c>
      <c r="F228" t="s">
        <v>910</v>
      </c>
      <c r="G228" t="s">
        <v>1911</v>
      </c>
      <c r="H228" t="s">
        <v>18</v>
      </c>
      <c r="I228" t="str">
        <f>VLOOKUP(B228,TA_check!$A$1:$B$433,2,FALSE)</f>
        <v>Other indication</v>
      </c>
      <c r="J228" t="s">
        <v>1912</v>
      </c>
      <c r="K228" t="s">
        <v>1913</v>
      </c>
      <c r="L228" t="s">
        <v>1914</v>
      </c>
      <c r="M228" t="s">
        <v>938</v>
      </c>
      <c r="N228">
        <v>2017</v>
      </c>
      <c r="O228" t="b">
        <v>0</v>
      </c>
      <c r="Q228" t="str">
        <f>VLOOKUP(J228,FDA_dis_class!$A$1:$E$336,5,FALSE)</f>
        <v>Severe</v>
      </c>
    </row>
    <row r="229" spans="1:17" x14ac:dyDescent="0.2">
      <c r="A229" t="s">
        <v>1917</v>
      </c>
      <c r="B229" t="s">
        <v>1918</v>
      </c>
      <c r="C229" t="s">
        <v>1923</v>
      </c>
      <c r="D229" t="s">
        <v>1924</v>
      </c>
      <c r="E229" t="s">
        <v>744</v>
      </c>
      <c r="F229" t="s">
        <v>28</v>
      </c>
      <c r="G229" t="s">
        <v>1919</v>
      </c>
      <c r="H229" t="s">
        <v>146</v>
      </c>
      <c r="I229" t="str">
        <f>VLOOKUP(B229,TA_check!$A$1:$B$433,2,FALSE)</f>
        <v>Oncology</v>
      </c>
      <c r="J229" t="s">
        <v>1920</v>
      </c>
      <c r="K229" t="s">
        <v>1921</v>
      </c>
      <c r="L229" t="s">
        <v>1922</v>
      </c>
      <c r="M229" t="s">
        <v>22</v>
      </c>
      <c r="N229">
        <v>2015</v>
      </c>
      <c r="O229" t="b">
        <v>1</v>
      </c>
      <c r="Q229" t="str">
        <f>VLOOKUP(J229,FDA_dis_class!$A$1:$E$336,5,FALSE)</f>
        <v>Non Severe</v>
      </c>
    </row>
    <row r="230" spans="1:17" x14ac:dyDescent="0.2">
      <c r="A230" t="s">
        <v>1925</v>
      </c>
      <c r="B230" t="s">
        <v>1926</v>
      </c>
      <c r="C230" t="s">
        <v>1928</v>
      </c>
      <c r="D230" t="s">
        <v>1929</v>
      </c>
      <c r="E230" t="s">
        <v>1930</v>
      </c>
      <c r="F230" t="s">
        <v>1166</v>
      </c>
      <c r="G230" t="s">
        <v>1927</v>
      </c>
      <c r="H230" t="s">
        <v>18</v>
      </c>
      <c r="I230" t="str">
        <f>VLOOKUP(B230,TA_check!$A$1:$B$433,2,FALSE)</f>
        <v>Other indication</v>
      </c>
      <c r="J230" t="s">
        <v>962</v>
      </c>
      <c r="K230" t="s">
        <v>963</v>
      </c>
      <c r="L230" t="s">
        <v>964</v>
      </c>
      <c r="M230" t="s">
        <v>245</v>
      </c>
      <c r="N230">
        <v>2014</v>
      </c>
      <c r="O230" t="b">
        <v>1</v>
      </c>
      <c r="Q230" t="str">
        <f>VLOOKUP(J230,FDA_dis_class!$A$1:$E$336,5,FALSE)</f>
        <v>Severe</v>
      </c>
    </row>
    <row r="231" spans="1:17" x14ac:dyDescent="0.2">
      <c r="A231" t="s">
        <v>1931</v>
      </c>
      <c r="B231" t="s">
        <v>1932</v>
      </c>
      <c r="C231" t="s">
        <v>1938</v>
      </c>
      <c r="D231" t="s">
        <v>1939</v>
      </c>
      <c r="E231" t="s">
        <v>1742</v>
      </c>
      <c r="F231" t="s">
        <v>1933</v>
      </c>
      <c r="G231" t="s">
        <v>1934</v>
      </c>
      <c r="H231" t="s">
        <v>18</v>
      </c>
      <c r="I231" t="str">
        <f>VLOOKUP(B231,TA_check!$A$1:$B$433,2,FALSE)</f>
        <v>Other indication</v>
      </c>
      <c r="J231" t="s">
        <v>1935</v>
      </c>
      <c r="K231" t="s">
        <v>1936</v>
      </c>
      <c r="L231" t="s">
        <v>1937</v>
      </c>
      <c r="M231" t="s">
        <v>574</v>
      </c>
      <c r="N231">
        <v>2020</v>
      </c>
      <c r="O231" t="b">
        <v>0</v>
      </c>
      <c r="P231" s="1" t="s">
        <v>3391</v>
      </c>
      <c r="Q231" t="str">
        <f>VLOOKUP(J231,FDA_dis_class!$A$1:$E$336,5,FALSE)</f>
        <v>Non Severe</v>
      </c>
    </row>
    <row r="232" spans="1:17" x14ac:dyDescent="0.2">
      <c r="A232" t="s">
        <v>1940</v>
      </c>
      <c r="B232" t="s">
        <v>1941</v>
      </c>
      <c r="C232" t="s">
        <v>1943</v>
      </c>
      <c r="D232" t="s">
        <v>1944</v>
      </c>
      <c r="E232" t="s">
        <v>1945</v>
      </c>
      <c r="F232" t="s">
        <v>1942</v>
      </c>
      <c r="G232" t="s">
        <v>599</v>
      </c>
      <c r="H232" t="s">
        <v>18</v>
      </c>
      <c r="I232" t="str">
        <f>VLOOKUP(B232,TA_check!$A$1:$B$433,2,FALSE)</f>
        <v>Other indication</v>
      </c>
      <c r="J232" t="s">
        <v>1401</v>
      </c>
      <c r="K232" t="s">
        <v>1402</v>
      </c>
      <c r="L232" t="s">
        <v>1403</v>
      </c>
      <c r="M232" t="s">
        <v>22</v>
      </c>
      <c r="N232">
        <v>2018</v>
      </c>
      <c r="O232" t="b">
        <v>1</v>
      </c>
      <c r="Q232" t="str">
        <f>VLOOKUP(J232,FDA_dis_class!$A$1:$E$336,5,FALSE)</f>
        <v>Severe</v>
      </c>
    </row>
    <row r="233" spans="1:17" x14ac:dyDescent="0.2">
      <c r="A233" t="s">
        <v>1946</v>
      </c>
      <c r="B233" t="s">
        <v>1947</v>
      </c>
      <c r="C233" t="s">
        <v>1950</v>
      </c>
      <c r="D233" t="s">
        <v>1951</v>
      </c>
      <c r="E233" t="s">
        <v>23</v>
      </c>
      <c r="F233" t="s">
        <v>1315</v>
      </c>
      <c r="G233" t="s">
        <v>1948</v>
      </c>
      <c r="H233" t="s">
        <v>18</v>
      </c>
      <c r="I233" t="str">
        <f>VLOOKUP(B233,TA_check!$A$1:$B$433,2,FALSE)</f>
        <v>No human target</v>
      </c>
      <c r="J233" t="s">
        <v>1949</v>
      </c>
      <c r="K233" t="s">
        <v>710</v>
      </c>
      <c r="L233" t="s">
        <v>711</v>
      </c>
      <c r="M233" t="s">
        <v>93</v>
      </c>
      <c r="N233">
        <v>2013</v>
      </c>
      <c r="O233" t="s">
        <v>23</v>
      </c>
      <c r="Q233" t="str">
        <f>VLOOKUP(J233,FDA_dis_class!$A$1:$E$336,5,FALSE)</f>
        <v>Severe</v>
      </c>
    </row>
    <row r="234" spans="1:17" x14ac:dyDescent="0.2">
      <c r="A234" t="s">
        <v>1952</v>
      </c>
      <c r="B234" t="s">
        <v>1953</v>
      </c>
      <c r="C234" t="s">
        <v>1959</v>
      </c>
      <c r="D234" t="s">
        <v>1960</v>
      </c>
      <c r="E234" t="s">
        <v>23</v>
      </c>
      <c r="F234" t="s">
        <v>1954</v>
      </c>
      <c r="G234" t="s">
        <v>1955</v>
      </c>
      <c r="H234" t="s">
        <v>18</v>
      </c>
      <c r="I234" t="str">
        <f>VLOOKUP(B234,TA_check!$A$1:$B$433,2,FALSE)</f>
        <v>No human target</v>
      </c>
      <c r="J234" t="s">
        <v>1956</v>
      </c>
      <c r="K234" t="s">
        <v>1957</v>
      </c>
      <c r="L234" t="s">
        <v>1958</v>
      </c>
      <c r="M234" t="s">
        <v>536</v>
      </c>
      <c r="N234">
        <v>2018</v>
      </c>
      <c r="O234" t="s">
        <v>23</v>
      </c>
      <c r="Q234" t="str">
        <f>VLOOKUP(J234,FDA_dis_class!$A$1:$E$336,5,FALSE)</f>
        <v>Severe</v>
      </c>
    </row>
    <row r="235" spans="1:17" x14ac:dyDescent="0.2">
      <c r="A235" t="s">
        <v>1961</v>
      </c>
      <c r="B235" t="s">
        <v>1962</v>
      </c>
      <c r="C235" t="s">
        <v>1962</v>
      </c>
      <c r="D235" t="s">
        <v>1968</v>
      </c>
      <c r="E235" t="s">
        <v>1969</v>
      </c>
      <c r="F235" t="s">
        <v>1963</v>
      </c>
      <c r="G235" t="s">
        <v>1964</v>
      </c>
      <c r="H235" t="s">
        <v>18</v>
      </c>
      <c r="I235" t="str">
        <f>VLOOKUP(B235,TA_check!$A$1:$B$433,2,FALSE)</f>
        <v>Other indication</v>
      </c>
      <c r="J235" t="s">
        <v>1965</v>
      </c>
      <c r="K235" t="s">
        <v>1966</v>
      </c>
      <c r="L235" t="s">
        <v>1967</v>
      </c>
      <c r="M235" t="s">
        <v>22</v>
      </c>
      <c r="N235">
        <v>2022</v>
      </c>
      <c r="O235" t="b">
        <v>0</v>
      </c>
      <c r="P235" s="1" t="s">
        <v>3391</v>
      </c>
      <c r="Q235" t="str">
        <f>VLOOKUP(J235,FDA_dis_class!$A$1:$E$336,5,FALSE)</f>
        <v>Severe</v>
      </c>
    </row>
    <row r="236" spans="1:17" x14ac:dyDescent="0.2">
      <c r="A236" t="s">
        <v>1970</v>
      </c>
      <c r="B236" t="s">
        <v>1971</v>
      </c>
      <c r="C236" t="s">
        <v>1975</v>
      </c>
      <c r="D236" t="s">
        <v>1976</v>
      </c>
      <c r="E236" t="s">
        <v>1977</v>
      </c>
      <c r="F236" t="s">
        <v>1972</v>
      </c>
      <c r="G236" t="s">
        <v>1973</v>
      </c>
      <c r="H236" t="s">
        <v>18</v>
      </c>
      <c r="I236" t="str">
        <f>VLOOKUP(B236,TA_check!$A$1:$B$433,2,FALSE)</f>
        <v>Other indication</v>
      </c>
      <c r="J236" t="s">
        <v>1075</v>
      </c>
      <c r="K236" t="s">
        <v>1974</v>
      </c>
      <c r="L236" t="s">
        <v>1076</v>
      </c>
      <c r="M236" t="s">
        <v>22</v>
      </c>
      <c r="N236">
        <v>2020</v>
      </c>
      <c r="O236" t="b">
        <v>1</v>
      </c>
      <c r="Q236" t="str">
        <f>VLOOKUP(J236,FDA_dis_class!$A$1:$E$336,5,FALSE)</f>
        <v>Severe</v>
      </c>
    </row>
    <row r="237" spans="1:17" x14ac:dyDescent="0.2">
      <c r="A237" t="s">
        <v>1978</v>
      </c>
      <c r="B237" t="s">
        <v>1979</v>
      </c>
      <c r="C237" t="s">
        <v>1985</v>
      </c>
      <c r="D237" t="s">
        <v>1986</v>
      </c>
      <c r="E237" t="s">
        <v>189</v>
      </c>
      <c r="F237" t="s">
        <v>1980</v>
      </c>
      <c r="G237" t="s">
        <v>1981</v>
      </c>
      <c r="H237" t="s">
        <v>18</v>
      </c>
      <c r="I237" t="str">
        <f>VLOOKUP(B237,TA_check!$A$1:$B$433,2,FALSE)</f>
        <v>Other indication</v>
      </c>
      <c r="J237" t="s">
        <v>1982</v>
      </c>
      <c r="K237" t="s">
        <v>1983</v>
      </c>
      <c r="L237" t="s">
        <v>1984</v>
      </c>
      <c r="M237" t="s">
        <v>245</v>
      </c>
      <c r="N237">
        <v>2018</v>
      </c>
      <c r="O237" t="b">
        <v>1</v>
      </c>
      <c r="Q237" t="str">
        <f>VLOOKUP(J237,FDA_dis_class!$A$1:$E$336,5,FALSE)</f>
        <v>Severe</v>
      </c>
    </row>
    <row r="238" spans="1:17" x14ac:dyDescent="0.2">
      <c r="A238" t="s">
        <v>1987</v>
      </c>
      <c r="B238" t="s">
        <v>1988</v>
      </c>
      <c r="C238" t="s">
        <v>1991</v>
      </c>
      <c r="D238" t="s">
        <v>1992</v>
      </c>
      <c r="E238" t="s">
        <v>1340</v>
      </c>
      <c r="F238" t="s">
        <v>707</v>
      </c>
      <c r="G238" t="s">
        <v>1989</v>
      </c>
      <c r="H238" t="s">
        <v>146</v>
      </c>
      <c r="I238" t="str">
        <f>VLOOKUP(B238,TA_check!$A$1:$B$433,2,FALSE)</f>
        <v>Oncology</v>
      </c>
      <c r="J238" t="s">
        <v>1990</v>
      </c>
      <c r="K238" t="s">
        <v>1411</v>
      </c>
      <c r="L238" t="s">
        <v>1412</v>
      </c>
      <c r="M238" t="s">
        <v>335</v>
      </c>
      <c r="N238">
        <v>2014</v>
      </c>
      <c r="O238" t="b">
        <v>0</v>
      </c>
      <c r="Q238" t="str">
        <f>VLOOKUP(J238,FDA_dis_class!$A$1:$E$336,5,FALSE)</f>
        <v>Severe</v>
      </c>
    </row>
    <row r="239" spans="1:17" x14ac:dyDescent="0.2">
      <c r="A239" t="s">
        <v>1993</v>
      </c>
      <c r="B239" t="s">
        <v>1994</v>
      </c>
      <c r="C239" t="s">
        <v>1994</v>
      </c>
      <c r="D239" t="s">
        <v>1997</v>
      </c>
      <c r="E239" t="s">
        <v>1998</v>
      </c>
      <c r="F239" t="s">
        <v>562</v>
      </c>
      <c r="G239" t="s">
        <v>1995</v>
      </c>
      <c r="H239" t="s">
        <v>146</v>
      </c>
      <c r="I239" t="str">
        <f>VLOOKUP(B239,TA_check!$A$1:$B$433,2,FALSE)</f>
        <v>Oncology</v>
      </c>
      <c r="J239" t="s">
        <v>1996</v>
      </c>
      <c r="K239" t="s">
        <v>447</v>
      </c>
      <c r="L239" t="s">
        <v>448</v>
      </c>
      <c r="M239" t="s">
        <v>536</v>
      </c>
      <c r="N239">
        <v>2022</v>
      </c>
      <c r="O239" t="b">
        <v>1</v>
      </c>
      <c r="Q239" t="str">
        <f>VLOOKUP(J239,FDA_dis_class!$A$1:$E$336,5,FALSE)</f>
        <v>Severe</v>
      </c>
    </row>
    <row r="240" spans="1:17" x14ac:dyDescent="0.2">
      <c r="A240" t="s">
        <v>1999</v>
      </c>
      <c r="B240" t="s">
        <v>2000</v>
      </c>
      <c r="C240" t="s">
        <v>2004</v>
      </c>
      <c r="D240" t="s">
        <v>2005</v>
      </c>
      <c r="E240" t="s">
        <v>2006</v>
      </c>
      <c r="F240" t="s">
        <v>2001</v>
      </c>
      <c r="G240" t="s">
        <v>2002</v>
      </c>
      <c r="H240" t="s">
        <v>18</v>
      </c>
      <c r="I240" t="str">
        <f>VLOOKUP(B240,TA_check!$A$1:$B$433,2,FALSE)</f>
        <v>Other indication</v>
      </c>
      <c r="J240" t="s">
        <v>2003</v>
      </c>
      <c r="K240" t="s">
        <v>61</v>
      </c>
      <c r="L240" t="s">
        <v>62</v>
      </c>
      <c r="M240" t="s">
        <v>255</v>
      </c>
      <c r="N240">
        <v>2013</v>
      </c>
      <c r="O240" t="b">
        <v>1</v>
      </c>
      <c r="Q240" t="str">
        <f>VLOOKUP(J240,FDA_dis_class!$A$1:$E$336,5,FALSE)</f>
        <v>Severe</v>
      </c>
    </row>
    <row r="241" spans="1:17" x14ac:dyDescent="0.2">
      <c r="A241" t="s">
        <v>2007</v>
      </c>
      <c r="B241" t="s">
        <v>2008</v>
      </c>
      <c r="C241" t="s">
        <v>2011</v>
      </c>
      <c r="D241" t="s">
        <v>2012</v>
      </c>
      <c r="E241" t="s">
        <v>23</v>
      </c>
      <c r="F241" t="s">
        <v>2009</v>
      </c>
      <c r="G241" t="s">
        <v>2010</v>
      </c>
      <c r="H241" t="s">
        <v>18</v>
      </c>
      <c r="I241" t="str">
        <f>VLOOKUP(B241,TA_check!$A$1:$B$433,2,FALSE)</f>
        <v>No human target</v>
      </c>
      <c r="J241" t="s">
        <v>718</v>
      </c>
      <c r="K241" t="s">
        <v>344</v>
      </c>
      <c r="L241" t="s">
        <v>345</v>
      </c>
      <c r="M241" t="s">
        <v>110</v>
      </c>
      <c r="N241">
        <v>2014</v>
      </c>
      <c r="O241" t="s">
        <v>23</v>
      </c>
      <c r="Q241" t="str">
        <f>VLOOKUP(J241,FDA_dis_class!$A$1:$E$336,5,FALSE)</f>
        <v>Non Severe</v>
      </c>
    </row>
    <row r="242" spans="1:17" x14ac:dyDescent="0.2">
      <c r="A242" t="s">
        <v>2013</v>
      </c>
      <c r="B242" t="s">
        <v>2014</v>
      </c>
      <c r="C242" t="s">
        <v>2017</v>
      </c>
      <c r="D242" t="s">
        <v>2018</v>
      </c>
      <c r="E242" t="s">
        <v>2019</v>
      </c>
      <c r="F242" t="s">
        <v>2015</v>
      </c>
      <c r="G242" t="s">
        <v>2016</v>
      </c>
      <c r="H242" t="s">
        <v>146</v>
      </c>
      <c r="I242" t="str">
        <f>VLOOKUP(B242,TA_check!$A$1:$B$433,2,FALSE)</f>
        <v>Oncology</v>
      </c>
      <c r="J242" t="s">
        <v>954</v>
      </c>
      <c r="K242" t="s">
        <v>283</v>
      </c>
      <c r="L242" t="s">
        <v>284</v>
      </c>
      <c r="M242" t="s">
        <v>110</v>
      </c>
      <c r="N242">
        <v>2020</v>
      </c>
      <c r="O242" t="b">
        <v>1</v>
      </c>
      <c r="Q242" t="str">
        <f>VLOOKUP(J242,FDA_dis_class!$A$1:$E$336,5,FALSE)</f>
        <v>Severe</v>
      </c>
    </row>
    <row r="243" spans="1:17" x14ac:dyDescent="0.2">
      <c r="A243" t="s">
        <v>2020</v>
      </c>
      <c r="B243" t="s">
        <v>2021</v>
      </c>
      <c r="C243" t="s">
        <v>2025</v>
      </c>
      <c r="D243" t="s">
        <v>2026</v>
      </c>
      <c r="E243" t="s">
        <v>2019</v>
      </c>
      <c r="F243" t="s">
        <v>1680</v>
      </c>
      <c r="G243" t="s">
        <v>2016</v>
      </c>
      <c r="H243" t="s">
        <v>18</v>
      </c>
      <c r="I243" t="str">
        <f>VLOOKUP(B243,TA_check!$A$1:$B$433,2,FALSE)</f>
        <v>Other indication</v>
      </c>
      <c r="J243" t="s">
        <v>2022</v>
      </c>
      <c r="K243" t="s">
        <v>2023</v>
      </c>
      <c r="L243" t="s">
        <v>2024</v>
      </c>
      <c r="M243" t="s">
        <v>110</v>
      </c>
      <c r="N243">
        <v>2018</v>
      </c>
      <c r="O243" t="b">
        <v>1</v>
      </c>
      <c r="Q243" t="str">
        <f>VLOOKUP(J243,FDA_dis_class!$A$1:$E$336,5,FALSE)</f>
        <v>Non Severe</v>
      </c>
    </row>
    <row r="244" spans="1:17" x14ac:dyDescent="0.2">
      <c r="A244" t="s">
        <v>2027</v>
      </c>
      <c r="B244" t="s">
        <v>2028</v>
      </c>
      <c r="C244" t="s">
        <v>2034</v>
      </c>
      <c r="D244" t="s">
        <v>2035</v>
      </c>
      <c r="E244" t="s">
        <v>2036</v>
      </c>
      <c r="F244" t="s">
        <v>2029</v>
      </c>
      <c r="G244" t="s">
        <v>2030</v>
      </c>
      <c r="H244" t="s">
        <v>18</v>
      </c>
      <c r="I244" t="str">
        <f>VLOOKUP(B244,TA_check!$A$1:$B$433,2,FALSE)</f>
        <v>Other indication</v>
      </c>
      <c r="J244" t="s">
        <v>2031</v>
      </c>
      <c r="K244" t="s">
        <v>2032</v>
      </c>
      <c r="L244" t="s">
        <v>2033</v>
      </c>
      <c r="M244" t="s">
        <v>245</v>
      </c>
      <c r="N244">
        <v>2015</v>
      </c>
      <c r="O244" t="b">
        <v>1</v>
      </c>
      <c r="Q244" t="str">
        <f>VLOOKUP(J244,FDA_dis_class!$A$1:$E$336,5,FALSE)</f>
        <v>Severe</v>
      </c>
    </row>
    <row r="245" spans="1:17" x14ac:dyDescent="0.2">
      <c r="A245" t="s">
        <v>2037</v>
      </c>
      <c r="B245" t="s">
        <v>3393</v>
      </c>
      <c r="C245" t="s">
        <v>2042</v>
      </c>
      <c r="D245" t="s">
        <v>2043</v>
      </c>
      <c r="E245" t="s">
        <v>2044</v>
      </c>
      <c r="F245" t="s">
        <v>2038</v>
      </c>
      <c r="G245" t="s">
        <v>2039</v>
      </c>
      <c r="H245" t="s">
        <v>18</v>
      </c>
      <c r="I245" t="e">
        <f>VLOOKUP(B245,TA_check!$A$1:$B$433,2,FALSE)</f>
        <v>#N/A</v>
      </c>
      <c r="J245" t="s">
        <v>2040</v>
      </c>
      <c r="K245" t="s">
        <v>2638</v>
      </c>
      <c r="L245" t="s">
        <v>2041</v>
      </c>
      <c r="M245" t="s">
        <v>187</v>
      </c>
      <c r="N245">
        <v>2020</v>
      </c>
      <c r="O245" t="b">
        <v>0</v>
      </c>
      <c r="Q245" t="str">
        <f>VLOOKUP(J245,FDA_dis_class!$A$1:$E$336,5,FALSE)</f>
        <v>Severe</v>
      </c>
    </row>
    <row r="246" spans="1:17" x14ac:dyDescent="0.2">
      <c r="A246" t="s">
        <v>2045</v>
      </c>
      <c r="B246" t="s">
        <v>2046</v>
      </c>
      <c r="C246" t="s">
        <v>2051</v>
      </c>
      <c r="D246" t="s">
        <v>2052</v>
      </c>
      <c r="E246" t="s">
        <v>2053</v>
      </c>
      <c r="F246" t="s">
        <v>1046</v>
      </c>
      <c r="G246" t="s">
        <v>2047</v>
      </c>
      <c r="H246" t="s">
        <v>18</v>
      </c>
      <c r="I246" t="str">
        <f>VLOOKUP(B246,TA_check!$A$1:$B$433,2,FALSE)</f>
        <v>Other indication</v>
      </c>
      <c r="J246" t="s">
        <v>2048</v>
      </c>
      <c r="K246" t="s">
        <v>2049</v>
      </c>
      <c r="L246" t="s">
        <v>2050</v>
      </c>
      <c r="M246" t="s">
        <v>22</v>
      </c>
      <c r="N246">
        <v>2013</v>
      </c>
      <c r="O246" t="b">
        <v>1</v>
      </c>
      <c r="Q246" t="str">
        <f>VLOOKUP(J246,FDA_dis_class!$A$1:$E$336,5,FALSE)</f>
        <v>Non Severe</v>
      </c>
    </row>
    <row r="247" spans="1:17" x14ac:dyDescent="0.2">
      <c r="A247" t="s">
        <v>2054</v>
      </c>
      <c r="B247" t="s">
        <v>2055</v>
      </c>
      <c r="C247" t="s">
        <v>2061</v>
      </c>
      <c r="D247" t="s">
        <v>2062</v>
      </c>
      <c r="E247" t="s">
        <v>2063</v>
      </c>
      <c r="F247" t="s">
        <v>2056</v>
      </c>
      <c r="G247" t="s">
        <v>2057</v>
      </c>
      <c r="H247" t="s">
        <v>18</v>
      </c>
      <c r="I247" t="str">
        <f>VLOOKUP(B247,TA_check!$A$1:$B$433,2,FALSE)</f>
        <v>Other indication</v>
      </c>
      <c r="J247" t="s">
        <v>2058</v>
      </c>
      <c r="K247" t="s">
        <v>2059</v>
      </c>
      <c r="L247" t="s">
        <v>2060</v>
      </c>
      <c r="M247" t="s">
        <v>22</v>
      </c>
      <c r="N247">
        <v>2014</v>
      </c>
      <c r="O247" t="b">
        <v>1</v>
      </c>
      <c r="Q247" t="str">
        <f>VLOOKUP(J247,FDA_dis_class!$A$1:$E$336,5,FALSE)</f>
        <v>Severe</v>
      </c>
    </row>
    <row r="248" spans="1:17" x14ac:dyDescent="0.2">
      <c r="A248" t="s">
        <v>2064</v>
      </c>
      <c r="B248" t="s">
        <v>2065</v>
      </c>
      <c r="C248" t="s">
        <v>2071</v>
      </c>
      <c r="D248" t="s">
        <v>2072</v>
      </c>
      <c r="E248" t="s">
        <v>2073</v>
      </c>
      <c r="F248" t="s">
        <v>2066</v>
      </c>
      <c r="G248" t="s">
        <v>2067</v>
      </c>
      <c r="H248" t="s">
        <v>18</v>
      </c>
      <c r="I248" t="str">
        <f>VLOOKUP(B248,TA_check!$A$1:$B$433,2,FALSE)</f>
        <v>Other indication</v>
      </c>
      <c r="J248" t="s">
        <v>2068</v>
      </c>
      <c r="K248" t="s">
        <v>2069</v>
      </c>
      <c r="L248" t="s">
        <v>2070</v>
      </c>
      <c r="M248" t="s">
        <v>335</v>
      </c>
      <c r="N248">
        <v>2019</v>
      </c>
      <c r="O248" t="b">
        <v>1</v>
      </c>
      <c r="Q248" t="str">
        <f>VLOOKUP(J248,FDA_dis_class!$A$1:$E$336,5,FALSE)</f>
        <v>Severe</v>
      </c>
    </row>
    <row r="249" spans="1:17" x14ac:dyDescent="0.2">
      <c r="A249" t="s">
        <v>2074</v>
      </c>
      <c r="B249" t="s">
        <v>2075</v>
      </c>
      <c r="C249" t="s">
        <v>2081</v>
      </c>
      <c r="D249" t="s">
        <v>2082</v>
      </c>
      <c r="E249" t="s">
        <v>2083</v>
      </c>
      <c r="F249" t="s">
        <v>2076</v>
      </c>
      <c r="G249" t="s">
        <v>2077</v>
      </c>
      <c r="H249" t="s">
        <v>18</v>
      </c>
      <c r="I249" t="str">
        <f>VLOOKUP(B249,TA_check!$A$1:$B$433,2,FALSE)</f>
        <v>Other indication</v>
      </c>
      <c r="J249" t="s">
        <v>2078</v>
      </c>
      <c r="K249" t="s">
        <v>2079</v>
      </c>
      <c r="L249" t="s">
        <v>2080</v>
      </c>
      <c r="M249" t="s">
        <v>245</v>
      </c>
      <c r="N249">
        <v>2018</v>
      </c>
      <c r="O249" t="b">
        <v>1</v>
      </c>
      <c r="Q249" t="str">
        <f>VLOOKUP(J249,FDA_dis_class!$A$1:$E$336,5,FALSE)</f>
        <v>Non Severe</v>
      </c>
    </row>
    <row r="250" spans="1:17" x14ac:dyDescent="0.2">
      <c r="A250" t="s">
        <v>2084</v>
      </c>
      <c r="B250" t="s">
        <v>2085</v>
      </c>
      <c r="C250" t="s">
        <v>2090</v>
      </c>
      <c r="D250" t="s">
        <v>2091</v>
      </c>
      <c r="E250" t="s">
        <v>2092</v>
      </c>
      <c r="F250" t="s">
        <v>182</v>
      </c>
      <c r="G250" t="s">
        <v>2086</v>
      </c>
      <c r="H250" t="s">
        <v>18</v>
      </c>
      <c r="I250" t="str">
        <f>VLOOKUP(B250,TA_check!$A$1:$B$433,2,FALSE)</f>
        <v>Other indication</v>
      </c>
      <c r="J250" t="s">
        <v>2087</v>
      </c>
      <c r="K250" t="s">
        <v>2088</v>
      </c>
      <c r="L250" t="s">
        <v>2089</v>
      </c>
      <c r="M250" t="s">
        <v>33</v>
      </c>
      <c r="N250">
        <v>2020</v>
      </c>
      <c r="O250" t="b">
        <v>0</v>
      </c>
      <c r="Q250" t="str">
        <f>VLOOKUP(J250,FDA_dis_class!$A$1:$E$336,5,FALSE)</f>
        <v>Severe</v>
      </c>
    </row>
    <row r="251" spans="1:17" x14ac:dyDescent="0.2">
      <c r="A251" t="s">
        <v>2093</v>
      </c>
      <c r="B251" t="s">
        <v>2094</v>
      </c>
      <c r="C251" t="s">
        <v>2097</v>
      </c>
      <c r="D251" t="s">
        <v>2098</v>
      </c>
      <c r="E251" t="s">
        <v>76</v>
      </c>
      <c r="F251" t="s">
        <v>2095</v>
      </c>
      <c r="G251" t="s">
        <v>70</v>
      </c>
      <c r="H251" t="s">
        <v>18</v>
      </c>
      <c r="I251" t="str">
        <f>VLOOKUP(B251,TA_check!$A$1:$B$433,2,FALSE)</f>
        <v>Other indication</v>
      </c>
      <c r="J251" t="s">
        <v>2096</v>
      </c>
      <c r="K251" t="s">
        <v>1027</v>
      </c>
      <c r="L251" t="s">
        <v>1028</v>
      </c>
      <c r="M251" t="s">
        <v>22</v>
      </c>
      <c r="N251">
        <v>2017</v>
      </c>
      <c r="O251" t="b">
        <v>1</v>
      </c>
      <c r="Q251" t="str">
        <f>VLOOKUP(J251,FDA_dis_class!$A$1:$E$336,5,FALSE)</f>
        <v>Non Severe</v>
      </c>
    </row>
    <row r="252" spans="1:17" x14ac:dyDescent="0.2">
      <c r="A252" t="s">
        <v>2099</v>
      </c>
      <c r="B252" t="s">
        <v>2099</v>
      </c>
      <c r="C252" t="s">
        <v>2104</v>
      </c>
      <c r="D252" t="s">
        <v>2105</v>
      </c>
      <c r="E252" t="s">
        <v>2106</v>
      </c>
      <c r="F252" t="s">
        <v>2100</v>
      </c>
      <c r="G252" t="s">
        <v>281</v>
      </c>
      <c r="H252" t="s">
        <v>18</v>
      </c>
      <c r="I252" t="str">
        <f>VLOOKUP(B252,TA_check!$A$1:$B$433,2,FALSE)</f>
        <v>Other indication</v>
      </c>
      <c r="J252" t="s">
        <v>2101</v>
      </c>
      <c r="K252" t="s">
        <v>2102</v>
      </c>
      <c r="L252" t="s">
        <v>2103</v>
      </c>
      <c r="M252" t="s">
        <v>22</v>
      </c>
      <c r="N252">
        <v>2020</v>
      </c>
      <c r="O252" t="b">
        <v>1</v>
      </c>
      <c r="P252" t="s">
        <v>3392</v>
      </c>
      <c r="Q252" t="str">
        <f>VLOOKUP(J252,FDA_dis_class!$A$1:$E$336,5,FALSE)</f>
        <v>Severe</v>
      </c>
    </row>
    <row r="253" spans="1:17" x14ac:dyDescent="0.2">
      <c r="A253" t="s">
        <v>2107</v>
      </c>
      <c r="B253" t="s">
        <v>2108</v>
      </c>
      <c r="C253" t="s">
        <v>2113</v>
      </c>
      <c r="D253" t="s">
        <v>2114</v>
      </c>
      <c r="E253" t="s">
        <v>2115</v>
      </c>
      <c r="F253" t="s">
        <v>669</v>
      </c>
      <c r="G253" t="s">
        <v>2109</v>
      </c>
      <c r="H253" t="s">
        <v>146</v>
      </c>
      <c r="I253" t="str">
        <f>VLOOKUP(B253,TA_check!$A$1:$B$433,2,FALSE)</f>
        <v>Oncology</v>
      </c>
      <c r="J253" t="s">
        <v>2110</v>
      </c>
      <c r="K253" t="s">
        <v>2111</v>
      </c>
      <c r="L253" t="s">
        <v>2112</v>
      </c>
      <c r="M253" t="s">
        <v>314</v>
      </c>
      <c r="N253">
        <v>2019</v>
      </c>
      <c r="O253" t="b">
        <v>1</v>
      </c>
      <c r="Q253" t="str">
        <f>VLOOKUP(J253,FDA_dis_class!$A$1:$E$336,5,FALSE)</f>
        <v>Severe</v>
      </c>
    </row>
    <row r="254" spans="1:17" x14ac:dyDescent="0.2">
      <c r="A254" t="s">
        <v>2116</v>
      </c>
      <c r="B254" t="s">
        <v>2117</v>
      </c>
      <c r="C254" t="s">
        <v>2122</v>
      </c>
      <c r="D254" t="s">
        <v>2123</v>
      </c>
      <c r="E254" t="s">
        <v>23</v>
      </c>
      <c r="F254" t="s">
        <v>474</v>
      </c>
      <c r="G254" t="s">
        <v>2118</v>
      </c>
      <c r="H254" t="s">
        <v>18</v>
      </c>
      <c r="I254" t="str">
        <f>VLOOKUP(B254,TA_check!$A$1:$B$433,2,FALSE)</f>
        <v>No human target</v>
      </c>
      <c r="J254" t="s">
        <v>2119</v>
      </c>
      <c r="K254" t="s">
        <v>2120</v>
      </c>
      <c r="L254" t="s">
        <v>2121</v>
      </c>
      <c r="M254" t="s">
        <v>536</v>
      </c>
      <c r="N254">
        <v>2018</v>
      </c>
      <c r="O254" t="s">
        <v>23</v>
      </c>
      <c r="Q254" t="str">
        <f>VLOOKUP(J254,FDA_dis_class!$A$1:$E$336,5,FALSE)</f>
        <v>Severe</v>
      </c>
    </row>
    <row r="255" spans="1:17" x14ac:dyDescent="0.2">
      <c r="A255" t="s">
        <v>2124</v>
      </c>
      <c r="B255" t="s">
        <v>2125</v>
      </c>
      <c r="C255" t="s">
        <v>2131</v>
      </c>
      <c r="D255" t="s">
        <v>2132</v>
      </c>
      <c r="E255" t="s">
        <v>2133</v>
      </c>
      <c r="F255" t="s">
        <v>2126</v>
      </c>
      <c r="G255" t="s">
        <v>2127</v>
      </c>
      <c r="H255" t="s">
        <v>18</v>
      </c>
      <c r="I255" t="str">
        <f>VLOOKUP(B255,TA_check!$A$1:$B$433,2,FALSE)</f>
        <v>Other indication</v>
      </c>
      <c r="J255" t="s">
        <v>2128</v>
      </c>
      <c r="K255" t="s">
        <v>2129</v>
      </c>
      <c r="L255" t="s">
        <v>2130</v>
      </c>
      <c r="M255" t="s">
        <v>22</v>
      </c>
      <c r="N255">
        <v>2017</v>
      </c>
      <c r="O255" t="b">
        <v>1</v>
      </c>
      <c r="Q255" t="str">
        <f>VLOOKUP(J255,FDA_dis_class!$A$1:$E$336,5,FALSE)</f>
        <v>Non Severe</v>
      </c>
    </row>
    <row r="256" spans="1:17" x14ac:dyDescent="0.2">
      <c r="A256" t="s">
        <v>2134</v>
      </c>
      <c r="B256" t="s">
        <v>2135</v>
      </c>
      <c r="C256" t="s">
        <v>2141</v>
      </c>
      <c r="D256" t="s">
        <v>2142</v>
      </c>
      <c r="E256" t="s">
        <v>2143</v>
      </c>
      <c r="F256" t="s">
        <v>2136</v>
      </c>
      <c r="G256" t="s">
        <v>2137</v>
      </c>
      <c r="H256" t="s">
        <v>146</v>
      </c>
      <c r="I256" t="str">
        <f>VLOOKUP(B256,TA_check!$A$1:$B$433,2,FALSE)</f>
        <v>Oncology</v>
      </c>
      <c r="J256" t="s">
        <v>2138</v>
      </c>
      <c r="K256" t="s">
        <v>2139</v>
      </c>
      <c r="L256" t="s">
        <v>2140</v>
      </c>
      <c r="M256" t="s">
        <v>150</v>
      </c>
      <c r="N256">
        <v>2020</v>
      </c>
      <c r="O256" t="b">
        <v>1</v>
      </c>
      <c r="Q256" t="str">
        <f>VLOOKUP(J256,FDA_dis_class!$A$1:$E$336,5,FALSE)</f>
        <v>Severe</v>
      </c>
    </row>
    <row r="257" spans="1:17" x14ac:dyDescent="0.2">
      <c r="A257" t="s">
        <v>2144</v>
      </c>
      <c r="B257" t="s">
        <v>2145</v>
      </c>
      <c r="C257" t="s">
        <v>2145</v>
      </c>
      <c r="D257" t="s">
        <v>2148</v>
      </c>
      <c r="E257" t="s">
        <v>23</v>
      </c>
      <c r="F257" t="s">
        <v>2146</v>
      </c>
      <c r="G257" t="s">
        <v>2147</v>
      </c>
      <c r="H257" t="s">
        <v>146</v>
      </c>
      <c r="J257" t="s">
        <v>428</v>
      </c>
      <c r="K257" t="s">
        <v>429</v>
      </c>
      <c r="L257" t="s">
        <v>430</v>
      </c>
      <c r="M257" t="s">
        <v>373</v>
      </c>
      <c r="N257">
        <v>2021</v>
      </c>
      <c r="O257" t="s">
        <v>23</v>
      </c>
      <c r="Q257" t="str">
        <f>VLOOKUP(J257,FDA_dis_class!$A$1:$E$336,5,FALSE)</f>
        <v>Severe</v>
      </c>
    </row>
    <row r="258" spans="1:17" x14ac:dyDescent="0.2">
      <c r="A258" t="s">
        <v>2149</v>
      </c>
      <c r="B258" t="s">
        <v>2150</v>
      </c>
      <c r="C258" t="s">
        <v>2152</v>
      </c>
      <c r="D258" t="s">
        <v>2153</v>
      </c>
      <c r="E258" t="s">
        <v>23</v>
      </c>
      <c r="F258" t="s">
        <v>360</v>
      </c>
      <c r="G258" t="s">
        <v>2151</v>
      </c>
      <c r="H258" t="s">
        <v>18</v>
      </c>
      <c r="I258" t="str">
        <f>VLOOKUP(B258,TA_check!$A$1:$B$433,2,FALSE)</f>
        <v>No human target</v>
      </c>
      <c r="J258" t="s">
        <v>418</v>
      </c>
      <c r="K258" t="s">
        <v>419</v>
      </c>
      <c r="L258" t="s">
        <v>420</v>
      </c>
      <c r="M258" t="s">
        <v>22</v>
      </c>
      <c r="N258">
        <v>2018</v>
      </c>
      <c r="O258" t="s">
        <v>23</v>
      </c>
      <c r="Q258" t="str">
        <f>VLOOKUP(J258,FDA_dis_class!$A$1:$E$336,5,FALSE)</f>
        <v>Severe</v>
      </c>
    </row>
    <row r="259" spans="1:17" x14ac:dyDescent="0.2">
      <c r="A259" t="s">
        <v>2154</v>
      </c>
      <c r="B259" t="s">
        <v>2155</v>
      </c>
      <c r="C259" t="s">
        <v>2159</v>
      </c>
      <c r="D259" t="s">
        <v>2160</v>
      </c>
      <c r="E259" t="s">
        <v>2161</v>
      </c>
      <c r="F259" t="s">
        <v>28</v>
      </c>
      <c r="G259" t="s">
        <v>617</v>
      </c>
      <c r="H259" t="s">
        <v>146</v>
      </c>
      <c r="I259" t="str">
        <f>VLOOKUP(B259,TA_check!$A$1:$B$433,2,FALSE)</f>
        <v>Oncology</v>
      </c>
      <c r="J259" t="s">
        <v>2156</v>
      </c>
      <c r="K259" t="s">
        <v>2157</v>
      </c>
      <c r="L259" t="s">
        <v>2158</v>
      </c>
      <c r="M259" t="s">
        <v>110</v>
      </c>
      <c r="N259">
        <v>2019</v>
      </c>
      <c r="O259" t="b">
        <v>1</v>
      </c>
      <c r="Q259" t="str">
        <f>VLOOKUP(J259,FDA_dis_class!$A$1:$E$336,5,FALSE)</f>
        <v>Severe</v>
      </c>
    </row>
    <row r="260" spans="1:17" x14ac:dyDescent="0.2">
      <c r="A260" t="s">
        <v>2162</v>
      </c>
      <c r="B260" t="s">
        <v>2163</v>
      </c>
      <c r="C260" t="s">
        <v>2168</v>
      </c>
      <c r="D260" t="s">
        <v>2169</v>
      </c>
      <c r="E260" t="s">
        <v>23</v>
      </c>
      <c r="F260" t="s">
        <v>2164</v>
      </c>
      <c r="G260" t="s">
        <v>2165</v>
      </c>
      <c r="H260" t="s">
        <v>18</v>
      </c>
      <c r="I260" t="str">
        <f>VLOOKUP(B260,TA_check!$A$1:$B$433,2,FALSE)</f>
        <v>No human target</v>
      </c>
      <c r="J260" t="s">
        <v>1723</v>
      </c>
      <c r="K260" t="s">
        <v>2166</v>
      </c>
      <c r="L260" t="s">
        <v>2167</v>
      </c>
      <c r="M260" t="s">
        <v>22</v>
      </c>
      <c r="N260">
        <v>2020</v>
      </c>
      <c r="O260" t="s">
        <v>23</v>
      </c>
      <c r="Q260" t="str">
        <f>VLOOKUP(J260,FDA_dis_class!$A$1:$E$336,5,FALSE)</f>
        <v>Non severe</v>
      </c>
    </row>
    <row r="261" spans="1:17" x14ac:dyDescent="0.2">
      <c r="A261" t="s">
        <v>2170</v>
      </c>
      <c r="B261" t="s">
        <v>2171</v>
      </c>
      <c r="C261" t="s">
        <v>2175</v>
      </c>
      <c r="D261" t="s">
        <v>2176</v>
      </c>
      <c r="E261" t="s">
        <v>2177</v>
      </c>
      <c r="F261" t="s">
        <v>2172</v>
      </c>
      <c r="G261" t="s">
        <v>2173</v>
      </c>
      <c r="H261" t="s">
        <v>18</v>
      </c>
      <c r="I261" t="str">
        <f>VLOOKUP(B261,TA_check!$A$1:$B$433,2,FALSE)</f>
        <v>Other indication</v>
      </c>
      <c r="J261" t="s">
        <v>2174</v>
      </c>
      <c r="K261" t="s">
        <v>497</v>
      </c>
      <c r="L261" t="s">
        <v>498</v>
      </c>
      <c r="M261" t="s">
        <v>22</v>
      </c>
      <c r="N261">
        <v>2014</v>
      </c>
      <c r="O261" t="b">
        <v>0</v>
      </c>
      <c r="Q261" t="str">
        <f>VLOOKUP(J261,FDA_dis_class!$A$1:$E$336,5,FALSE)</f>
        <v>Severe</v>
      </c>
    </row>
    <row r="262" spans="1:17" x14ac:dyDescent="0.2">
      <c r="A262" t="s">
        <v>2178</v>
      </c>
      <c r="B262" t="s">
        <v>2179</v>
      </c>
      <c r="C262" t="s">
        <v>2179</v>
      </c>
      <c r="D262" t="s">
        <v>2182</v>
      </c>
      <c r="E262" t="s">
        <v>2106</v>
      </c>
      <c r="F262" t="s">
        <v>28</v>
      </c>
      <c r="G262" t="s">
        <v>2180</v>
      </c>
      <c r="H262" t="s">
        <v>146</v>
      </c>
      <c r="I262" t="str">
        <f>VLOOKUP(B262,TA_check!$A$1:$B$433,2,FALSE)</f>
        <v>Oncology</v>
      </c>
      <c r="J262" t="s">
        <v>2181</v>
      </c>
      <c r="K262" t="s">
        <v>2102</v>
      </c>
      <c r="L262" t="s">
        <v>2103</v>
      </c>
      <c r="M262" t="s">
        <v>602</v>
      </c>
      <c r="N262">
        <v>2022</v>
      </c>
      <c r="O262" t="b">
        <v>1</v>
      </c>
      <c r="Q262" t="str">
        <f>VLOOKUP(J262,FDA_dis_class!$A$1:$E$336,5,FALSE)</f>
        <v>Severe</v>
      </c>
    </row>
    <row r="263" spans="1:17" x14ac:dyDescent="0.2">
      <c r="A263" t="s">
        <v>2183</v>
      </c>
      <c r="B263" t="s">
        <v>2184</v>
      </c>
      <c r="C263" t="s">
        <v>2187</v>
      </c>
      <c r="D263" t="s">
        <v>2188</v>
      </c>
      <c r="E263" t="s">
        <v>2189</v>
      </c>
      <c r="F263" t="s">
        <v>144</v>
      </c>
      <c r="G263" t="s">
        <v>2185</v>
      </c>
      <c r="H263" t="s">
        <v>146</v>
      </c>
      <c r="I263" t="str">
        <f>VLOOKUP(B263,TA_check!$A$1:$B$433,2,FALSE)</f>
        <v>Oncology</v>
      </c>
      <c r="J263" t="s">
        <v>2186</v>
      </c>
      <c r="K263" t="s">
        <v>1714</v>
      </c>
      <c r="L263" t="s">
        <v>1715</v>
      </c>
      <c r="M263" t="s">
        <v>150</v>
      </c>
      <c r="N263">
        <v>2019</v>
      </c>
      <c r="O263" t="b">
        <v>1</v>
      </c>
      <c r="Q263" t="str">
        <f>VLOOKUP(J263,FDA_dis_class!$A$1:$E$336,5,FALSE)</f>
        <v>Severe</v>
      </c>
    </row>
    <row r="264" spans="1:17" x14ac:dyDescent="0.2">
      <c r="A264" t="s">
        <v>2190</v>
      </c>
      <c r="B264" t="s">
        <v>2191</v>
      </c>
      <c r="C264" t="s">
        <v>2193</v>
      </c>
      <c r="D264" t="s">
        <v>2194</v>
      </c>
      <c r="E264" t="s">
        <v>2195</v>
      </c>
      <c r="F264" t="s">
        <v>2056</v>
      </c>
      <c r="G264" t="s">
        <v>2192</v>
      </c>
      <c r="H264" t="s">
        <v>146</v>
      </c>
      <c r="I264" t="str">
        <f>VLOOKUP(B264,TA_check!$A$1:$B$433,2,FALSE)</f>
        <v>Oncology</v>
      </c>
      <c r="J264" t="s">
        <v>428</v>
      </c>
      <c r="K264" t="s">
        <v>429</v>
      </c>
      <c r="L264" t="s">
        <v>430</v>
      </c>
      <c r="M264" t="s">
        <v>187</v>
      </c>
      <c r="N264">
        <v>2013</v>
      </c>
      <c r="O264" t="b">
        <v>1</v>
      </c>
      <c r="Q264" t="str">
        <f>VLOOKUP(J264,FDA_dis_class!$A$1:$E$336,5,FALSE)</f>
        <v>Severe</v>
      </c>
    </row>
    <row r="265" spans="1:17" x14ac:dyDescent="0.2">
      <c r="A265" t="s">
        <v>2196</v>
      </c>
      <c r="B265" t="s">
        <v>2197</v>
      </c>
      <c r="C265" t="s">
        <v>2197</v>
      </c>
      <c r="D265" t="s">
        <v>2201</v>
      </c>
      <c r="E265" t="s">
        <v>1689</v>
      </c>
      <c r="F265" t="s">
        <v>2198</v>
      </c>
      <c r="G265" t="s">
        <v>1686</v>
      </c>
      <c r="H265" t="s">
        <v>18</v>
      </c>
      <c r="I265" t="str">
        <f>VLOOKUP(B265,TA_check!$A$1:$B$433,2,FALSE)</f>
        <v>Other indication</v>
      </c>
      <c r="J265" t="s">
        <v>2174</v>
      </c>
      <c r="K265" t="s">
        <v>2199</v>
      </c>
      <c r="L265" t="s">
        <v>2200</v>
      </c>
      <c r="M265" t="s">
        <v>22</v>
      </c>
      <c r="N265">
        <v>2021</v>
      </c>
      <c r="O265" t="b">
        <v>1</v>
      </c>
      <c r="Q265" t="str">
        <f>VLOOKUP(J265,FDA_dis_class!$A$1:$E$336,5,FALSE)</f>
        <v>Severe</v>
      </c>
    </row>
    <row r="266" spans="1:17" x14ac:dyDescent="0.2">
      <c r="A266" t="s">
        <v>2202</v>
      </c>
      <c r="B266" t="s">
        <v>2203</v>
      </c>
      <c r="C266" t="s">
        <v>2205</v>
      </c>
      <c r="D266" t="s">
        <v>2206</v>
      </c>
      <c r="E266" t="s">
        <v>1015</v>
      </c>
      <c r="F266" t="s">
        <v>688</v>
      </c>
      <c r="G266" t="s">
        <v>2204</v>
      </c>
      <c r="H266" t="s">
        <v>146</v>
      </c>
      <c r="I266" t="str">
        <f>VLOOKUP(B266,TA_check!$A$1:$B$433,2,FALSE)</f>
        <v>Oncology</v>
      </c>
      <c r="J266" t="s">
        <v>147</v>
      </c>
      <c r="K266" t="s">
        <v>148</v>
      </c>
      <c r="L266" t="s">
        <v>149</v>
      </c>
      <c r="M266" t="s">
        <v>187</v>
      </c>
      <c r="N266">
        <v>2015</v>
      </c>
      <c r="O266" t="b">
        <v>1</v>
      </c>
      <c r="Q266" t="str">
        <f>VLOOKUP(J266,FDA_dis_class!$A$1:$E$336,5,FALSE)</f>
        <v>Severe</v>
      </c>
    </row>
    <row r="267" spans="1:17" x14ac:dyDescent="0.2">
      <c r="A267" t="s">
        <v>2207</v>
      </c>
      <c r="B267" t="s">
        <v>2208</v>
      </c>
      <c r="C267" t="s">
        <v>2214</v>
      </c>
      <c r="D267" t="s">
        <v>2215</v>
      </c>
      <c r="E267" t="s">
        <v>2216</v>
      </c>
      <c r="F267" t="s">
        <v>2209</v>
      </c>
      <c r="G267" t="s">
        <v>2210</v>
      </c>
      <c r="H267" t="s">
        <v>146</v>
      </c>
      <c r="I267" t="str">
        <f>VLOOKUP(B267,TA_check!$A$1:$B$433,2,FALSE)</f>
        <v>Oncology</v>
      </c>
      <c r="J267" t="s">
        <v>2211</v>
      </c>
      <c r="K267" t="s">
        <v>2212</v>
      </c>
      <c r="L267" t="s">
        <v>2213</v>
      </c>
      <c r="M267" t="s">
        <v>33</v>
      </c>
      <c r="N267">
        <v>2018</v>
      </c>
      <c r="O267" t="b">
        <v>1</v>
      </c>
      <c r="Q267" t="str">
        <f>VLOOKUP(J267,FDA_dis_class!$A$1:$E$336,5,FALSE)</f>
        <v>Severe</v>
      </c>
    </row>
    <row r="268" spans="1:17" x14ac:dyDescent="0.2">
      <c r="A268" t="s">
        <v>2217</v>
      </c>
      <c r="B268" t="s">
        <v>2218</v>
      </c>
      <c r="C268" t="s">
        <v>2223</v>
      </c>
      <c r="D268" t="s">
        <v>2224</v>
      </c>
      <c r="E268" t="s">
        <v>1521</v>
      </c>
      <c r="F268" t="s">
        <v>69</v>
      </c>
      <c r="G268" t="s">
        <v>2219</v>
      </c>
      <c r="H268" t="s">
        <v>18</v>
      </c>
      <c r="I268" t="str">
        <f>VLOOKUP(B268,TA_check!$A$1:$B$433,2,FALSE)</f>
        <v>Other indication</v>
      </c>
      <c r="J268" t="s">
        <v>2220</v>
      </c>
      <c r="K268" t="s">
        <v>2221</v>
      </c>
      <c r="L268" t="s">
        <v>2222</v>
      </c>
      <c r="M268" t="s">
        <v>110</v>
      </c>
      <c r="N268">
        <v>2015</v>
      </c>
      <c r="O268" t="b">
        <v>1</v>
      </c>
      <c r="Q268" t="str">
        <f>VLOOKUP(J268,FDA_dis_class!$A$1:$E$336,5,FALSE)</f>
        <v>Non Severe</v>
      </c>
    </row>
    <row r="269" spans="1:17" x14ac:dyDescent="0.2">
      <c r="A269" t="s">
        <v>2225</v>
      </c>
      <c r="B269" t="s">
        <v>2226</v>
      </c>
      <c r="C269" t="s">
        <v>2231</v>
      </c>
      <c r="D269" t="s">
        <v>2232</v>
      </c>
      <c r="E269" t="s">
        <v>23</v>
      </c>
      <c r="F269" t="s">
        <v>1166</v>
      </c>
      <c r="G269" t="s">
        <v>2227</v>
      </c>
      <c r="H269" t="s">
        <v>18</v>
      </c>
      <c r="I269" t="str">
        <f>VLOOKUP(B269,TA_check!$A$1:$B$433,2,FALSE)</f>
        <v>No human target</v>
      </c>
      <c r="J269" t="s">
        <v>2228</v>
      </c>
      <c r="K269" t="s">
        <v>2229</v>
      </c>
      <c r="L269" t="s">
        <v>2230</v>
      </c>
      <c r="M269" t="s">
        <v>150</v>
      </c>
      <c r="N269">
        <v>2015</v>
      </c>
      <c r="O269" t="s">
        <v>23</v>
      </c>
      <c r="Q269" t="str">
        <f>VLOOKUP(J269,FDA_dis_class!$A$1:$E$336,5,FALSE)</f>
        <v>Non Severe</v>
      </c>
    </row>
    <row r="270" spans="1:17" x14ac:dyDescent="0.2">
      <c r="A270" t="s">
        <v>2233</v>
      </c>
      <c r="B270" t="s">
        <v>2233</v>
      </c>
      <c r="C270" t="s">
        <v>2239</v>
      </c>
      <c r="D270" t="s">
        <v>2240</v>
      </c>
      <c r="E270" t="s">
        <v>23</v>
      </c>
      <c r="F270" t="s">
        <v>2234</v>
      </c>
      <c r="G270" t="s">
        <v>2235</v>
      </c>
      <c r="H270" t="s">
        <v>18</v>
      </c>
      <c r="I270" t="str">
        <f>VLOOKUP(B270,TA_check!$A$1:$B$433,2,FALSE)</f>
        <v>No human target</v>
      </c>
      <c r="J270" t="s">
        <v>2236</v>
      </c>
      <c r="K270" t="s">
        <v>2237</v>
      </c>
      <c r="L270" t="s">
        <v>2238</v>
      </c>
      <c r="M270" t="s">
        <v>536</v>
      </c>
      <c r="N270">
        <v>2019</v>
      </c>
      <c r="O270" t="s">
        <v>23</v>
      </c>
      <c r="Q270" t="str">
        <f>VLOOKUP(J270,FDA_dis_class!$A$1:$E$336,5,FALSE)</f>
        <v>Severe</v>
      </c>
    </row>
    <row r="271" spans="1:17" x14ac:dyDescent="0.2">
      <c r="A271" t="s">
        <v>2241</v>
      </c>
      <c r="B271" t="s">
        <v>2242</v>
      </c>
      <c r="C271" t="s">
        <v>2247</v>
      </c>
      <c r="D271" t="s">
        <v>2248</v>
      </c>
      <c r="E271" t="s">
        <v>23</v>
      </c>
      <c r="F271" t="s">
        <v>360</v>
      </c>
      <c r="G271" t="s">
        <v>2243</v>
      </c>
      <c r="H271" t="s">
        <v>18</v>
      </c>
      <c r="I271" t="str">
        <f>VLOOKUP(B271,TA_check!$A$1:$B$433,2,FALSE)</f>
        <v>No human target</v>
      </c>
      <c r="J271" t="s">
        <v>2244</v>
      </c>
      <c r="K271" t="s">
        <v>2245</v>
      </c>
      <c r="L271" t="s">
        <v>2246</v>
      </c>
      <c r="M271" t="s">
        <v>245</v>
      </c>
      <c r="N271">
        <v>2017</v>
      </c>
      <c r="O271" t="s">
        <v>23</v>
      </c>
      <c r="Q271" t="str">
        <f>VLOOKUP(J271,FDA_dis_class!$A$1:$E$336,5,FALSE)</f>
        <v>Severe</v>
      </c>
    </row>
    <row r="272" spans="1:17" x14ac:dyDescent="0.2">
      <c r="A272" t="s">
        <v>2249</v>
      </c>
      <c r="B272" t="s">
        <v>2250</v>
      </c>
      <c r="C272" t="s">
        <v>2250</v>
      </c>
      <c r="D272" t="s">
        <v>2254</v>
      </c>
      <c r="E272" t="s">
        <v>2255</v>
      </c>
      <c r="F272" t="s">
        <v>2251</v>
      </c>
      <c r="G272" t="s">
        <v>2252</v>
      </c>
      <c r="H272" t="s">
        <v>18</v>
      </c>
      <c r="I272" t="str">
        <f>VLOOKUP(B272,TA_check!$A$1:$B$433,2,FALSE)</f>
        <v>Other indication</v>
      </c>
      <c r="J272" t="s">
        <v>2253</v>
      </c>
      <c r="K272" t="s">
        <v>2102</v>
      </c>
      <c r="L272" t="s">
        <v>2103</v>
      </c>
      <c r="M272" t="s">
        <v>110</v>
      </c>
      <c r="N272">
        <v>2021</v>
      </c>
      <c r="O272" t="b">
        <v>0</v>
      </c>
      <c r="P272" t="s">
        <v>3392</v>
      </c>
      <c r="Q272" t="str">
        <f>VLOOKUP(J272,FDA_dis_class!$A$1:$E$336,5,FALSE)</f>
        <v>Severe</v>
      </c>
    </row>
    <row r="273" spans="1:17" x14ac:dyDescent="0.2">
      <c r="A273" t="s">
        <v>2256</v>
      </c>
      <c r="B273" t="s">
        <v>2257</v>
      </c>
      <c r="C273" t="s">
        <v>2257</v>
      </c>
      <c r="D273" t="s">
        <v>2263</v>
      </c>
      <c r="E273" t="s">
        <v>2264</v>
      </c>
      <c r="F273" t="s">
        <v>2258</v>
      </c>
      <c r="G273" t="s">
        <v>2259</v>
      </c>
      <c r="H273" t="s">
        <v>18</v>
      </c>
      <c r="I273" t="str">
        <f>VLOOKUP(B273,TA_check!$A$1:$B$433,2,FALSE)</f>
        <v>Other indication</v>
      </c>
      <c r="J273" t="s">
        <v>2260</v>
      </c>
      <c r="K273" t="s">
        <v>2261</v>
      </c>
      <c r="L273" t="s">
        <v>2262</v>
      </c>
      <c r="M273" t="s">
        <v>536</v>
      </c>
      <c r="N273">
        <v>2022</v>
      </c>
      <c r="O273" t="b">
        <v>1</v>
      </c>
      <c r="Q273" t="str">
        <f>VLOOKUP(J273,FDA_dis_class!$A$1:$E$336,5,FALSE)</f>
        <v>Severe</v>
      </c>
    </row>
    <row r="274" spans="1:17" x14ac:dyDescent="0.2">
      <c r="A274" t="s">
        <v>2265</v>
      </c>
      <c r="B274" t="s">
        <v>2266</v>
      </c>
      <c r="C274" t="s">
        <v>2266</v>
      </c>
      <c r="D274" t="s">
        <v>2269</v>
      </c>
      <c r="E274" t="s">
        <v>2270</v>
      </c>
      <c r="F274" t="s">
        <v>2267</v>
      </c>
      <c r="G274" t="s">
        <v>2268</v>
      </c>
      <c r="H274" t="s">
        <v>18</v>
      </c>
      <c r="I274" t="str">
        <f>VLOOKUP(B274,TA_check!$A$1:$B$433,2,FALSE)</f>
        <v>Other indication</v>
      </c>
      <c r="J274" t="s">
        <v>302</v>
      </c>
      <c r="K274" t="s">
        <v>303</v>
      </c>
      <c r="L274" t="s">
        <v>304</v>
      </c>
      <c r="M274" t="s">
        <v>22</v>
      </c>
      <c r="N274">
        <v>2021</v>
      </c>
      <c r="O274" t="b">
        <v>0</v>
      </c>
      <c r="Q274" t="str">
        <f>VLOOKUP(J274,FDA_dis_class!$A$1:$E$336,5,FALSE)</f>
        <v>Non Severe</v>
      </c>
    </row>
    <row r="275" spans="1:17" x14ac:dyDescent="0.2">
      <c r="A275" t="s">
        <v>2271</v>
      </c>
      <c r="B275" t="s">
        <v>2272</v>
      </c>
      <c r="C275" t="s">
        <v>2276</v>
      </c>
      <c r="D275" t="s">
        <v>2277</v>
      </c>
      <c r="E275" t="s">
        <v>297</v>
      </c>
      <c r="F275" t="s">
        <v>2273</v>
      </c>
      <c r="G275" t="s">
        <v>2274</v>
      </c>
      <c r="H275" t="s">
        <v>146</v>
      </c>
      <c r="I275" t="str">
        <f>VLOOKUP(B275,TA_check!$A$1:$B$433,2,FALSE)</f>
        <v>Oncology</v>
      </c>
      <c r="J275" t="s">
        <v>2275</v>
      </c>
      <c r="K275" t="s">
        <v>293</v>
      </c>
      <c r="L275" t="s">
        <v>294</v>
      </c>
      <c r="M275" t="s">
        <v>245</v>
      </c>
      <c r="N275">
        <v>2020</v>
      </c>
      <c r="O275" t="b">
        <v>1</v>
      </c>
      <c r="Q275" t="str">
        <f>VLOOKUP(J275,FDA_dis_class!$A$1:$E$336,5,FALSE)</f>
        <v>Severe</v>
      </c>
    </row>
    <row r="276" spans="1:17" x14ac:dyDescent="0.2">
      <c r="A276" t="s">
        <v>2278</v>
      </c>
      <c r="B276" t="s">
        <v>2279</v>
      </c>
      <c r="C276" t="s">
        <v>2279</v>
      </c>
      <c r="D276" t="s">
        <v>2281</v>
      </c>
      <c r="E276" t="s">
        <v>105</v>
      </c>
      <c r="F276" t="s">
        <v>1680</v>
      </c>
      <c r="G276" t="s">
        <v>1887</v>
      </c>
      <c r="H276" t="s">
        <v>18</v>
      </c>
      <c r="I276" t="str">
        <f>VLOOKUP(B276,TA_check!$A$1:$B$433,2,FALSE)</f>
        <v>Other indication</v>
      </c>
      <c r="J276" t="s">
        <v>2280</v>
      </c>
      <c r="K276" s="15" t="s">
        <v>101</v>
      </c>
      <c r="L276" t="s">
        <v>102</v>
      </c>
      <c r="M276" t="s">
        <v>22</v>
      </c>
      <c r="N276">
        <v>2021</v>
      </c>
      <c r="O276" t="b">
        <v>1</v>
      </c>
      <c r="Q276" t="str">
        <f>VLOOKUP(J276,FDA_dis_class!$A$1:$E$336,5,FALSE)</f>
        <v>Non Severe</v>
      </c>
    </row>
    <row r="277" spans="1:17" x14ac:dyDescent="0.2">
      <c r="A277" t="s">
        <v>2282</v>
      </c>
      <c r="B277" t="s">
        <v>2283</v>
      </c>
      <c r="C277" t="s">
        <v>2283</v>
      </c>
      <c r="D277" t="s">
        <v>2285</v>
      </c>
      <c r="E277" t="s">
        <v>367</v>
      </c>
      <c r="F277" t="s">
        <v>2284</v>
      </c>
      <c r="G277" t="s">
        <v>757</v>
      </c>
      <c r="H277" t="s">
        <v>18</v>
      </c>
      <c r="I277" t="str">
        <f>VLOOKUP(B277,TA_check!$A$1:$B$433,2,FALSE)</f>
        <v>Other indication</v>
      </c>
      <c r="J277" t="s">
        <v>362</v>
      </c>
      <c r="K277" s="15" t="s">
        <v>363</v>
      </c>
      <c r="L277" t="s">
        <v>364</v>
      </c>
      <c r="M277" t="s">
        <v>22</v>
      </c>
      <c r="N277">
        <v>2022</v>
      </c>
      <c r="O277" t="b">
        <v>1</v>
      </c>
      <c r="Q277" t="str">
        <f>VLOOKUP(J277,FDA_dis_class!$A$1:$E$336,5,FALSE)</f>
        <v>Non Severe</v>
      </c>
    </row>
    <row r="278" spans="1:17" x14ac:dyDescent="0.2">
      <c r="A278" t="s">
        <v>2286</v>
      </c>
      <c r="B278" t="s">
        <v>2287</v>
      </c>
      <c r="C278" t="s">
        <v>2293</v>
      </c>
      <c r="D278" t="s">
        <v>2294</v>
      </c>
      <c r="E278" t="s">
        <v>23</v>
      </c>
      <c r="F278" t="s">
        <v>2288</v>
      </c>
      <c r="G278" t="s">
        <v>2289</v>
      </c>
      <c r="H278" t="s">
        <v>18</v>
      </c>
      <c r="I278" t="str">
        <f>VLOOKUP(B278,TA_check!$A$1:$B$433,2,FALSE)</f>
        <v>No human target</v>
      </c>
      <c r="J278" t="s">
        <v>2290</v>
      </c>
      <c r="K278" t="s">
        <v>2291</v>
      </c>
      <c r="L278" t="s">
        <v>2292</v>
      </c>
      <c r="M278" t="s">
        <v>255</v>
      </c>
      <c r="N278">
        <v>2017</v>
      </c>
      <c r="O278" t="s">
        <v>23</v>
      </c>
      <c r="Q278" t="str">
        <f>VLOOKUP(J278,FDA_dis_class!$A$1:$E$336,5,FALSE)</f>
        <v>Severe</v>
      </c>
    </row>
    <row r="279" spans="1:17" x14ac:dyDescent="0.2">
      <c r="A279" t="s">
        <v>2295</v>
      </c>
      <c r="B279" t="s">
        <v>2296</v>
      </c>
      <c r="C279" t="s">
        <v>2301</v>
      </c>
      <c r="D279" t="s">
        <v>2302</v>
      </c>
      <c r="E279" t="s">
        <v>277</v>
      </c>
      <c r="F279" t="s">
        <v>2038</v>
      </c>
      <c r="G279" t="s">
        <v>2297</v>
      </c>
      <c r="H279" t="s">
        <v>18</v>
      </c>
      <c r="I279" t="str">
        <f>VLOOKUP(B279,TA_check!$A$1:$B$433,2,FALSE)</f>
        <v>No human target</v>
      </c>
      <c r="J279" t="s">
        <v>2298</v>
      </c>
      <c r="K279" t="s">
        <v>2299</v>
      </c>
      <c r="L279" t="s">
        <v>2300</v>
      </c>
      <c r="M279" t="s">
        <v>574</v>
      </c>
      <c r="N279">
        <v>2014</v>
      </c>
      <c r="O279" t="s">
        <v>23</v>
      </c>
      <c r="Q279" t="str">
        <f>VLOOKUP(J279,FDA_dis_class!$A$1:$E$336,5,FALSE)</f>
        <v>Non Severe</v>
      </c>
    </row>
    <row r="280" spans="1:17" x14ac:dyDescent="0.2">
      <c r="A280" t="s">
        <v>2303</v>
      </c>
      <c r="B280" t="s">
        <v>2304</v>
      </c>
      <c r="C280" t="s">
        <v>2309</v>
      </c>
      <c r="D280" t="s">
        <v>2310</v>
      </c>
      <c r="E280" t="s">
        <v>2311</v>
      </c>
      <c r="F280" t="s">
        <v>1305</v>
      </c>
      <c r="G280" t="s">
        <v>2305</v>
      </c>
      <c r="H280" t="s">
        <v>18</v>
      </c>
      <c r="I280" t="str">
        <f>VLOOKUP(B280,TA_check!$A$1:$B$433,2,FALSE)</f>
        <v>Other indication</v>
      </c>
      <c r="J280" t="s">
        <v>2306</v>
      </c>
      <c r="K280" t="s">
        <v>2307</v>
      </c>
      <c r="L280" t="s">
        <v>2308</v>
      </c>
      <c r="M280" t="s">
        <v>536</v>
      </c>
      <c r="N280">
        <v>2019</v>
      </c>
      <c r="O280" t="b">
        <v>1</v>
      </c>
      <c r="Q280" t="str">
        <f>VLOOKUP(J280,FDA_dis_class!$A$1:$E$336,5,FALSE)</f>
        <v>Severe</v>
      </c>
    </row>
    <row r="281" spans="1:17" x14ac:dyDescent="0.2">
      <c r="A281" t="s">
        <v>2312</v>
      </c>
      <c r="B281" t="s">
        <v>2313</v>
      </c>
      <c r="C281" t="s">
        <v>2316</v>
      </c>
      <c r="D281" t="s">
        <v>2317</v>
      </c>
      <c r="E281" t="s">
        <v>2318</v>
      </c>
      <c r="F281" t="s">
        <v>360</v>
      </c>
      <c r="G281" t="s">
        <v>2314</v>
      </c>
      <c r="H281" t="s">
        <v>18</v>
      </c>
      <c r="I281" t="str">
        <f>VLOOKUP(B281,TA_check!$A$1:$B$433,2,FALSE)</f>
        <v>No human target</v>
      </c>
      <c r="J281" t="s">
        <v>2315</v>
      </c>
      <c r="K281" t="s">
        <v>1049</v>
      </c>
      <c r="L281" t="s">
        <v>1050</v>
      </c>
      <c r="M281" t="s">
        <v>93</v>
      </c>
      <c r="N281">
        <v>2019</v>
      </c>
      <c r="O281" t="s">
        <v>23</v>
      </c>
      <c r="Q281" t="str">
        <f>VLOOKUP(J281,FDA_dis_class!$A$1:$E$336,5,FALSE)</f>
        <v>Non Severe</v>
      </c>
    </row>
    <row r="282" spans="1:17" x14ac:dyDescent="0.2">
      <c r="A282" t="s">
        <v>2319</v>
      </c>
      <c r="B282" t="s">
        <v>2320</v>
      </c>
      <c r="C282" t="s">
        <v>2320</v>
      </c>
      <c r="D282" t="s">
        <v>2324</v>
      </c>
      <c r="E282" t="s">
        <v>277</v>
      </c>
      <c r="F282" t="s">
        <v>2321</v>
      </c>
      <c r="G282" t="s">
        <v>2322</v>
      </c>
      <c r="H282" t="s">
        <v>18</v>
      </c>
      <c r="I282" t="str">
        <f>VLOOKUP(B282,TA_check!$A$1:$B$433,2,FALSE)</f>
        <v>No human target</v>
      </c>
      <c r="J282" t="s">
        <v>2323</v>
      </c>
      <c r="K282" t="s">
        <v>2291</v>
      </c>
      <c r="L282" t="s">
        <v>2292</v>
      </c>
      <c r="M282" t="s">
        <v>63</v>
      </c>
      <c r="N282">
        <v>2022</v>
      </c>
      <c r="O282" t="s">
        <v>23</v>
      </c>
      <c r="Q282" t="str">
        <f>VLOOKUP(J282,FDA_dis_class!$A$1:$E$336,5,FALSE)</f>
        <v>Severe</v>
      </c>
    </row>
    <row r="283" spans="1:17" x14ac:dyDescent="0.2">
      <c r="A283" t="s">
        <v>2325</v>
      </c>
      <c r="B283" t="s">
        <v>2326</v>
      </c>
      <c r="C283" t="s">
        <v>2327</v>
      </c>
      <c r="D283" t="s">
        <v>2328</v>
      </c>
      <c r="E283" t="s">
        <v>1521</v>
      </c>
      <c r="F283" t="s">
        <v>436</v>
      </c>
      <c r="G283" t="s">
        <v>2219</v>
      </c>
      <c r="H283" t="s">
        <v>18</v>
      </c>
      <c r="I283" t="str">
        <f>VLOOKUP(B283,TA_check!$A$1:$B$433,2,FALSE)</f>
        <v>Other indication</v>
      </c>
      <c r="J283" t="s">
        <v>2220</v>
      </c>
      <c r="K283" t="s">
        <v>2221</v>
      </c>
      <c r="L283" t="s">
        <v>2222</v>
      </c>
      <c r="M283" t="s">
        <v>255</v>
      </c>
      <c r="N283">
        <v>2015</v>
      </c>
      <c r="O283" t="b">
        <v>1</v>
      </c>
      <c r="Q283" t="str">
        <f>VLOOKUP(J283,FDA_dis_class!$A$1:$E$336,5,FALSE)</f>
        <v>Non Severe</v>
      </c>
    </row>
    <row r="284" spans="1:17" x14ac:dyDescent="0.2">
      <c r="A284" t="s">
        <v>2329</v>
      </c>
      <c r="B284" t="s">
        <v>2330</v>
      </c>
      <c r="C284" t="s">
        <v>2335</v>
      </c>
      <c r="D284" t="s">
        <v>2336</v>
      </c>
      <c r="E284" t="s">
        <v>2337</v>
      </c>
      <c r="F284" t="s">
        <v>2331</v>
      </c>
      <c r="G284" t="s">
        <v>1123</v>
      </c>
      <c r="H284" t="s">
        <v>146</v>
      </c>
      <c r="I284" t="str">
        <f>VLOOKUP(B284,TA_check!$A$1:$B$433,2,FALSE)</f>
        <v>Oncology</v>
      </c>
      <c r="J284" t="s">
        <v>2332</v>
      </c>
      <c r="K284" t="s">
        <v>2333</v>
      </c>
      <c r="L284" t="s">
        <v>2334</v>
      </c>
      <c r="M284" t="s">
        <v>150</v>
      </c>
      <c r="N284">
        <v>2020</v>
      </c>
      <c r="O284" t="b">
        <v>1</v>
      </c>
      <c r="Q284" t="str">
        <f>VLOOKUP(J284,FDA_dis_class!$A$1:$E$336,5,FALSE)</f>
        <v>Severe</v>
      </c>
    </row>
    <row r="285" spans="1:17" x14ac:dyDescent="0.2">
      <c r="A285" t="s">
        <v>2338</v>
      </c>
      <c r="B285" t="s">
        <v>2339</v>
      </c>
      <c r="C285" t="s">
        <v>2345</v>
      </c>
      <c r="D285" t="s">
        <v>2346</v>
      </c>
      <c r="E285" t="s">
        <v>2347</v>
      </c>
      <c r="F285" t="s">
        <v>2340</v>
      </c>
      <c r="G285" t="s">
        <v>2341</v>
      </c>
      <c r="H285" t="s">
        <v>18</v>
      </c>
      <c r="I285" t="str">
        <f>VLOOKUP(B285,TA_check!$A$1:$B$433,2,FALSE)</f>
        <v>Other indication</v>
      </c>
      <c r="J285" t="s">
        <v>2342</v>
      </c>
      <c r="K285" t="s">
        <v>2343</v>
      </c>
      <c r="L285" t="s">
        <v>2344</v>
      </c>
      <c r="M285" t="s">
        <v>536</v>
      </c>
      <c r="N285">
        <v>2018</v>
      </c>
      <c r="O285" t="b">
        <v>1</v>
      </c>
      <c r="Q285" t="str">
        <f>VLOOKUP(J285,FDA_dis_class!$A$1:$E$336,5,FALSE)</f>
        <v>Severe</v>
      </c>
    </row>
    <row r="286" spans="1:17" x14ac:dyDescent="0.2">
      <c r="A286" t="s">
        <v>2348</v>
      </c>
      <c r="B286" t="s">
        <v>2349</v>
      </c>
      <c r="C286" t="s">
        <v>2353</v>
      </c>
      <c r="D286" t="s">
        <v>2354</v>
      </c>
      <c r="E286" t="s">
        <v>2355</v>
      </c>
      <c r="F286" t="s">
        <v>1295</v>
      </c>
      <c r="G286" t="s">
        <v>573</v>
      </c>
      <c r="H286" t="s">
        <v>18</v>
      </c>
      <c r="I286" t="str">
        <f>VLOOKUP(B286,TA_check!$A$1:$B$433,2,FALSE)</f>
        <v>Other indication</v>
      </c>
      <c r="J286" t="s">
        <v>2350</v>
      </c>
      <c r="K286" t="s">
        <v>2351</v>
      </c>
      <c r="L286" t="s">
        <v>2352</v>
      </c>
      <c r="M286" t="s">
        <v>22</v>
      </c>
      <c r="N286">
        <v>2015</v>
      </c>
      <c r="O286" t="b">
        <v>1</v>
      </c>
      <c r="Q286" t="str">
        <f>VLOOKUP(J286,FDA_dis_class!$A$1:$E$336,5,FALSE)</f>
        <v>Severe</v>
      </c>
    </row>
    <row r="287" spans="1:17" x14ac:dyDescent="0.2">
      <c r="A287" t="s">
        <v>2356</v>
      </c>
      <c r="B287" t="s">
        <v>2357</v>
      </c>
      <c r="C287" t="s">
        <v>2360</v>
      </c>
      <c r="D287" t="s">
        <v>2361</v>
      </c>
      <c r="E287" t="s">
        <v>2362</v>
      </c>
      <c r="F287" t="s">
        <v>688</v>
      </c>
      <c r="G287" t="s">
        <v>2358</v>
      </c>
      <c r="H287" t="s">
        <v>18</v>
      </c>
      <c r="I287" t="str">
        <f>VLOOKUP(B287,TA_check!$A$1:$B$433,2,FALSE)</f>
        <v>Other indication</v>
      </c>
      <c r="J287" t="s">
        <v>2359</v>
      </c>
      <c r="K287" t="s">
        <v>101</v>
      </c>
      <c r="L287" t="s">
        <v>102</v>
      </c>
      <c r="M287" t="s">
        <v>22</v>
      </c>
      <c r="N287">
        <v>2019</v>
      </c>
      <c r="O287" t="b">
        <v>0</v>
      </c>
      <c r="P287" s="1" t="s">
        <v>3391</v>
      </c>
      <c r="Q287" t="str">
        <f>VLOOKUP(J287,FDA_dis_class!$A$1:$E$336,5,FALSE)</f>
        <v>Non Severe</v>
      </c>
    </row>
    <row r="288" spans="1:17" x14ac:dyDescent="0.2">
      <c r="A288" t="s">
        <v>2363</v>
      </c>
      <c r="B288" t="s">
        <v>2364</v>
      </c>
      <c r="C288" t="s">
        <v>2364</v>
      </c>
      <c r="D288" t="s">
        <v>2368</v>
      </c>
      <c r="E288" t="s">
        <v>2369</v>
      </c>
      <c r="F288" t="s">
        <v>2365</v>
      </c>
      <c r="G288" t="s">
        <v>2366</v>
      </c>
      <c r="H288" t="s">
        <v>146</v>
      </c>
      <c r="I288" t="str">
        <f>VLOOKUP(B288,TA_check!$A$1:$B$433,2,FALSE)</f>
        <v>Oncology</v>
      </c>
      <c r="J288" t="s">
        <v>2367</v>
      </c>
      <c r="K288" t="s">
        <v>1230</v>
      </c>
      <c r="L288" t="s">
        <v>741</v>
      </c>
      <c r="M288" t="s">
        <v>255</v>
      </c>
      <c r="N288">
        <v>2022</v>
      </c>
      <c r="O288" t="b">
        <v>1</v>
      </c>
      <c r="Q288" t="str">
        <f>VLOOKUP(J288,FDA_dis_class!$A$1:$E$336,5,FALSE)</f>
        <v>Severe</v>
      </c>
    </row>
    <row r="289" spans="1:17" x14ac:dyDescent="0.2">
      <c r="A289" t="s">
        <v>2370</v>
      </c>
      <c r="B289" t="s">
        <v>2371</v>
      </c>
      <c r="C289" t="s">
        <v>2371</v>
      </c>
      <c r="D289" t="s">
        <v>2377</v>
      </c>
      <c r="E289" t="s">
        <v>2378</v>
      </c>
      <c r="F289" t="s">
        <v>2372</v>
      </c>
      <c r="G289" t="s">
        <v>2373</v>
      </c>
      <c r="H289" t="s">
        <v>18</v>
      </c>
      <c r="I289" t="str">
        <f>VLOOKUP(B289,TA_check!$A$1:$B$433,2,FALSE)</f>
        <v>Other indication</v>
      </c>
      <c r="J289" t="s">
        <v>2374</v>
      </c>
      <c r="K289" t="s">
        <v>2375</v>
      </c>
      <c r="L289" t="s">
        <v>2376</v>
      </c>
      <c r="M289" t="s">
        <v>33</v>
      </c>
      <c r="N289">
        <v>2021</v>
      </c>
      <c r="O289" t="b">
        <v>0</v>
      </c>
      <c r="Q289" t="str">
        <f>VLOOKUP(J289,FDA_dis_class!$A$1:$E$336,5,FALSE)</f>
        <v>Severe</v>
      </c>
    </row>
    <row r="290" spans="1:17" x14ac:dyDescent="0.2">
      <c r="A290" t="s">
        <v>2379</v>
      </c>
      <c r="B290" t="s">
        <v>2380</v>
      </c>
      <c r="C290" t="s">
        <v>2386</v>
      </c>
      <c r="D290" t="s">
        <v>2387</v>
      </c>
      <c r="E290" t="s">
        <v>2378</v>
      </c>
      <c r="F290" t="s">
        <v>2381</v>
      </c>
      <c r="G290" t="s">
        <v>2382</v>
      </c>
      <c r="H290" t="s">
        <v>18</v>
      </c>
      <c r="I290" t="str">
        <f>VLOOKUP(B290,TA_check!$A$1:$B$433,2,FALSE)</f>
        <v>Other indication</v>
      </c>
      <c r="J290" t="s">
        <v>2383</v>
      </c>
      <c r="K290" t="s">
        <v>2384</v>
      </c>
      <c r="L290" t="s">
        <v>2385</v>
      </c>
      <c r="M290" t="s">
        <v>110</v>
      </c>
      <c r="N290">
        <v>2017</v>
      </c>
      <c r="O290" t="b">
        <v>0</v>
      </c>
      <c r="Q290" t="str">
        <f>VLOOKUP(J290,FDA_dis_class!$A$1:$E$336,5,FALSE)</f>
        <v>Severe</v>
      </c>
    </row>
    <row r="291" spans="1:17" x14ac:dyDescent="0.2">
      <c r="A291" t="s">
        <v>2388</v>
      </c>
      <c r="B291" t="s">
        <v>2389</v>
      </c>
      <c r="C291" t="s">
        <v>2390</v>
      </c>
      <c r="D291" t="s">
        <v>2391</v>
      </c>
      <c r="E291" t="s">
        <v>2392</v>
      </c>
      <c r="F291" t="s">
        <v>1680</v>
      </c>
      <c r="G291" t="s">
        <v>599</v>
      </c>
      <c r="H291" t="s">
        <v>18</v>
      </c>
      <c r="I291" t="str">
        <f>VLOOKUP(B291,TA_check!$A$1:$B$433,2,FALSE)</f>
        <v>Other indication</v>
      </c>
      <c r="J291" t="s">
        <v>1401</v>
      </c>
      <c r="K291" t="s">
        <v>1402</v>
      </c>
      <c r="L291" t="s">
        <v>1403</v>
      </c>
      <c r="M291" t="s">
        <v>22</v>
      </c>
      <c r="N291">
        <v>2019</v>
      </c>
      <c r="O291" t="b">
        <v>1</v>
      </c>
      <c r="Q291" t="str">
        <f>VLOOKUP(J291,FDA_dis_class!$A$1:$E$336,5,FALSE)</f>
        <v>Severe</v>
      </c>
    </row>
    <row r="292" spans="1:17" x14ac:dyDescent="0.2">
      <c r="A292" t="s">
        <v>2393</v>
      </c>
      <c r="B292" t="s">
        <v>2394</v>
      </c>
      <c r="C292" t="s">
        <v>2394</v>
      </c>
      <c r="D292" t="s">
        <v>2397</v>
      </c>
      <c r="E292" t="s">
        <v>2398</v>
      </c>
      <c r="F292" t="s">
        <v>350</v>
      </c>
      <c r="G292" t="s">
        <v>2395</v>
      </c>
      <c r="H292" t="s">
        <v>18</v>
      </c>
      <c r="I292" t="str">
        <f>VLOOKUP(B292,TA_check!$A$1:$B$433,2,FALSE)</f>
        <v>Other indication</v>
      </c>
      <c r="J292" t="s">
        <v>2396</v>
      </c>
      <c r="K292" t="s">
        <v>273</v>
      </c>
      <c r="L292" t="s">
        <v>274</v>
      </c>
      <c r="M292" t="s">
        <v>22</v>
      </c>
      <c r="N292">
        <v>2022</v>
      </c>
      <c r="O292" t="b">
        <v>1</v>
      </c>
      <c r="Q292" t="str">
        <f>VLOOKUP(J292,FDA_dis_class!$A$1:$E$336,5,FALSE)</f>
        <v>Severe</v>
      </c>
    </row>
    <row r="293" spans="1:17" x14ac:dyDescent="0.2">
      <c r="A293" t="s">
        <v>2399</v>
      </c>
      <c r="B293" t="s">
        <v>2400</v>
      </c>
      <c r="C293" t="s">
        <v>2403</v>
      </c>
      <c r="D293" t="s">
        <v>2404</v>
      </c>
      <c r="E293" t="s">
        <v>2405</v>
      </c>
      <c r="F293" t="s">
        <v>144</v>
      </c>
      <c r="G293" t="s">
        <v>2401</v>
      </c>
      <c r="H293" t="s">
        <v>146</v>
      </c>
      <c r="I293" t="str">
        <f>VLOOKUP(B293,TA_check!$A$1:$B$433,2,FALSE)</f>
        <v>Oncology</v>
      </c>
      <c r="J293" t="s">
        <v>2402</v>
      </c>
      <c r="K293" t="s">
        <v>148</v>
      </c>
      <c r="L293" t="s">
        <v>149</v>
      </c>
      <c r="M293" t="s">
        <v>150</v>
      </c>
      <c r="N293">
        <v>2019</v>
      </c>
      <c r="O293" t="b">
        <v>1</v>
      </c>
      <c r="Q293" t="str">
        <f>VLOOKUP(J293,FDA_dis_class!$A$1:$E$336,5,FALSE)</f>
        <v>Severe</v>
      </c>
    </row>
    <row r="294" spans="1:17" x14ac:dyDescent="0.2">
      <c r="A294" t="s">
        <v>2406</v>
      </c>
      <c r="B294" t="s">
        <v>2407</v>
      </c>
      <c r="C294" t="s">
        <v>2410</v>
      </c>
      <c r="D294" t="s">
        <v>2411</v>
      </c>
      <c r="E294" t="s">
        <v>2412</v>
      </c>
      <c r="F294" t="s">
        <v>2408</v>
      </c>
      <c r="G294" t="s">
        <v>1645</v>
      </c>
      <c r="H294" t="s">
        <v>146</v>
      </c>
      <c r="I294" t="str">
        <f>VLOOKUP(B294,TA_check!$A$1:$B$433,2,FALSE)</f>
        <v>Oncology</v>
      </c>
      <c r="J294" t="s">
        <v>2409</v>
      </c>
      <c r="K294" t="s">
        <v>1647</v>
      </c>
      <c r="L294" t="s">
        <v>1648</v>
      </c>
      <c r="M294" t="s">
        <v>150</v>
      </c>
      <c r="N294">
        <v>2016</v>
      </c>
      <c r="O294" t="b">
        <v>1</v>
      </c>
      <c r="Q294" t="str">
        <f>VLOOKUP(J294,FDA_dis_class!$A$1:$E$336,5,FALSE)</f>
        <v>Severe</v>
      </c>
    </row>
    <row r="295" spans="1:17" x14ac:dyDescent="0.2">
      <c r="A295" t="s">
        <v>2413</v>
      </c>
      <c r="B295" t="s">
        <v>2414</v>
      </c>
      <c r="C295" t="s">
        <v>2417</v>
      </c>
      <c r="D295" t="s">
        <v>2418</v>
      </c>
      <c r="E295" t="s">
        <v>23</v>
      </c>
      <c r="F295" t="s">
        <v>2415</v>
      </c>
      <c r="G295" t="s">
        <v>2416</v>
      </c>
      <c r="H295" t="s">
        <v>18</v>
      </c>
      <c r="I295" t="str">
        <f>VLOOKUP(B295,TA_check!$A$1:$B$433,2,FALSE)</f>
        <v>No human target</v>
      </c>
      <c r="J295" t="s">
        <v>418</v>
      </c>
      <c r="K295" t="s">
        <v>419</v>
      </c>
      <c r="L295" t="s">
        <v>420</v>
      </c>
      <c r="M295" t="s">
        <v>938</v>
      </c>
      <c r="N295">
        <v>2020</v>
      </c>
      <c r="O295" t="s">
        <v>23</v>
      </c>
      <c r="Q295" t="str">
        <f>VLOOKUP(J295,FDA_dis_class!$A$1:$E$336,5,FALSE)</f>
        <v>Severe</v>
      </c>
    </row>
    <row r="296" spans="1:17" x14ac:dyDescent="0.2">
      <c r="A296" t="s">
        <v>2419</v>
      </c>
      <c r="B296" t="s">
        <v>2420</v>
      </c>
      <c r="C296" t="s">
        <v>2420</v>
      </c>
      <c r="D296" t="s">
        <v>2422</v>
      </c>
      <c r="E296" t="s">
        <v>2423</v>
      </c>
      <c r="F296" t="s">
        <v>2198</v>
      </c>
      <c r="G296" t="s">
        <v>2421</v>
      </c>
      <c r="H296" t="s">
        <v>146</v>
      </c>
      <c r="I296" t="str">
        <f>VLOOKUP(B296,TA_check!$A$1:$B$433,2,FALSE)</f>
        <v>Oncology</v>
      </c>
      <c r="J296" t="s">
        <v>1013</v>
      </c>
      <c r="K296" t="s">
        <v>148</v>
      </c>
      <c r="L296" t="s">
        <v>149</v>
      </c>
      <c r="M296" t="s">
        <v>314</v>
      </c>
      <c r="N296">
        <v>2021</v>
      </c>
      <c r="O296" t="b">
        <v>1</v>
      </c>
      <c r="Q296" t="str">
        <f>VLOOKUP(J296,FDA_dis_class!$A$1:$E$336,5,FALSE)</f>
        <v>Severe</v>
      </c>
    </row>
    <row r="297" spans="1:17" x14ac:dyDescent="0.2">
      <c r="A297" t="s">
        <v>2424</v>
      </c>
      <c r="B297" t="s">
        <v>2425</v>
      </c>
      <c r="C297" t="s">
        <v>2430</v>
      </c>
      <c r="D297" t="s">
        <v>2431</v>
      </c>
      <c r="E297" t="s">
        <v>2432</v>
      </c>
      <c r="F297" t="s">
        <v>28</v>
      </c>
      <c r="G297" t="s">
        <v>2426</v>
      </c>
      <c r="H297" t="s">
        <v>146</v>
      </c>
      <c r="I297" t="str">
        <f>VLOOKUP(B297,TA_check!$A$1:$B$433,2,FALSE)</f>
        <v>Oncology</v>
      </c>
      <c r="J297" t="s">
        <v>2427</v>
      </c>
      <c r="K297" t="s">
        <v>2428</v>
      </c>
      <c r="L297" t="s">
        <v>2429</v>
      </c>
      <c r="M297" t="s">
        <v>245</v>
      </c>
      <c r="N297">
        <v>2017</v>
      </c>
      <c r="O297" t="b">
        <v>1</v>
      </c>
      <c r="Q297" t="str">
        <f>VLOOKUP(J297,FDA_dis_class!$A$1:$E$336,5,FALSE)</f>
        <v>Severe</v>
      </c>
    </row>
    <row r="298" spans="1:17" x14ac:dyDescent="0.2">
      <c r="A298" t="s">
        <v>2433</v>
      </c>
      <c r="B298" t="s">
        <v>2434</v>
      </c>
      <c r="C298" t="s">
        <v>2434</v>
      </c>
      <c r="D298" t="s">
        <v>2440</v>
      </c>
      <c r="E298" t="s">
        <v>23</v>
      </c>
      <c r="F298" t="s">
        <v>2435</v>
      </c>
      <c r="G298" t="s">
        <v>2436</v>
      </c>
      <c r="H298" t="s">
        <v>146</v>
      </c>
      <c r="J298" t="s">
        <v>2437</v>
      </c>
      <c r="K298" t="s">
        <v>2438</v>
      </c>
      <c r="L298" t="s">
        <v>2439</v>
      </c>
      <c r="M298" t="s">
        <v>187</v>
      </c>
      <c r="N298">
        <v>2021</v>
      </c>
      <c r="O298" t="s">
        <v>23</v>
      </c>
      <c r="Q298" t="str">
        <f>VLOOKUP(J298,FDA_dis_class!$A$1:$E$336,5,FALSE)</f>
        <v>Severe</v>
      </c>
    </row>
    <row r="299" spans="1:17" x14ac:dyDescent="0.2">
      <c r="A299" t="s">
        <v>2441</v>
      </c>
      <c r="B299" t="s">
        <v>2442</v>
      </c>
      <c r="C299" t="s">
        <v>2442</v>
      </c>
      <c r="D299" t="s">
        <v>2447</v>
      </c>
      <c r="E299" t="s">
        <v>2448</v>
      </c>
      <c r="F299" t="s">
        <v>1024</v>
      </c>
      <c r="G299" t="s">
        <v>2443</v>
      </c>
      <c r="H299" t="s">
        <v>18</v>
      </c>
      <c r="I299" t="str">
        <f>VLOOKUP(B299,TA_check!$A$1:$B$433,2,FALSE)</f>
        <v>Other indication</v>
      </c>
      <c r="J299" t="s">
        <v>2444</v>
      </c>
      <c r="K299" t="s">
        <v>2445</v>
      </c>
      <c r="L299" t="s">
        <v>2446</v>
      </c>
      <c r="M299" t="s">
        <v>574</v>
      </c>
      <c r="N299">
        <v>2021</v>
      </c>
      <c r="O299" t="b">
        <v>1</v>
      </c>
      <c r="Q299" t="str">
        <f>VLOOKUP(J299,FDA_dis_class!$A$1:$E$336,5,FALSE)</f>
        <v>Severe</v>
      </c>
    </row>
    <row r="300" spans="1:17" x14ac:dyDescent="0.2">
      <c r="A300" t="s">
        <v>2449</v>
      </c>
      <c r="B300" t="s">
        <v>2450</v>
      </c>
      <c r="C300" t="s">
        <v>2451</v>
      </c>
      <c r="D300" t="s">
        <v>2452</v>
      </c>
      <c r="E300" t="s">
        <v>736</v>
      </c>
      <c r="F300" t="s">
        <v>69</v>
      </c>
      <c r="G300" t="s">
        <v>733</v>
      </c>
      <c r="H300" t="s">
        <v>146</v>
      </c>
      <c r="I300" t="str">
        <f>VLOOKUP(B300,TA_check!$A$1:$B$433,2,FALSE)</f>
        <v>Oncology</v>
      </c>
      <c r="J300" t="s">
        <v>428</v>
      </c>
      <c r="K300" t="s">
        <v>429</v>
      </c>
      <c r="L300" t="s">
        <v>430</v>
      </c>
      <c r="M300" t="s">
        <v>255</v>
      </c>
      <c r="N300">
        <v>2020</v>
      </c>
      <c r="O300" t="b">
        <v>1</v>
      </c>
      <c r="Q300" t="str">
        <f>VLOOKUP(J300,FDA_dis_class!$A$1:$E$336,5,FALSE)</f>
        <v>Severe</v>
      </c>
    </row>
    <row r="301" spans="1:17" x14ac:dyDescent="0.2">
      <c r="A301" t="s">
        <v>2453</v>
      </c>
      <c r="B301" t="s">
        <v>2454</v>
      </c>
      <c r="C301" t="s">
        <v>2460</v>
      </c>
      <c r="D301" t="s">
        <v>2461</v>
      </c>
      <c r="E301" t="s">
        <v>413</v>
      </c>
      <c r="F301" t="s">
        <v>2455</v>
      </c>
      <c r="G301" t="s">
        <v>2456</v>
      </c>
      <c r="H301" t="s">
        <v>18</v>
      </c>
      <c r="I301" t="str">
        <f>VLOOKUP(B301,TA_check!$A$1:$B$433,2,FALSE)</f>
        <v>Other indication</v>
      </c>
      <c r="J301" t="s">
        <v>2457</v>
      </c>
      <c r="K301" t="s">
        <v>2458</v>
      </c>
      <c r="L301" t="s">
        <v>2459</v>
      </c>
      <c r="M301" t="s">
        <v>22</v>
      </c>
      <c r="N301">
        <v>2015</v>
      </c>
      <c r="O301" t="b">
        <v>1</v>
      </c>
      <c r="Q301" t="str">
        <f>VLOOKUP(J301,FDA_dis_class!$A$1:$E$336,5,FALSE)</f>
        <v>Severe</v>
      </c>
    </row>
    <row r="302" spans="1:17" x14ac:dyDescent="0.2">
      <c r="A302" t="s">
        <v>2462</v>
      </c>
      <c r="B302" t="s">
        <v>2463</v>
      </c>
      <c r="C302" t="s">
        <v>2463</v>
      </c>
      <c r="D302" t="s">
        <v>2468</v>
      </c>
      <c r="E302" t="s">
        <v>2469</v>
      </c>
      <c r="F302" t="s">
        <v>28</v>
      </c>
      <c r="G302" t="s">
        <v>2464</v>
      </c>
      <c r="H302" t="s">
        <v>146</v>
      </c>
      <c r="I302" t="str">
        <f>VLOOKUP(B302,TA_check!$A$1:$B$433,2,FALSE)</f>
        <v>Oncology</v>
      </c>
      <c r="J302" t="s">
        <v>2465</v>
      </c>
      <c r="K302" t="s">
        <v>2466</v>
      </c>
      <c r="L302" t="s">
        <v>2467</v>
      </c>
      <c r="M302" t="s">
        <v>335</v>
      </c>
      <c r="N302">
        <v>2021</v>
      </c>
      <c r="O302" t="b">
        <v>1</v>
      </c>
      <c r="Q302" t="str">
        <f>VLOOKUP(J302,FDA_dis_class!$A$1:$E$336,5,FALSE)</f>
        <v>Severe</v>
      </c>
    </row>
    <row r="303" spans="1:17" x14ac:dyDescent="0.2">
      <c r="A303" t="s">
        <v>2470</v>
      </c>
      <c r="B303" t="s">
        <v>2471</v>
      </c>
      <c r="C303" t="s">
        <v>2477</v>
      </c>
      <c r="D303" t="s">
        <v>2478</v>
      </c>
      <c r="E303" t="s">
        <v>2479</v>
      </c>
      <c r="F303" t="s">
        <v>2472</v>
      </c>
      <c r="G303" t="s">
        <v>2473</v>
      </c>
      <c r="H303" t="s">
        <v>18</v>
      </c>
      <c r="I303" t="str">
        <f>VLOOKUP(B303,TA_check!$A$1:$B$433,2,FALSE)</f>
        <v>Other indication</v>
      </c>
      <c r="J303" t="s">
        <v>2474</v>
      </c>
      <c r="K303" t="s">
        <v>2475</v>
      </c>
      <c r="L303" t="s">
        <v>2476</v>
      </c>
      <c r="M303" t="s">
        <v>536</v>
      </c>
      <c r="N303">
        <v>2019</v>
      </c>
      <c r="O303" t="b">
        <v>1</v>
      </c>
      <c r="Q303" t="str">
        <f>VLOOKUP(J303,FDA_dis_class!$A$1:$E$336,5,FALSE)</f>
        <v>Severe</v>
      </c>
    </row>
    <row r="304" spans="1:17" x14ac:dyDescent="0.2">
      <c r="A304" t="s">
        <v>2480</v>
      </c>
      <c r="B304" t="s">
        <v>2481</v>
      </c>
      <c r="C304" t="s">
        <v>2483</v>
      </c>
      <c r="D304" t="s">
        <v>2484</v>
      </c>
      <c r="E304" t="s">
        <v>23</v>
      </c>
      <c r="F304" t="s">
        <v>270</v>
      </c>
      <c r="G304" t="s">
        <v>1893</v>
      </c>
      <c r="H304" t="s">
        <v>18</v>
      </c>
      <c r="I304" t="str">
        <f>VLOOKUP(B304,TA_check!$A$1:$B$433,2,FALSE)</f>
        <v>No human target</v>
      </c>
      <c r="J304" t="s">
        <v>2482</v>
      </c>
      <c r="K304" t="s">
        <v>119</v>
      </c>
      <c r="L304" t="s">
        <v>120</v>
      </c>
      <c r="M304" t="s">
        <v>22</v>
      </c>
      <c r="N304">
        <v>2018</v>
      </c>
      <c r="O304" t="s">
        <v>23</v>
      </c>
      <c r="Q304" t="str">
        <f>VLOOKUP(J304,FDA_dis_class!$A$1:$E$336,5,FALSE)</f>
        <v>Non Severe</v>
      </c>
    </row>
    <row r="305" spans="1:17" x14ac:dyDescent="0.2">
      <c r="A305" t="s">
        <v>2485</v>
      </c>
      <c r="B305" t="s">
        <v>2486</v>
      </c>
      <c r="C305" t="s">
        <v>2489</v>
      </c>
      <c r="D305" t="s">
        <v>2490</v>
      </c>
      <c r="E305" t="s">
        <v>2491</v>
      </c>
      <c r="F305" t="s">
        <v>2487</v>
      </c>
      <c r="G305" t="s">
        <v>2488</v>
      </c>
      <c r="H305" t="s">
        <v>18</v>
      </c>
      <c r="I305" t="str">
        <f>VLOOKUP(B305,TA_check!$A$1:$B$433,2,FALSE)</f>
        <v>Other indication</v>
      </c>
      <c r="J305" t="s">
        <v>1238</v>
      </c>
      <c r="K305" t="s">
        <v>654</v>
      </c>
      <c r="L305" t="s">
        <v>655</v>
      </c>
      <c r="M305" t="s">
        <v>22</v>
      </c>
      <c r="N305">
        <v>2017</v>
      </c>
      <c r="O305" t="b">
        <v>1</v>
      </c>
      <c r="Q305" t="str">
        <f>VLOOKUP(J305,FDA_dis_class!$A$1:$E$336,5,FALSE)</f>
        <v>Non severe</v>
      </c>
    </row>
    <row r="306" spans="1:17" x14ac:dyDescent="0.2">
      <c r="A306" t="s">
        <v>2492</v>
      </c>
      <c r="B306" t="s">
        <v>2493</v>
      </c>
      <c r="C306" t="s">
        <v>2496</v>
      </c>
      <c r="D306" t="s">
        <v>2497</v>
      </c>
      <c r="E306" t="s">
        <v>23</v>
      </c>
      <c r="F306" t="s">
        <v>2494</v>
      </c>
      <c r="G306" t="s">
        <v>2495</v>
      </c>
      <c r="H306" t="s">
        <v>18</v>
      </c>
      <c r="I306" t="str">
        <f>VLOOKUP(B306,TA_check!$A$1:$B$433,2,FALSE)</f>
        <v>No human target</v>
      </c>
      <c r="J306" t="s">
        <v>718</v>
      </c>
      <c r="K306" t="s">
        <v>344</v>
      </c>
      <c r="L306" t="s">
        <v>345</v>
      </c>
      <c r="M306" t="s">
        <v>110</v>
      </c>
      <c r="N306">
        <v>2014</v>
      </c>
      <c r="O306" t="s">
        <v>23</v>
      </c>
      <c r="Q306" t="str">
        <f>VLOOKUP(J306,FDA_dis_class!$A$1:$E$336,5,FALSE)</f>
        <v>Non Severe</v>
      </c>
    </row>
    <row r="307" spans="1:17" x14ac:dyDescent="0.2">
      <c r="A307" t="s">
        <v>2498</v>
      </c>
      <c r="B307" t="s">
        <v>2499</v>
      </c>
      <c r="C307" t="s">
        <v>2501</v>
      </c>
      <c r="D307" t="s">
        <v>2502</v>
      </c>
      <c r="E307" t="s">
        <v>1241</v>
      </c>
      <c r="F307" t="s">
        <v>1680</v>
      </c>
      <c r="G307" t="s">
        <v>2500</v>
      </c>
      <c r="H307" t="s">
        <v>18</v>
      </c>
      <c r="I307" t="str">
        <f>VLOOKUP(B307,TA_check!$A$1:$B$433,2,FALSE)</f>
        <v>Other indication</v>
      </c>
      <c r="J307" t="s">
        <v>1238</v>
      </c>
      <c r="K307" t="s">
        <v>654</v>
      </c>
      <c r="L307" t="s">
        <v>655</v>
      </c>
      <c r="M307" t="s">
        <v>22</v>
      </c>
      <c r="N307">
        <v>2019</v>
      </c>
      <c r="O307" t="b">
        <v>1</v>
      </c>
      <c r="Q307" t="str">
        <f>VLOOKUP(J307,FDA_dis_class!$A$1:$E$336,5,FALSE)</f>
        <v>Non severe</v>
      </c>
    </row>
    <row r="308" spans="1:17" x14ac:dyDescent="0.2">
      <c r="A308" t="s">
        <v>2503</v>
      </c>
      <c r="B308" t="s">
        <v>2504</v>
      </c>
      <c r="C308" t="s">
        <v>2504</v>
      </c>
      <c r="D308" t="s">
        <v>2510</v>
      </c>
      <c r="E308" t="s">
        <v>2511</v>
      </c>
      <c r="F308" t="s">
        <v>2505</v>
      </c>
      <c r="G308" t="s">
        <v>2506</v>
      </c>
      <c r="H308" t="s">
        <v>18</v>
      </c>
      <c r="I308" t="str">
        <f>VLOOKUP(B308,TA_check!$A$1:$B$433,2,FALSE)</f>
        <v>Other indication</v>
      </c>
      <c r="J308" t="s">
        <v>2507</v>
      </c>
      <c r="K308" t="s">
        <v>2508</v>
      </c>
      <c r="L308" t="s">
        <v>2509</v>
      </c>
      <c r="M308" t="s">
        <v>255</v>
      </c>
      <c r="N308">
        <v>2021</v>
      </c>
      <c r="O308" t="b">
        <v>1</v>
      </c>
      <c r="Q308" t="str">
        <f>VLOOKUP(J308,FDA_dis_class!$A$1:$E$336,5,FALSE)</f>
        <v>Non Severe</v>
      </c>
    </row>
    <row r="309" spans="1:17" x14ac:dyDescent="0.2">
      <c r="A309" t="s">
        <v>2512</v>
      </c>
      <c r="B309" t="s">
        <v>2513</v>
      </c>
      <c r="C309" t="s">
        <v>2518</v>
      </c>
      <c r="D309" t="s">
        <v>2519</v>
      </c>
      <c r="E309" t="s">
        <v>2511</v>
      </c>
      <c r="F309" t="s">
        <v>2095</v>
      </c>
      <c r="G309" t="s">
        <v>2514</v>
      </c>
      <c r="H309" t="s">
        <v>18</v>
      </c>
      <c r="I309" t="str">
        <f>VLOOKUP(B309,TA_check!$A$1:$B$433,2,FALSE)</f>
        <v>Other indication</v>
      </c>
      <c r="J309" t="s">
        <v>2515</v>
      </c>
      <c r="K309" t="s">
        <v>2516</v>
      </c>
      <c r="L309" t="s">
        <v>2517</v>
      </c>
      <c r="M309" t="s">
        <v>22</v>
      </c>
      <c r="N309">
        <v>2020</v>
      </c>
      <c r="O309" t="b">
        <v>1</v>
      </c>
      <c r="Q309" t="str">
        <f>VLOOKUP(J309,FDA_dis_class!$A$1:$E$336,5,FALSE)</f>
        <v>Non Severe</v>
      </c>
    </row>
    <row r="310" spans="1:17" x14ac:dyDescent="0.2">
      <c r="A310" t="s">
        <v>2520</v>
      </c>
      <c r="B310" t="s">
        <v>2521</v>
      </c>
      <c r="C310" t="s">
        <v>2526</v>
      </c>
      <c r="D310" t="s">
        <v>2527</v>
      </c>
      <c r="E310" t="s">
        <v>23</v>
      </c>
      <c r="F310" t="s">
        <v>2522</v>
      </c>
      <c r="G310" t="s">
        <v>370</v>
      </c>
      <c r="H310" t="s">
        <v>18</v>
      </c>
      <c r="I310" t="str">
        <f>VLOOKUP(B310,TA_check!$A$1:$B$433,2,FALSE)</f>
        <v>No human target</v>
      </c>
      <c r="J310" t="s">
        <v>2523</v>
      </c>
      <c r="K310" t="s">
        <v>2524</v>
      </c>
      <c r="L310" t="s">
        <v>2525</v>
      </c>
      <c r="M310" t="s">
        <v>93</v>
      </c>
      <c r="N310">
        <v>2017</v>
      </c>
      <c r="O310" t="s">
        <v>23</v>
      </c>
      <c r="Q310" t="str">
        <f>VLOOKUP(J310,FDA_dis_class!$A$1:$E$336,5,FALSE)</f>
        <v>Non Severe</v>
      </c>
    </row>
    <row r="311" spans="1:17" x14ac:dyDescent="0.2">
      <c r="A311" t="s">
        <v>2528</v>
      </c>
      <c r="B311" t="s">
        <v>2529</v>
      </c>
      <c r="C311" t="s">
        <v>2529</v>
      </c>
      <c r="D311" t="s">
        <v>2531</v>
      </c>
      <c r="E311" t="s">
        <v>2532</v>
      </c>
      <c r="F311" t="s">
        <v>562</v>
      </c>
      <c r="G311" t="s">
        <v>2530</v>
      </c>
      <c r="H311" t="s">
        <v>18</v>
      </c>
      <c r="I311" t="str">
        <f>VLOOKUP(B311,TA_check!$A$1:$B$433,2,FALSE)</f>
        <v>Other indication</v>
      </c>
      <c r="J311" t="s">
        <v>1238</v>
      </c>
      <c r="K311" t="s">
        <v>654</v>
      </c>
      <c r="L311" t="s">
        <v>655</v>
      </c>
      <c r="M311" t="s">
        <v>22</v>
      </c>
      <c r="N311">
        <v>2022</v>
      </c>
      <c r="O311" t="b">
        <v>1</v>
      </c>
      <c r="Q311" t="str">
        <f>VLOOKUP(J311,FDA_dis_class!$A$1:$E$336,5,FALSE)</f>
        <v>Non severe</v>
      </c>
    </row>
    <row r="312" spans="1:17" x14ac:dyDescent="0.2">
      <c r="A312" t="s">
        <v>2533</v>
      </c>
      <c r="B312" t="s">
        <v>2534</v>
      </c>
      <c r="C312" t="s">
        <v>2536</v>
      </c>
      <c r="D312" t="s">
        <v>2537</v>
      </c>
      <c r="E312" t="s">
        <v>23</v>
      </c>
      <c r="F312" t="s">
        <v>1148</v>
      </c>
      <c r="G312" t="s">
        <v>2535</v>
      </c>
      <c r="H312" t="s">
        <v>18</v>
      </c>
      <c r="I312" t="str">
        <f>VLOOKUP(B312,TA_check!$A$1:$B$433,2,FALSE)</f>
        <v>No human target</v>
      </c>
      <c r="J312" t="s">
        <v>1949</v>
      </c>
      <c r="K312" t="s">
        <v>710</v>
      </c>
      <c r="L312" t="s">
        <v>711</v>
      </c>
      <c r="M312" t="s">
        <v>938</v>
      </c>
      <c r="N312">
        <v>2013</v>
      </c>
      <c r="O312" t="s">
        <v>23</v>
      </c>
      <c r="Q312" t="str">
        <f>VLOOKUP(J312,FDA_dis_class!$A$1:$E$336,5,FALSE)</f>
        <v>Severe</v>
      </c>
    </row>
    <row r="313" spans="1:17" x14ac:dyDescent="0.2">
      <c r="A313" t="s">
        <v>2538</v>
      </c>
      <c r="B313" t="s">
        <v>2539</v>
      </c>
      <c r="C313" t="s">
        <v>2539</v>
      </c>
      <c r="D313" t="s">
        <v>2544</v>
      </c>
      <c r="E313" t="s">
        <v>2545</v>
      </c>
      <c r="F313" t="s">
        <v>1166</v>
      </c>
      <c r="G313" t="s">
        <v>2540</v>
      </c>
      <c r="H313" t="s">
        <v>18</v>
      </c>
      <c r="I313" t="str">
        <f>VLOOKUP(B313,TA_check!$A$1:$B$433,2,FALSE)</f>
        <v>Other indication</v>
      </c>
      <c r="J313" t="s">
        <v>2541</v>
      </c>
      <c r="K313" t="s">
        <v>2542</v>
      </c>
      <c r="L313" t="s">
        <v>2543</v>
      </c>
      <c r="M313" t="s">
        <v>33</v>
      </c>
      <c r="N313">
        <v>2022</v>
      </c>
      <c r="O313" t="b">
        <v>0</v>
      </c>
      <c r="Q313" t="str">
        <f>VLOOKUP(J313,FDA_dis_class!$A$1:$E$336,5,FALSE)</f>
        <v>Not concordant</v>
      </c>
    </row>
    <row r="314" spans="1:17" x14ac:dyDescent="0.2">
      <c r="A314" t="s">
        <v>2546</v>
      </c>
      <c r="B314" t="s">
        <v>2547</v>
      </c>
      <c r="C314" t="s">
        <v>2550</v>
      </c>
      <c r="D314" t="s">
        <v>2551</v>
      </c>
      <c r="E314" t="s">
        <v>1000</v>
      </c>
      <c r="F314" t="s">
        <v>2548</v>
      </c>
      <c r="G314" t="s">
        <v>2549</v>
      </c>
      <c r="H314" t="s">
        <v>18</v>
      </c>
      <c r="I314" t="str">
        <f>VLOOKUP(B314,TA_check!$A$1:$B$433,2,FALSE)</f>
        <v>Other indication</v>
      </c>
      <c r="J314" t="s">
        <v>995</v>
      </c>
      <c r="K314" t="s">
        <v>996</v>
      </c>
      <c r="L314" t="s">
        <v>997</v>
      </c>
      <c r="M314" t="s">
        <v>536</v>
      </c>
      <c r="N314">
        <v>2016</v>
      </c>
      <c r="O314" t="b">
        <v>1</v>
      </c>
      <c r="Q314" t="str">
        <f>VLOOKUP(J314,FDA_dis_class!$A$1:$E$336,5,FALSE)</f>
        <v>Severe</v>
      </c>
    </row>
    <row r="315" spans="1:17" x14ac:dyDescent="0.2">
      <c r="A315" t="s">
        <v>2552</v>
      </c>
      <c r="B315" t="s">
        <v>2553</v>
      </c>
      <c r="C315" t="s">
        <v>2555</v>
      </c>
      <c r="D315" t="s">
        <v>2556</v>
      </c>
      <c r="E315" t="s">
        <v>1031</v>
      </c>
      <c r="F315" t="s">
        <v>2554</v>
      </c>
      <c r="G315" t="s">
        <v>1025</v>
      </c>
      <c r="H315" t="s">
        <v>18</v>
      </c>
      <c r="I315" t="str">
        <f>VLOOKUP(B315,TA_check!$A$1:$B$433,2,FALSE)</f>
        <v>Other indication</v>
      </c>
      <c r="J315" t="s">
        <v>2096</v>
      </c>
      <c r="K315" t="s">
        <v>1027</v>
      </c>
      <c r="L315" t="s">
        <v>1028</v>
      </c>
      <c r="M315" t="s">
        <v>22</v>
      </c>
      <c r="N315">
        <v>2017</v>
      </c>
      <c r="O315" t="b">
        <v>1</v>
      </c>
      <c r="Q315" t="str">
        <f>VLOOKUP(J315,FDA_dis_class!$A$1:$E$336,5,FALSE)</f>
        <v>Non Severe</v>
      </c>
    </row>
    <row r="316" spans="1:17" x14ac:dyDescent="0.2">
      <c r="A316" t="s">
        <v>2557</v>
      </c>
      <c r="B316" t="s">
        <v>2558</v>
      </c>
      <c r="C316" t="s">
        <v>2563</v>
      </c>
      <c r="D316" t="s">
        <v>2564</v>
      </c>
      <c r="E316" t="s">
        <v>2565</v>
      </c>
      <c r="F316" t="s">
        <v>1365</v>
      </c>
      <c r="G316" t="s">
        <v>2559</v>
      </c>
      <c r="H316" t="s">
        <v>18</v>
      </c>
      <c r="I316" t="str">
        <f>VLOOKUP(B316,TA_check!$A$1:$B$433,2,FALSE)</f>
        <v>Other indication</v>
      </c>
      <c r="J316" t="s">
        <v>2560</v>
      </c>
      <c r="K316" t="s">
        <v>2561</v>
      </c>
      <c r="L316" t="s">
        <v>2562</v>
      </c>
      <c r="M316" t="s">
        <v>245</v>
      </c>
      <c r="N316">
        <v>2015</v>
      </c>
      <c r="O316" t="b">
        <v>1</v>
      </c>
      <c r="Q316" t="str">
        <f>VLOOKUP(J316,FDA_dis_class!$A$1:$E$336,5,FALSE)</f>
        <v>Severe</v>
      </c>
    </row>
    <row r="317" spans="1:17" x14ac:dyDescent="0.2">
      <c r="A317" t="s">
        <v>2566</v>
      </c>
      <c r="B317" t="s">
        <v>2567</v>
      </c>
      <c r="C317" t="s">
        <v>2570</v>
      </c>
      <c r="D317" t="s">
        <v>2571</v>
      </c>
      <c r="E317" t="s">
        <v>2572</v>
      </c>
      <c r="F317" t="s">
        <v>1166</v>
      </c>
      <c r="G317" t="s">
        <v>2568</v>
      </c>
      <c r="H317" t="s">
        <v>18</v>
      </c>
      <c r="I317" t="str">
        <f>VLOOKUP(B317,TA_check!$A$1:$B$433,2,FALSE)</f>
        <v>Other indication</v>
      </c>
      <c r="J317" t="s">
        <v>2569</v>
      </c>
      <c r="K317" t="s">
        <v>205</v>
      </c>
      <c r="L317" t="s">
        <v>206</v>
      </c>
      <c r="M317" t="s">
        <v>22</v>
      </c>
      <c r="N317">
        <v>2014</v>
      </c>
      <c r="O317" t="b">
        <v>1</v>
      </c>
      <c r="Q317" t="str">
        <f>VLOOKUP(J317,FDA_dis_class!$A$1:$E$336,5,FALSE)</f>
        <v>Severe</v>
      </c>
    </row>
    <row r="318" spans="1:17" x14ac:dyDescent="0.2">
      <c r="A318" t="s">
        <v>2573</v>
      </c>
      <c r="B318" t="s">
        <v>2574</v>
      </c>
      <c r="C318" t="s">
        <v>2574</v>
      </c>
      <c r="D318" t="s">
        <v>2577</v>
      </c>
      <c r="E318" t="s">
        <v>23</v>
      </c>
      <c r="F318" t="s">
        <v>1148</v>
      </c>
      <c r="G318" t="s">
        <v>2575</v>
      </c>
      <c r="H318" t="s">
        <v>18</v>
      </c>
      <c r="I318" t="str">
        <f>VLOOKUP(B318,TA_check!$A$1:$B$433,2,FALSE)</f>
        <v>No human target</v>
      </c>
      <c r="J318" t="s">
        <v>543</v>
      </c>
      <c r="K318" t="s">
        <v>543</v>
      </c>
      <c r="L318" t="s">
        <v>2576</v>
      </c>
      <c r="M318" t="s">
        <v>938</v>
      </c>
      <c r="N318">
        <v>2022</v>
      </c>
      <c r="O318" t="s">
        <v>23</v>
      </c>
      <c r="Q318" t="str">
        <f>VLOOKUP(J318,FDA_dis_class!$A$1:$E$336,5,FALSE)</f>
        <v>NA</v>
      </c>
    </row>
    <row r="319" spans="1:17" x14ac:dyDescent="0.2">
      <c r="A319" t="s">
        <v>2578</v>
      </c>
      <c r="B319" t="s">
        <v>2579</v>
      </c>
      <c r="C319" t="s">
        <v>2584</v>
      </c>
      <c r="D319" t="s">
        <v>2585</v>
      </c>
      <c r="E319" t="s">
        <v>23</v>
      </c>
      <c r="F319" t="s">
        <v>2435</v>
      </c>
      <c r="G319" t="s">
        <v>2580</v>
      </c>
      <c r="H319" t="s">
        <v>18</v>
      </c>
      <c r="I319" t="str">
        <f>VLOOKUP(B319,TA_check!$A$1:$B$433,2,FALSE)</f>
        <v>No human target</v>
      </c>
      <c r="J319" t="s">
        <v>2581</v>
      </c>
      <c r="K319" t="s">
        <v>2582</v>
      </c>
      <c r="L319" t="s">
        <v>2583</v>
      </c>
      <c r="M319" t="s">
        <v>255</v>
      </c>
      <c r="N319">
        <v>2019</v>
      </c>
      <c r="O319" t="s">
        <v>23</v>
      </c>
      <c r="Q319" t="str">
        <f>VLOOKUP(J319,FDA_dis_class!$A$1:$E$336,5,FALSE)</f>
        <v>Severe</v>
      </c>
    </row>
    <row r="320" spans="1:17" x14ac:dyDescent="0.2">
      <c r="A320" t="s">
        <v>2586</v>
      </c>
      <c r="B320" t="s">
        <v>2587</v>
      </c>
      <c r="C320" t="s">
        <v>2593</v>
      </c>
      <c r="D320" t="s">
        <v>2594</v>
      </c>
      <c r="E320" t="s">
        <v>2595</v>
      </c>
      <c r="F320" t="s">
        <v>2588</v>
      </c>
      <c r="G320" t="s">
        <v>2589</v>
      </c>
      <c r="H320" t="s">
        <v>18</v>
      </c>
      <c r="I320" t="str">
        <f>VLOOKUP(B320,TA_check!$A$1:$B$433,2,FALSE)</f>
        <v>Other indication</v>
      </c>
      <c r="J320" t="s">
        <v>2590</v>
      </c>
      <c r="K320" t="s">
        <v>2591</v>
      </c>
      <c r="L320" t="s">
        <v>2592</v>
      </c>
      <c r="M320" t="s">
        <v>63</v>
      </c>
      <c r="N320">
        <v>2014</v>
      </c>
      <c r="O320" t="b">
        <v>1</v>
      </c>
      <c r="Q320" t="str">
        <f>VLOOKUP(J320,FDA_dis_class!$A$1:$E$336,5,FALSE)</f>
        <v>Severe</v>
      </c>
    </row>
    <row r="321" spans="1:17" x14ac:dyDescent="0.2">
      <c r="A321" t="s">
        <v>2596</v>
      </c>
      <c r="B321" t="s">
        <v>2597</v>
      </c>
      <c r="C321" t="s">
        <v>2601</v>
      </c>
      <c r="D321" t="s">
        <v>2602</v>
      </c>
      <c r="E321" t="s">
        <v>2036</v>
      </c>
      <c r="F321" t="s">
        <v>2598</v>
      </c>
      <c r="G321" t="s">
        <v>2599</v>
      </c>
      <c r="H321" t="s">
        <v>18</v>
      </c>
      <c r="I321" t="str">
        <f>VLOOKUP(B321,TA_check!$A$1:$B$433,2,FALSE)</f>
        <v>Other indication</v>
      </c>
      <c r="J321" t="s">
        <v>2600</v>
      </c>
      <c r="K321" t="s">
        <v>2032</v>
      </c>
      <c r="L321" t="s">
        <v>2033</v>
      </c>
      <c r="M321" t="s">
        <v>245</v>
      </c>
      <c r="N321">
        <v>2018</v>
      </c>
      <c r="O321" t="b">
        <v>1</v>
      </c>
      <c r="Q321" t="str">
        <f>VLOOKUP(J321,FDA_dis_class!$A$1:$E$336,5,FALSE)</f>
        <v>Severe</v>
      </c>
    </row>
    <row r="322" spans="1:17" x14ac:dyDescent="0.2">
      <c r="A322" t="s">
        <v>2603</v>
      </c>
      <c r="B322" t="s">
        <v>2604</v>
      </c>
      <c r="C322" t="s">
        <v>2606</v>
      </c>
      <c r="D322" t="s">
        <v>2607</v>
      </c>
      <c r="E322" t="s">
        <v>1742</v>
      </c>
      <c r="F322" t="s">
        <v>1046</v>
      </c>
      <c r="G322" t="s">
        <v>2605</v>
      </c>
      <c r="H322" t="s">
        <v>18</v>
      </c>
      <c r="I322" t="str">
        <f>VLOOKUP(B322,TA_check!$A$1:$B$433,2,FALSE)</f>
        <v>Other indication</v>
      </c>
      <c r="J322" t="s">
        <v>1737</v>
      </c>
      <c r="K322" t="s">
        <v>1738</v>
      </c>
      <c r="L322" t="s">
        <v>1739</v>
      </c>
      <c r="M322" t="s">
        <v>22</v>
      </c>
      <c r="N322">
        <v>2017</v>
      </c>
      <c r="O322" t="b">
        <v>0</v>
      </c>
      <c r="P322" s="1" t="s">
        <v>3391</v>
      </c>
      <c r="Q322" t="str">
        <f>VLOOKUP(J322,FDA_dis_class!$A$1:$E$336,5,FALSE)</f>
        <v>Non severe</v>
      </c>
    </row>
    <row r="323" spans="1:17" x14ac:dyDescent="0.2">
      <c r="A323" t="s">
        <v>2608</v>
      </c>
      <c r="B323" t="s">
        <v>2609</v>
      </c>
      <c r="C323" t="s">
        <v>2615</v>
      </c>
      <c r="D323" t="s">
        <v>2616</v>
      </c>
      <c r="E323" t="s">
        <v>23</v>
      </c>
      <c r="F323" t="s">
        <v>2610</v>
      </c>
      <c r="G323" t="s">
        <v>2611</v>
      </c>
      <c r="H323" t="s">
        <v>18</v>
      </c>
      <c r="I323" t="str">
        <f>VLOOKUP(B323,TA_check!$A$1:$B$433,2,FALSE)</f>
        <v>No human target</v>
      </c>
      <c r="J323" t="s">
        <v>2612</v>
      </c>
      <c r="K323" t="s">
        <v>2613</v>
      </c>
      <c r="L323" t="s">
        <v>2614</v>
      </c>
      <c r="M323" t="s">
        <v>536</v>
      </c>
      <c r="N323">
        <v>2018</v>
      </c>
      <c r="O323" t="s">
        <v>23</v>
      </c>
      <c r="Q323" t="str">
        <f>VLOOKUP(J323,FDA_dis_class!$A$1:$E$336,5,FALSE)</f>
        <v>Severe</v>
      </c>
    </row>
    <row r="324" spans="1:17" x14ac:dyDescent="0.2">
      <c r="A324" t="s">
        <v>2617</v>
      </c>
      <c r="B324" t="s">
        <v>2618</v>
      </c>
      <c r="C324" t="s">
        <v>2620</v>
      </c>
      <c r="D324" t="s">
        <v>2621</v>
      </c>
      <c r="E324" t="s">
        <v>2622</v>
      </c>
      <c r="F324" t="s">
        <v>28</v>
      </c>
      <c r="G324" t="s">
        <v>2619</v>
      </c>
      <c r="H324" t="s">
        <v>146</v>
      </c>
      <c r="I324" t="str">
        <f>VLOOKUP(B324,TA_check!$A$1:$B$433,2,FALSE)</f>
        <v>Oncology</v>
      </c>
      <c r="J324" t="s">
        <v>147</v>
      </c>
      <c r="K324" t="s">
        <v>148</v>
      </c>
      <c r="L324" t="s">
        <v>149</v>
      </c>
      <c r="M324" t="s">
        <v>150</v>
      </c>
      <c r="N324">
        <v>2020</v>
      </c>
      <c r="O324" t="b">
        <v>1</v>
      </c>
      <c r="Q324" t="str">
        <f>VLOOKUP(J324,FDA_dis_class!$A$1:$E$336,5,FALSE)</f>
        <v>Severe</v>
      </c>
    </row>
    <row r="325" spans="1:17" x14ac:dyDescent="0.2">
      <c r="A325" t="s">
        <v>2623</v>
      </c>
      <c r="B325" t="s">
        <v>2624</v>
      </c>
      <c r="C325" t="s">
        <v>2626</v>
      </c>
      <c r="D325" t="s">
        <v>2627</v>
      </c>
      <c r="E325" t="s">
        <v>451</v>
      </c>
      <c r="F325" t="s">
        <v>202</v>
      </c>
      <c r="G325" t="s">
        <v>2625</v>
      </c>
      <c r="H325" t="s">
        <v>146</v>
      </c>
      <c r="I325" t="str">
        <f>VLOOKUP(B325,TA_check!$A$1:$B$433,2,FALSE)</f>
        <v>Oncology</v>
      </c>
      <c r="J325" t="s">
        <v>1693</v>
      </c>
      <c r="K325" t="s">
        <v>1411</v>
      </c>
      <c r="L325" t="s">
        <v>1412</v>
      </c>
      <c r="M325" t="s">
        <v>187</v>
      </c>
      <c r="N325">
        <v>2013</v>
      </c>
      <c r="O325" t="b">
        <v>1</v>
      </c>
      <c r="Q325" t="str">
        <f>VLOOKUP(J325,FDA_dis_class!$A$1:$E$336,5,FALSE)</f>
        <v>Severe</v>
      </c>
    </row>
    <row r="326" spans="1:17" x14ac:dyDescent="0.2">
      <c r="A326" t="s">
        <v>2628</v>
      </c>
      <c r="B326" t="s">
        <v>2629</v>
      </c>
      <c r="C326" t="s">
        <v>2632</v>
      </c>
      <c r="D326" t="s">
        <v>2633</v>
      </c>
      <c r="E326" t="s">
        <v>1015</v>
      </c>
      <c r="F326" t="s">
        <v>1024</v>
      </c>
      <c r="G326" t="s">
        <v>2630</v>
      </c>
      <c r="H326" t="s">
        <v>146</v>
      </c>
      <c r="I326" t="str">
        <f>VLOOKUP(B326,TA_check!$A$1:$B$433,2,FALSE)</f>
        <v>Oncology</v>
      </c>
      <c r="J326" t="s">
        <v>2631</v>
      </c>
      <c r="K326" t="s">
        <v>148</v>
      </c>
      <c r="L326" t="s">
        <v>149</v>
      </c>
      <c r="M326" t="s">
        <v>335</v>
      </c>
      <c r="N326">
        <v>2015</v>
      </c>
      <c r="O326" t="b">
        <v>1</v>
      </c>
      <c r="Q326" t="str">
        <f>VLOOKUP(J326,FDA_dis_class!$A$1:$E$336,5,FALSE)</f>
        <v>Severe</v>
      </c>
    </row>
    <row r="327" spans="1:17" x14ac:dyDescent="0.2">
      <c r="A327" t="s">
        <v>2634</v>
      </c>
      <c r="B327" t="s">
        <v>2635</v>
      </c>
      <c r="C327" t="s">
        <v>2639</v>
      </c>
      <c r="D327" t="s">
        <v>2640</v>
      </c>
      <c r="E327" t="s">
        <v>2044</v>
      </c>
      <c r="F327" t="s">
        <v>2636</v>
      </c>
      <c r="G327" t="s">
        <v>2637</v>
      </c>
      <c r="H327" t="s">
        <v>18</v>
      </c>
      <c r="I327" t="str">
        <f>VLOOKUP(B327,TA_check!$A$1:$B$433,2,FALSE)</f>
        <v>Other indication</v>
      </c>
      <c r="J327" t="s">
        <v>2040</v>
      </c>
      <c r="K327" t="s">
        <v>2638</v>
      </c>
      <c r="L327" t="s">
        <v>2041</v>
      </c>
      <c r="M327" t="s">
        <v>245</v>
      </c>
      <c r="N327">
        <v>2018</v>
      </c>
      <c r="O327" t="b">
        <v>0</v>
      </c>
      <c r="Q327" t="str">
        <f>VLOOKUP(J327,FDA_dis_class!$A$1:$E$336,5,FALSE)</f>
        <v>Severe</v>
      </c>
    </row>
    <row r="328" spans="1:17" x14ac:dyDescent="0.2">
      <c r="A328" t="s">
        <v>2641</v>
      </c>
      <c r="B328" t="s">
        <v>2642</v>
      </c>
      <c r="C328" t="s">
        <v>2643</v>
      </c>
      <c r="D328" t="s">
        <v>2644</v>
      </c>
      <c r="E328" t="s">
        <v>658</v>
      </c>
      <c r="F328" t="s">
        <v>688</v>
      </c>
      <c r="G328" t="s">
        <v>652</v>
      </c>
      <c r="H328" t="s">
        <v>18</v>
      </c>
      <c r="I328" t="str">
        <f>VLOOKUP(B328,TA_check!$A$1:$B$433,2,FALSE)</f>
        <v>Other indication</v>
      </c>
      <c r="J328" t="s">
        <v>1238</v>
      </c>
      <c r="K328" t="s">
        <v>654</v>
      </c>
      <c r="L328" t="s">
        <v>655</v>
      </c>
      <c r="M328" t="s">
        <v>22</v>
      </c>
      <c r="N328">
        <v>2016</v>
      </c>
      <c r="O328" t="b">
        <v>0</v>
      </c>
      <c r="Q328" t="str">
        <f>VLOOKUP(J328,FDA_dis_class!$A$1:$E$336,5,FALSE)</f>
        <v>Non severe</v>
      </c>
    </row>
    <row r="329" spans="1:17" x14ac:dyDescent="0.2">
      <c r="A329" t="s">
        <v>2645</v>
      </c>
      <c r="B329" t="s">
        <v>2646</v>
      </c>
      <c r="C329" t="s">
        <v>2648</v>
      </c>
      <c r="D329" t="s">
        <v>2649</v>
      </c>
      <c r="E329" t="s">
        <v>2650</v>
      </c>
      <c r="F329" t="s">
        <v>387</v>
      </c>
      <c r="G329" t="s">
        <v>1645</v>
      </c>
      <c r="H329" t="s">
        <v>146</v>
      </c>
      <c r="I329" t="str">
        <f>VLOOKUP(B329,TA_check!$A$1:$B$433,2,FALSE)</f>
        <v>Oncology</v>
      </c>
      <c r="J329" t="s">
        <v>2647</v>
      </c>
      <c r="K329" t="s">
        <v>1210</v>
      </c>
      <c r="L329" t="s">
        <v>1211</v>
      </c>
      <c r="M329" t="s">
        <v>110</v>
      </c>
      <c r="N329">
        <v>2018</v>
      </c>
      <c r="O329" t="b">
        <v>1</v>
      </c>
      <c r="Q329" t="str">
        <f>VLOOKUP(J329,FDA_dis_class!$A$1:$E$336,5,FALSE)</f>
        <v>Severe</v>
      </c>
    </row>
    <row r="330" spans="1:17" x14ac:dyDescent="0.2">
      <c r="A330" t="s">
        <v>2651</v>
      </c>
      <c r="B330" t="s">
        <v>2652</v>
      </c>
      <c r="C330" t="s">
        <v>2654</v>
      </c>
      <c r="D330" t="s">
        <v>2655</v>
      </c>
      <c r="E330" t="s">
        <v>76</v>
      </c>
      <c r="F330" t="s">
        <v>426</v>
      </c>
      <c r="G330" t="s">
        <v>2653</v>
      </c>
      <c r="H330" t="s">
        <v>18</v>
      </c>
      <c r="I330" t="str">
        <f>VLOOKUP(B330,TA_check!$A$1:$B$433,2,FALSE)</f>
        <v>Other indication</v>
      </c>
      <c r="J330" t="s">
        <v>1026</v>
      </c>
      <c r="K330" t="s">
        <v>1027</v>
      </c>
      <c r="L330" t="s">
        <v>1028</v>
      </c>
      <c r="M330" t="s">
        <v>22</v>
      </c>
      <c r="N330">
        <v>2014</v>
      </c>
      <c r="O330" t="b">
        <v>1</v>
      </c>
      <c r="Q330" t="str">
        <f>VLOOKUP(J330,FDA_dis_class!$A$1:$E$336,5,FALSE)</f>
        <v>Non Severe</v>
      </c>
    </row>
    <row r="331" spans="1:17" x14ac:dyDescent="0.2">
      <c r="A331" t="s">
        <v>2656</v>
      </c>
      <c r="B331" t="s">
        <v>2657</v>
      </c>
      <c r="C331" t="s">
        <v>2663</v>
      </c>
      <c r="D331" t="s">
        <v>2664</v>
      </c>
      <c r="E331" t="s">
        <v>2665</v>
      </c>
      <c r="F331" t="s">
        <v>2658</v>
      </c>
      <c r="G331" t="s">
        <v>2659</v>
      </c>
      <c r="H331" t="s">
        <v>18</v>
      </c>
      <c r="I331" t="str">
        <f>VLOOKUP(B331,TA_check!$A$1:$B$433,2,FALSE)</f>
        <v>Other indication</v>
      </c>
      <c r="J331" t="s">
        <v>2660</v>
      </c>
      <c r="K331" t="s">
        <v>2661</v>
      </c>
      <c r="L331" t="s">
        <v>2662</v>
      </c>
      <c r="M331" t="s">
        <v>255</v>
      </c>
      <c r="N331">
        <v>2018</v>
      </c>
      <c r="O331" t="b">
        <v>1</v>
      </c>
      <c r="Q331" t="str">
        <f>VLOOKUP(J331,FDA_dis_class!$A$1:$E$336,5,FALSE)</f>
        <v>Severe</v>
      </c>
    </row>
    <row r="332" spans="1:17" x14ac:dyDescent="0.2">
      <c r="A332" t="s">
        <v>2666</v>
      </c>
      <c r="B332" t="s">
        <v>2667</v>
      </c>
      <c r="C332" t="s">
        <v>2667</v>
      </c>
      <c r="D332" t="s">
        <v>2673</v>
      </c>
      <c r="E332" t="s">
        <v>2674</v>
      </c>
      <c r="F332" t="s">
        <v>2668</v>
      </c>
      <c r="G332" t="s">
        <v>2669</v>
      </c>
      <c r="H332" t="s">
        <v>18</v>
      </c>
      <c r="I332" t="str">
        <f>VLOOKUP(B332,TA_check!$A$1:$B$433,2,FALSE)</f>
        <v>Other indication</v>
      </c>
      <c r="J332" t="s">
        <v>2670</v>
      </c>
      <c r="K332" t="s">
        <v>2671</v>
      </c>
      <c r="L332" t="s">
        <v>2672</v>
      </c>
      <c r="M332" t="s">
        <v>255</v>
      </c>
      <c r="N332">
        <v>2021</v>
      </c>
      <c r="O332" t="b">
        <v>0</v>
      </c>
      <c r="Q332" t="str">
        <f>VLOOKUP(J332,FDA_dis_class!$A$1:$E$336,5,FALSE)</f>
        <v>Severe</v>
      </c>
    </row>
    <row r="333" spans="1:17" x14ac:dyDescent="0.2">
      <c r="A333" t="s">
        <v>2675</v>
      </c>
      <c r="B333" t="s">
        <v>2676</v>
      </c>
      <c r="C333" t="s">
        <v>2682</v>
      </c>
      <c r="D333" t="s">
        <v>2683</v>
      </c>
      <c r="E333" t="s">
        <v>2684</v>
      </c>
      <c r="F333" t="s">
        <v>2677</v>
      </c>
      <c r="G333" t="s">
        <v>2678</v>
      </c>
      <c r="H333" t="s">
        <v>146</v>
      </c>
      <c r="I333" t="str">
        <f>VLOOKUP(B333,TA_check!$A$1:$B$433,2,FALSE)</f>
        <v>Oncology</v>
      </c>
      <c r="J333" t="s">
        <v>2679</v>
      </c>
      <c r="K333" t="s">
        <v>2680</v>
      </c>
      <c r="L333" t="s">
        <v>2681</v>
      </c>
      <c r="M333" t="s">
        <v>160</v>
      </c>
      <c r="N333">
        <v>2020</v>
      </c>
      <c r="O333" t="b">
        <v>1</v>
      </c>
      <c r="Q333" t="str">
        <f>VLOOKUP(J333,FDA_dis_class!$A$1:$E$336,5,FALSE)</f>
        <v>Severe</v>
      </c>
    </row>
    <row r="334" spans="1:17" x14ac:dyDescent="0.2">
      <c r="A334" t="s">
        <v>2685</v>
      </c>
      <c r="B334" t="s">
        <v>2686</v>
      </c>
      <c r="C334" t="s">
        <v>2688</v>
      </c>
      <c r="D334" t="s">
        <v>2689</v>
      </c>
      <c r="E334" t="s">
        <v>338</v>
      </c>
      <c r="F334" t="s">
        <v>661</v>
      </c>
      <c r="G334" t="s">
        <v>2687</v>
      </c>
      <c r="H334" t="s">
        <v>146</v>
      </c>
      <c r="I334" t="str">
        <f>VLOOKUP(B334,TA_check!$A$1:$B$433,2,FALSE)</f>
        <v>Oncology</v>
      </c>
      <c r="J334" t="s">
        <v>1260</v>
      </c>
      <c r="K334" t="s">
        <v>1261</v>
      </c>
      <c r="L334" t="s">
        <v>1262</v>
      </c>
      <c r="M334" t="s">
        <v>314</v>
      </c>
      <c r="N334">
        <v>2016</v>
      </c>
      <c r="O334" t="b">
        <v>1</v>
      </c>
      <c r="Q334" t="str">
        <f>VLOOKUP(J334,FDA_dis_class!$A$1:$E$336,5,FALSE)</f>
        <v>Severe</v>
      </c>
    </row>
    <row r="335" spans="1:17" x14ac:dyDescent="0.2">
      <c r="A335" t="s">
        <v>2690</v>
      </c>
      <c r="B335" t="s">
        <v>2691</v>
      </c>
      <c r="C335" t="s">
        <v>2693</v>
      </c>
      <c r="D335" t="s">
        <v>2694</v>
      </c>
      <c r="E335" t="s">
        <v>2695</v>
      </c>
      <c r="F335" t="s">
        <v>2172</v>
      </c>
      <c r="G335" t="s">
        <v>2692</v>
      </c>
      <c r="H335" t="s">
        <v>18</v>
      </c>
      <c r="I335" t="str">
        <f>VLOOKUP(B335,TA_check!$A$1:$B$433,2,FALSE)</f>
        <v>Other indication</v>
      </c>
      <c r="J335" t="s">
        <v>496</v>
      </c>
      <c r="K335" t="s">
        <v>497</v>
      </c>
      <c r="L335" t="s">
        <v>498</v>
      </c>
      <c r="M335" t="s">
        <v>22</v>
      </c>
      <c r="N335">
        <v>2013</v>
      </c>
      <c r="O335" t="b">
        <v>1</v>
      </c>
      <c r="Q335" t="str">
        <f>VLOOKUP(J335,FDA_dis_class!$A$1:$E$336,5,FALSE)</f>
        <v>Severe</v>
      </c>
    </row>
    <row r="336" spans="1:17" x14ac:dyDescent="0.2">
      <c r="A336" t="s">
        <v>2696</v>
      </c>
      <c r="B336" t="s">
        <v>2697</v>
      </c>
      <c r="C336" t="s">
        <v>2697</v>
      </c>
      <c r="D336" t="s">
        <v>2699</v>
      </c>
      <c r="E336" t="s">
        <v>2700</v>
      </c>
      <c r="F336" t="s">
        <v>2198</v>
      </c>
      <c r="G336" t="s">
        <v>2698</v>
      </c>
      <c r="H336" t="s">
        <v>146</v>
      </c>
      <c r="I336" t="str">
        <f>VLOOKUP(B336,TA_check!$A$1:$B$433,2,FALSE)</f>
        <v>Oncology</v>
      </c>
      <c r="J336" t="s">
        <v>428</v>
      </c>
      <c r="K336" t="s">
        <v>429</v>
      </c>
      <c r="L336" t="s">
        <v>430</v>
      </c>
      <c r="M336" t="s">
        <v>150</v>
      </c>
      <c r="N336">
        <v>2022</v>
      </c>
      <c r="O336" t="b">
        <v>1</v>
      </c>
      <c r="Q336" t="str">
        <f>VLOOKUP(J336,FDA_dis_class!$A$1:$E$336,5,FALSE)</f>
        <v>Severe</v>
      </c>
    </row>
    <row r="337" spans="1:17" x14ac:dyDescent="0.2">
      <c r="A337" t="s">
        <v>2701</v>
      </c>
      <c r="B337" t="s">
        <v>2702</v>
      </c>
      <c r="C337" t="s">
        <v>2705</v>
      </c>
      <c r="D337" t="s">
        <v>2706</v>
      </c>
      <c r="E337" t="s">
        <v>189</v>
      </c>
      <c r="F337" t="s">
        <v>2703</v>
      </c>
      <c r="G337" t="s">
        <v>2704</v>
      </c>
      <c r="H337" t="s">
        <v>18</v>
      </c>
      <c r="I337" t="str">
        <f>VLOOKUP(B337,TA_check!$A$1:$B$433,2,FALSE)</f>
        <v>Other indication</v>
      </c>
      <c r="J337" t="s">
        <v>1982</v>
      </c>
      <c r="K337" t="s">
        <v>1983</v>
      </c>
      <c r="L337" t="s">
        <v>1984</v>
      </c>
      <c r="M337" t="s">
        <v>536</v>
      </c>
      <c r="N337">
        <v>2018</v>
      </c>
      <c r="O337" t="b">
        <v>1</v>
      </c>
      <c r="Q337" t="str">
        <f>VLOOKUP(J337,FDA_dis_class!$A$1:$E$336,5,FALSE)</f>
        <v>Severe</v>
      </c>
    </row>
    <row r="338" spans="1:17" x14ac:dyDescent="0.2">
      <c r="A338" t="s">
        <v>2707</v>
      </c>
      <c r="B338" t="s">
        <v>2708</v>
      </c>
      <c r="C338" t="s">
        <v>2714</v>
      </c>
      <c r="D338" t="s">
        <v>2715</v>
      </c>
      <c r="E338" t="s">
        <v>2716</v>
      </c>
      <c r="F338" t="s">
        <v>2709</v>
      </c>
      <c r="G338" t="s">
        <v>2710</v>
      </c>
      <c r="H338" t="s">
        <v>18</v>
      </c>
      <c r="I338" t="str">
        <f>VLOOKUP(B338,TA_check!$A$1:$B$433,2,FALSE)</f>
        <v>Other indication</v>
      </c>
      <c r="J338" t="s">
        <v>2711</v>
      </c>
      <c r="K338" t="s">
        <v>2712</v>
      </c>
      <c r="L338" t="s">
        <v>2713</v>
      </c>
      <c r="M338" t="s">
        <v>245</v>
      </c>
      <c r="N338">
        <v>2020</v>
      </c>
      <c r="O338" t="b">
        <v>0</v>
      </c>
      <c r="Q338" t="str">
        <f>VLOOKUP(J338,FDA_dis_class!$A$1:$E$336,5,FALSE)</f>
        <v>Not concordant</v>
      </c>
    </row>
    <row r="339" spans="1:17" x14ac:dyDescent="0.2">
      <c r="A339" t="s">
        <v>2717</v>
      </c>
      <c r="B339" t="s">
        <v>2718</v>
      </c>
      <c r="C339" t="s">
        <v>2718</v>
      </c>
      <c r="D339" t="s">
        <v>2720</v>
      </c>
      <c r="E339" t="s">
        <v>2622</v>
      </c>
      <c r="F339" t="s">
        <v>2719</v>
      </c>
      <c r="G339" t="s">
        <v>2619</v>
      </c>
      <c r="H339" t="s">
        <v>146</v>
      </c>
      <c r="I339" t="str">
        <f>VLOOKUP(B339,TA_check!$A$1:$B$433,2,FALSE)</f>
        <v>Oncology</v>
      </c>
      <c r="J339" t="s">
        <v>147</v>
      </c>
      <c r="K339" t="s">
        <v>148</v>
      </c>
      <c r="L339" t="s">
        <v>149</v>
      </c>
      <c r="M339" t="s">
        <v>373</v>
      </c>
      <c r="N339">
        <v>2021</v>
      </c>
      <c r="O339" t="b">
        <v>1</v>
      </c>
      <c r="Q339" t="str">
        <f>VLOOKUP(J339,FDA_dis_class!$A$1:$E$336,5,FALSE)</f>
        <v>Severe</v>
      </c>
    </row>
    <row r="340" spans="1:17" x14ac:dyDescent="0.2">
      <c r="A340" t="s">
        <v>2721</v>
      </c>
      <c r="B340" t="s">
        <v>2722</v>
      </c>
      <c r="C340" t="s">
        <v>2722</v>
      </c>
      <c r="D340" t="s">
        <v>2728</v>
      </c>
      <c r="E340" t="s">
        <v>2729</v>
      </c>
      <c r="F340" t="s">
        <v>2723</v>
      </c>
      <c r="G340" t="s">
        <v>2724</v>
      </c>
      <c r="H340" t="s">
        <v>18</v>
      </c>
      <c r="I340" t="str">
        <f>VLOOKUP(B340,TA_check!$A$1:$B$433,2,FALSE)</f>
        <v>Other indication</v>
      </c>
      <c r="J340" t="s">
        <v>2725</v>
      </c>
      <c r="K340" t="s">
        <v>2726</v>
      </c>
      <c r="L340" t="s">
        <v>2727</v>
      </c>
      <c r="M340" t="s">
        <v>536</v>
      </c>
      <c r="N340">
        <v>2022</v>
      </c>
      <c r="O340" t="b">
        <v>0</v>
      </c>
      <c r="Q340" t="str">
        <f>VLOOKUP(J340,FDA_dis_class!$A$1:$E$336,5,FALSE)</f>
        <v>Severe</v>
      </c>
    </row>
    <row r="341" spans="1:17" x14ac:dyDescent="0.2">
      <c r="A341" t="s">
        <v>2730</v>
      </c>
      <c r="B341" t="s">
        <v>2731</v>
      </c>
      <c r="C341" t="s">
        <v>2731</v>
      </c>
      <c r="D341" t="s">
        <v>2736</v>
      </c>
      <c r="E341" t="s">
        <v>2737</v>
      </c>
      <c r="F341" t="s">
        <v>2732</v>
      </c>
      <c r="G341" t="s">
        <v>2733</v>
      </c>
      <c r="H341" t="s">
        <v>18</v>
      </c>
      <c r="I341" t="str">
        <f>VLOOKUP(B341,TA_check!$A$1:$B$433,2,FALSE)</f>
        <v>Other indication</v>
      </c>
      <c r="J341" t="s">
        <v>608</v>
      </c>
      <c r="K341" t="s">
        <v>2734</v>
      </c>
      <c r="L341" t="s">
        <v>2735</v>
      </c>
      <c r="M341" t="s">
        <v>110</v>
      </c>
      <c r="N341">
        <v>2021</v>
      </c>
      <c r="O341" t="b">
        <v>1</v>
      </c>
      <c r="Q341" t="str">
        <f>VLOOKUP(J341,FDA_dis_class!$A$1:$E$336,5,FALSE)</f>
        <v>Severe</v>
      </c>
    </row>
    <row r="342" spans="1:17" x14ac:dyDescent="0.2">
      <c r="A342" t="s">
        <v>2738</v>
      </c>
      <c r="B342" t="s">
        <v>2739</v>
      </c>
      <c r="C342" t="s">
        <v>2744</v>
      </c>
      <c r="D342" t="s">
        <v>2745</v>
      </c>
      <c r="E342" t="s">
        <v>2369</v>
      </c>
      <c r="F342" t="s">
        <v>2740</v>
      </c>
      <c r="G342" t="s">
        <v>2366</v>
      </c>
      <c r="H342" t="s">
        <v>146</v>
      </c>
      <c r="I342" t="str">
        <f>VLOOKUP(B342,TA_check!$A$1:$B$433,2,FALSE)</f>
        <v>Oncology</v>
      </c>
      <c r="J342" t="s">
        <v>2741</v>
      </c>
      <c r="K342" t="s">
        <v>2742</v>
      </c>
      <c r="L342" t="s">
        <v>2743</v>
      </c>
      <c r="M342" t="s">
        <v>536</v>
      </c>
      <c r="N342">
        <v>2018</v>
      </c>
      <c r="O342" t="b">
        <v>1</v>
      </c>
      <c r="Q342" t="str">
        <f>VLOOKUP(J342,FDA_dis_class!$A$1:$E$336,5,FALSE)</f>
        <v>Severe</v>
      </c>
    </row>
    <row r="343" spans="1:17" x14ac:dyDescent="0.2">
      <c r="A343" t="s">
        <v>2746</v>
      </c>
      <c r="B343" t="s">
        <v>2747</v>
      </c>
      <c r="C343" t="s">
        <v>2751</v>
      </c>
      <c r="D343" t="s">
        <v>2752</v>
      </c>
      <c r="E343" t="s">
        <v>23</v>
      </c>
      <c r="F343" t="s">
        <v>2748</v>
      </c>
      <c r="G343" t="s">
        <v>2749</v>
      </c>
      <c r="H343" t="s">
        <v>18</v>
      </c>
      <c r="I343" t="str">
        <f>VLOOKUP(B343,TA_check!$A$1:$B$433,2,FALSE)</f>
        <v>No human target</v>
      </c>
      <c r="J343" t="s">
        <v>2750</v>
      </c>
      <c r="K343" t="s">
        <v>23</v>
      </c>
      <c r="L343" t="s">
        <v>23</v>
      </c>
      <c r="M343" t="s">
        <v>63</v>
      </c>
      <c r="N343">
        <v>2019</v>
      </c>
      <c r="O343" t="s">
        <v>23</v>
      </c>
      <c r="Q343" t="str">
        <f>VLOOKUP(J343,FDA_dis_class!$A$1:$E$336,5,FALSE)</f>
        <v>NA</v>
      </c>
    </row>
    <row r="344" spans="1:17" x14ac:dyDescent="0.2">
      <c r="A344" t="s">
        <v>2753</v>
      </c>
      <c r="B344" t="s">
        <v>2754</v>
      </c>
      <c r="C344" t="s">
        <v>2754</v>
      </c>
      <c r="D344" t="s">
        <v>2761</v>
      </c>
      <c r="E344" t="s">
        <v>2762</v>
      </c>
      <c r="F344" t="s">
        <v>2755</v>
      </c>
      <c r="G344" t="s">
        <v>2756</v>
      </c>
      <c r="H344" t="s">
        <v>146</v>
      </c>
      <c r="I344" t="str">
        <f>VLOOKUP(B344,TA_check!$A$1:$B$433,2,FALSE)</f>
        <v>Oncology</v>
      </c>
      <c r="J344" t="s">
        <v>2757</v>
      </c>
      <c r="K344" t="s">
        <v>2758</v>
      </c>
      <c r="L344" t="s">
        <v>2759</v>
      </c>
      <c r="M344" t="s">
        <v>2760</v>
      </c>
      <c r="N344">
        <v>2021</v>
      </c>
      <c r="O344" t="b">
        <v>1</v>
      </c>
      <c r="Q344" t="str">
        <f>VLOOKUP(J344,FDA_dis_class!$A$1:$E$336,5,FALSE)</f>
        <v>Severe</v>
      </c>
    </row>
    <row r="345" spans="1:17" x14ac:dyDescent="0.2">
      <c r="A345" t="s">
        <v>2763</v>
      </c>
      <c r="B345" t="s">
        <v>2764</v>
      </c>
      <c r="C345" t="s">
        <v>2767</v>
      </c>
      <c r="D345" t="s">
        <v>2768</v>
      </c>
      <c r="E345" t="s">
        <v>23</v>
      </c>
      <c r="F345" t="s">
        <v>541</v>
      </c>
      <c r="G345" t="s">
        <v>2765</v>
      </c>
      <c r="H345" t="s">
        <v>18</v>
      </c>
      <c r="I345" t="str">
        <f>VLOOKUP(B345,TA_check!$A$1:$B$433,2,FALSE)</f>
        <v>No human target</v>
      </c>
      <c r="J345" t="s">
        <v>2766</v>
      </c>
      <c r="K345" t="s">
        <v>1150</v>
      </c>
      <c r="L345" t="s">
        <v>420</v>
      </c>
      <c r="M345" t="s">
        <v>93</v>
      </c>
      <c r="N345">
        <v>2013</v>
      </c>
      <c r="O345" t="s">
        <v>23</v>
      </c>
      <c r="Q345" t="str">
        <f>VLOOKUP(J345,FDA_dis_class!$A$1:$E$336,5,FALSE)</f>
        <v>Severe</v>
      </c>
    </row>
    <row r="346" spans="1:17" x14ac:dyDescent="0.2">
      <c r="A346" t="s">
        <v>2769</v>
      </c>
      <c r="B346" t="s">
        <v>2770</v>
      </c>
      <c r="C346" t="s">
        <v>2773</v>
      </c>
      <c r="D346" t="s">
        <v>2774</v>
      </c>
      <c r="E346" t="s">
        <v>2775</v>
      </c>
      <c r="F346" t="s">
        <v>2771</v>
      </c>
      <c r="G346" t="s">
        <v>2772</v>
      </c>
      <c r="H346" t="s">
        <v>18</v>
      </c>
      <c r="I346" t="str">
        <f>VLOOKUP(B346,TA_check!$A$1:$B$433,2,FALSE)</f>
        <v>Other indication</v>
      </c>
      <c r="J346" t="s">
        <v>1238</v>
      </c>
      <c r="K346" t="s">
        <v>654</v>
      </c>
      <c r="L346" t="s">
        <v>655</v>
      </c>
      <c r="M346" t="s">
        <v>110</v>
      </c>
      <c r="N346">
        <v>2017</v>
      </c>
      <c r="O346" t="b">
        <v>1</v>
      </c>
      <c r="Q346" t="str">
        <f>VLOOKUP(J346,FDA_dis_class!$A$1:$E$336,5,FALSE)</f>
        <v>Non severe</v>
      </c>
    </row>
    <row r="347" spans="1:17" x14ac:dyDescent="0.2">
      <c r="A347" t="s">
        <v>2776</v>
      </c>
      <c r="B347" t="s">
        <v>2777</v>
      </c>
      <c r="C347" t="s">
        <v>2779</v>
      </c>
      <c r="D347" t="s">
        <v>2780</v>
      </c>
      <c r="E347" t="s">
        <v>2781</v>
      </c>
      <c r="F347" t="s">
        <v>2095</v>
      </c>
      <c r="G347" t="s">
        <v>2778</v>
      </c>
      <c r="H347" t="s">
        <v>18</v>
      </c>
      <c r="I347" t="str">
        <f>VLOOKUP(B347,TA_check!$A$1:$B$433,2,FALSE)</f>
        <v>Other indication</v>
      </c>
      <c r="J347" t="s">
        <v>71</v>
      </c>
      <c r="K347" t="s">
        <v>72</v>
      </c>
      <c r="L347" t="s">
        <v>73</v>
      </c>
      <c r="M347" t="s">
        <v>22</v>
      </c>
      <c r="N347">
        <v>2015</v>
      </c>
      <c r="O347" t="b">
        <v>1</v>
      </c>
      <c r="Q347" t="str">
        <f>VLOOKUP(J347,FDA_dis_class!$A$1:$E$336,5,FALSE)</f>
        <v>Severe</v>
      </c>
    </row>
    <row r="348" spans="1:17" x14ac:dyDescent="0.2">
      <c r="A348" t="s">
        <v>2782</v>
      </c>
      <c r="B348" t="s">
        <v>2783</v>
      </c>
      <c r="C348" t="s">
        <v>2786</v>
      </c>
      <c r="D348" t="s">
        <v>2787</v>
      </c>
      <c r="E348" t="s">
        <v>2788</v>
      </c>
      <c r="F348" t="s">
        <v>2029</v>
      </c>
      <c r="G348" t="s">
        <v>2784</v>
      </c>
      <c r="H348" t="s">
        <v>18</v>
      </c>
      <c r="I348" t="str">
        <f>VLOOKUP(B348,TA_check!$A$1:$B$433,2,FALSE)</f>
        <v>Other indication</v>
      </c>
      <c r="J348" t="s">
        <v>2785</v>
      </c>
      <c r="K348" t="s">
        <v>2032</v>
      </c>
      <c r="L348" t="s">
        <v>2033</v>
      </c>
      <c r="M348" t="s">
        <v>245</v>
      </c>
      <c r="N348">
        <v>2019</v>
      </c>
      <c r="O348" t="b">
        <v>1</v>
      </c>
      <c r="Q348" t="str">
        <f>VLOOKUP(J348,FDA_dis_class!$A$1:$E$336,5,FALSE)</f>
        <v>Severe</v>
      </c>
    </row>
    <row r="349" spans="1:17" x14ac:dyDescent="0.2">
      <c r="A349" t="s">
        <v>2789</v>
      </c>
      <c r="B349" t="s">
        <v>2790</v>
      </c>
      <c r="C349" t="s">
        <v>2796</v>
      </c>
      <c r="D349" t="s">
        <v>2797</v>
      </c>
      <c r="E349" t="s">
        <v>2798</v>
      </c>
      <c r="F349" t="s">
        <v>2791</v>
      </c>
      <c r="G349" t="s">
        <v>2792</v>
      </c>
      <c r="H349" t="s">
        <v>146</v>
      </c>
      <c r="I349" t="str">
        <f>VLOOKUP(B349,TA_check!$A$1:$B$433,2,FALSE)</f>
        <v>Oncology</v>
      </c>
      <c r="J349" t="s">
        <v>2793</v>
      </c>
      <c r="K349" t="s">
        <v>2794</v>
      </c>
      <c r="L349" t="s">
        <v>2795</v>
      </c>
      <c r="M349" t="s">
        <v>895</v>
      </c>
      <c r="N349">
        <v>2020</v>
      </c>
      <c r="O349" t="b">
        <v>1</v>
      </c>
      <c r="Q349" t="str">
        <f>VLOOKUP(J349,FDA_dis_class!$A$1:$E$336,5,FALSE)</f>
        <v>Severe</v>
      </c>
    </row>
    <row r="350" spans="1:17" x14ac:dyDescent="0.2">
      <c r="A350" t="s">
        <v>2799</v>
      </c>
      <c r="B350" t="s">
        <v>2800</v>
      </c>
      <c r="C350" t="s">
        <v>2803</v>
      </c>
      <c r="D350" t="s">
        <v>2804</v>
      </c>
      <c r="E350" t="s">
        <v>2805</v>
      </c>
      <c r="F350" t="s">
        <v>2801</v>
      </c>
      <c r="G350" t="s">
        <v>2802</v>
      </c>
      <c r="H350" t="s">
        <v>18</v>
      </c>
      <c r="I350" t="str">
        <f>VLOOKUP(B350,TA_check!$A$1:$B$433,2,FALSE)</f>
        <v>Other indication</v>
      </c>
      <c r="J350" t="s">
        <v>418</v>
      </c>
      <c r="K350" t="s">
        <v>419</v>
      </c>
      <c r="L350" t="s">
        <v>420</v>
      </c>
      <c r="M350" t="s">
        <v>245</v>
      </c>
      <c r="N350">
        <v>2018</v>
      </c>
      <c r="O350" t="b">
        <v>1</v>
      </c>
      <c r="Q350" t="str">
        <f>VLOOKUP(J350,FDA_dis_class!$A$1:$E$336,5,FALSE)</f>
        <v>Severe</v>
      </c>
    </row>
    <row r="351" spans="1:17" x14ac:dyDescent="0.2">
      <c r="A351" t="s">
        <v>2806</v>
      </c>
      <c r="B351" t="s">
        <v>2807</v>
      </c>
      <c r="C351" t="s">
        <v>2810</v>
      </c>
      <c r="D351" t="s">
        <v>2811</v>
      </c>
      <c r="E351" t="s">
        <v>2812</v>
      </c>
      <c r="F351" t="s">
        <v>2808</v>
      </c>
      <c r="G351" t="s">
        <v>2809</v>
      </c>
      <c r="H351" t="s">
        <v>18</v>
      </c>
      <c r="I351" t="str">
        <f>VLOOKUP(B351,TA_check!$A$1:$B$433,2,FALSE)</f>
        <v>Other indication</v>
      </c>
      <c r="J351" t="s">
        <v>1723</v>
      </c>
      <c r="K351" t="s">
        <v>2166</v>
      </c>
      <c r="L351" t="s">
        <v>2167</v>
      </c>
      <c r="M351" t="s">
        <v>22</v>
      </c>
      <c r="N351">
        <v>2017</v>
      </c>
      <c r="O351" t="b">
        <v>0</v>
      </c>
      <c r="Q351" t="str">
        <f>VLOOKUP(J351,FDA_dis_class!$A$1:$E$336,5,FALSE)</f>
        <v>Non severe</v>
      </c>
    </row>
    <row r="352" spans="1:17" x14ac:dyDescent="0.2">
      <c r="A352" t="s">
        <v>2813</v>
      </c>
      <c r="B352" t="s">
        <v>2814</v>
      </c>
      <c r="C352" t="s">
        <v>2815</v>
      </c>
      <c r="D352" t="s">
        <v>2816</v>
      </c>
      <c r="E352" t="s">
        <v>76</v>
      </c>
      <c r="F352" t="s">
        <v>688</v>
      </c>
      <c r="G352" t="s">
        <v>2653</v>
      </c>
      <c r="H352" t="s">
        <v>18</v>
      </c>
      <c r="I352" t="str">
        <f>VLOOKUP(B352,TA_check!$A$1:$B$433,2,FALSE)</f>
        <v>Other indication</v>
      </c>
      <c r="J352" t="s">
        <v>1026</v>
      </c>
      <c r="K352" t="s">
        <v>1027</v>
      </c>
      <c r="L352" t="s">
        <v>1028</v>
      </c>
      <c r="M352" t="s">
        <v>22</v>
      </c>
      <c r="N352">
        <v>2014</v>
      </c>
      <c r="O352" t="b">
        <v>1</v>
      </c>
      <c r="Q352" t="str">
        <f>VLOOKUP(J352,FDA_dis_class!$A$1:$E$336,5,FALSE)</f>
        <v>Non Severe</v>
      </c>
    </row>
    <row r="353" spans="1:17" x14ac:dyDescent="0.2">
      <c r="A353" t="s">
        <v>2817</v>
      </c>
      <c r="B353" t="s">
        <v>2818</v>
      </c>
      <c r="C353" t="s">
        <v>2818</v>
      </c>
      <c r="D353" t="s">
        <v>2823</v>
      </c>
      <c r="E353" t="s">
        <v>2824</v>
      </c>
      <c r="F353" t="s">
        <v>1868</v>
      </c>
      <c r="G353" t="s">
        <v>2819</v>
      </c>
      <c r="H353" t="s">
        <v>146</v>
      </c>
      <c r="I353" t="str">
        <f>VLOOKUP(B353,TA_check!$A$1:$B$433,2,FALSE)</f>
        <v>Oncology</v>
      </c>
      <c r="J353" t="s">
        <v>2820</v>
      </c>
      <c r="K353" t="s">
        <v>2821</v>
      </c>
      <c r="L353" t="s">
        <v>2822</v>
      </c>
      <c r="M353" t="s">
        <v>160</v>
      </c>
      <c r="N353">
        <v>2021</v>
      </c>
      <c r="O353" t="b">
        <v>1</v>
      </c>
      <c r="Q353" t="str">
        <f>VLOOKUP(J353,FDA_dis_class!$A$1:$E$336,5,FALSE)</f>
        <v>Severe</v>
      </c>
    </row>
    <row r="354" spans="1:17" x14ac:dyDescent="0.2">
      <c r="A354" t="s">
        <v>2825</v>
      </c>
      <c r="B354" t="s">
        <v>2826</v>
      </c>
      <c r="C354" t="s">
        <v>2829</v>
      </c>
      <c r="D354" t="s">
        <v>2830</v>
      </c>
      <c r="E354" t="s">
        <v>1677</v>
      </c>
      <c r="F354" t="s">
        <v>2827</v>
      </c>
      <c r="G354" t="s">
        <v>2828</v>
      </c>
      <c r="H354" t="s">
        <v>146</v>
      </c>
      <c r="I354" t="str">
        <f>VLOOKUP(B354,TA_check!$A$1:$B$433,2,FALSE)</f>
        <v>Oncology</v>
      </c>
      <c r="J354" t="s">
        <v>892</v>
      </c>
      <c r="K354" t="s">
        <v>893</v>
      </c>
      <c r="L354" t="s">
        <v>894</v>
      </c>
      <c r="M354" t="s">
        <v>245</v>
      </c>
      <c r="N354">
        <v>2020</v>
      </c>
      <c r="O354" t="b">
        <v>1</v>
      </c>
      <c r="Q354" t="str">
        <f>VLOOKUP(J354,FDA_dis_class!$A$1:$E$336,5,FALSE)</f>
        <v>Severe</v>
      </c>
    </row>
    <row r="355" spans="1:17" x14ac:dyDescent="0.2">
      <c r="A355" t="s">
        <v>2831</v>
      </c>
      <c r="B355" t="s">
        <v>2832</v>
      </c>
      <c r="C355" t="s">
        <v>2837</v>
      </c>
      <c r="D355" t="s">
        <v>2838</v>
      </c>
      <c r="E355" t="s">
        <v>2839</v>
      </c>
      <c r="F355" t="s">
        <v>2455</v>
      </c>
      <c r="G355" t="s">
        <v>2833</v>
      </c>
      <c r="H355" t="s">
        <v>146</v>
      </c>
      <c r="I355" t="str">
        <f>VLOOKUP(B355,TA_check!$A$1:$B$433,2,FALSE)</f>
        <v>Oncology</v>
      </c>
      <c r="J355" t="s">
        <v>2834</v>
      </c>
      <c r="K355" t="s">
        <v>2835</v>
      </c>
      <c r="L355" t="s">
        <v>2836</v>
      </c>
      <c r="M355" t="s">
        <v>33</v>
      </c>
      <c r="N355">
        <v>2019</v>
      </c>
      <c r="O355" t="b">
        <v>1</v>
      </c>
      <c r="Q355" t="str">
        <f>VLOOKUP(J355,FDA_dis_class!$A$1:$E$336,5,FALSE)</f>
        <v>Severe</v>
      </c>
    </row>
    <row r="356" spans="1:17" x14ac:dyDescent="0.2">
      <c r="A356" t="s">
        <v>2840</v>
      </c>
      <c r="B356" t="s">
        <v>2841</v>
      </c>
      <c r="C356" t="s">
        <v>2844</v>
      </c>
      <c r="D356" t="s">
        <v>2845</v>
      </c>
      <c r="E356" t="s">
        <v>1774</v>
      </c>
      <c r="F356" t="s">
        <v>2842</v>
      </c>
      <c r="G356" t="s">
        <v>2843</v>
      </c>
      <c r="H356" t="s">
        <v>18</v>
      </c>
      <c r="I356" t="str">
        <f>VLOOKUP(B356,TA_check!$A$1:$B$433,2,FALSE)</f>
        <v>Other indication</v>
      </c>
      <c r="J356" t="s">
        <v>977</v>
      </c>
      <c r="K356" t="s">
        <v>978</v>
      </c>
      <c r="L356" t="s">
        <v>979</v>
      </c>
      <c r="M356" t="s">
        <v>22</v>
      </c>
      <c r="N356">
        <v>2017</v>
      </c>
      <c r="O356" t="b">
        <v>1</v>
      </c>
      <c r="Q356" t="str">
        <f>VLOOKUP(J356,FDA_dis_class!$A$1:$E$336,5,FALSE)</f>
        <v>Non severe</v>
      </c>
    </row>
    <row r="357" spans="1:17" x14ac:dyDescent="0.2">
      <c r="A357" t="s">
        <v>2846</v>
      </c>
      <c r="B357" t="s">
        <v>2847</v>
      </c>
      <c r="C357" t="s">
        <v>2847</v>
      </c>
      <c r="D357" t="s">
        <v>2853</v>
      </c>
      <c r="E357" t="s">
        <v>2854</v>
      </c>
      <c r="F357" t="s">
        <v>2848</v>
      </c>
      <c r="G357" t="s">
        <v>2849</v>
      </c>
      <c r="H357" t="s">
        <v>18</v>
      </c>
      <c r="I357" t="str">
        <f>VLOOKUP(B357,TA_check!$A$1:$B$433,2,FALSE)</f>
        <v>Other indication</v>
      </c>
      <c r="J357" t="s">
        <v>2850</v>
      </c>
      <c r="K357" t="s">
        <v>2851</v>
      </c>
      <c r="L357" t="s">
        <v>2852</v>
      </c>
      <c r="M357" t="s">
        <v>602</v>
      </c>
      <c r="N357">
        <v>2022</v>
      </c>
      <c r="O357" t="b">
        <v>1</v>
      </c>
      <c r="Q357" t="str">
        <f>VLOOKUP(J357,FDA_dis_class!$A$1:$E$336,5,FALSE)</f>
        <v>Severe</v>
      </c>
    </row>
    <row r="358" spans="1:17" x14ac:dyDescent="0.2">
      <c r="A358" t="s">
        <v>2855</v>
      </c>
      <c r="B358" t="s">
        <v>2856</v>
      </c>
      <c r="C358" t="s">
        <v>2857</v>
      </c>
      <c r="D358" t="s">
        <v>2858</v>
      </c>
      <c r="E358" t="s">
        <v>105</v>
      </c>
      <c r="F358" t="s">
        <v>270</v>
      </c>
      <c r="G358" t="s">
        <v>1887</v>
      </c>
      <c r="H358" t="s">
        <v>18</v>
      </c>
      <c r="I358" t="str">
        <f>VLOOKUP(B358,TA_check!$A$1:$B$433,2,FALSE)</f>
        <v>Other indication</v>
      </c>
      <c r="J358" t="s">
        <v>2359</v>
      </c>
      <c r="K358" s="15" t="s">
        <v>101</v>
      </c>
      <c r="L358" t="s">
        <v>102</v>
      </c>
      <c r="M358" t="s">
        <v>22</v>
      </c>
      <c r="N358">
        <v>2019</v>
      </c>
      <c r="O358" t="b">
        <v>1</v>
      </c>
      <c r="Q358" t="str">
        <f>VLOOKUP(J358,FDA_dis_class!$A$1:$E$336,5,FALSE)</f>
        <v>Non Severe</v>
      </c>
    </row>
    <row r="359" spans="1:17" x14ac:dyDescent="0.2">
      <c r="A359" t="s">
        <v>2859</v>
      </c>
      <c r="B359" t="s">
        <v>2860</v>
      </c>
      <c r="C359" t="s">
        <v>2860</v>
      </c>
      <c r="D359" t="s">
        <v>2865</v>
      </c>
      <c r="E359" t="s">
        <v>2866</v>
      </c>
      <c r="F359" t="s">
        <v>494</v>
      </c>
      <c r="G359" t="s">
        <v>2861</v>
      </c>
      <c r="H359" t="s">
        <v>146</v>
      </c>
      <c r="I359" t="str">
        <f>VLOOKUP(B359,TA_check!$A$1:$B$433,2,FALSE)</f>
        <v>Oncology</v>
      </c>
      <c r="J359" t="s">
        <v>2862</v>
      </c>
      <c r="K359" t="s">
        <v>2863</v>
      </c>
      <c r="L359" t="s">
        <v>2864</v>
      </c>
      <c r="M359" t="s">
        <v>150</v>
      </c>
      <c r="N359">
        <v>2021</v>
      </c>
      <c r="O359" t="b">
        <v>1</v>
      </c>
      <c r="Q359" t="str">
        <f>VLOOKUP(J359,FDA_dis_class!$A$1:$E$336,5,FALSE)</f>
        <v>Severe</v>
      </c>
    </row>
    <row r="360" spans="1:17" x14ac:dyDescent="0.2">
      <c r="A360" t="s">
        <v>2867</v>
      </c>
      <c r="B360" t="s">
        <v>2868</v>
      </c>
      <c r="C360" t="s">
        <v>2873</v>
      </c>
      <c r="D360" t="s">
        <v>2874</v>
      </c>
      <c r="E360" t="s">
        <v>2875</v>
      </c>
      <c r="F360" t="s">
        <v>1365</v>
      </c>
      <c r="G360" t="s">
        <v>2869</v>
      </c>
      <c r="H360" t="s">
        <v>18</v>
      </c>
      <c r="I360" t="str">
        <f>VLOOKUP(B360,TA_check!$A$1:$B$433,2,FALSE)</f>
        <v>Other indication</v>
      </c>
      <c r="J360" t="s">
        <v>2870</v>
      </c>
      <c r="K360" t="s">
        <v>2871</v>
      </c>
      <c r="L360" t="s">
        <v>2872</v>
      </c>
      <c r="M360" t="s">
        <v>255</v>
      </c>
      <c r="N360">
        <v>2018</v>
      </c>
      <c r="O360" t="b">
        <v>1</v>
      </c>
      <c r="Q360" t="str">
        <f>VLOOKUP(J360,FDA_dis_class!$A$1:$E$336,5,FALSE)</f>
        <v>Severe</v>
      </c>
    </row>
    <row r="361" spans="1:17" x14ac:dyDescent="0.2">
      <c r="A361" t="s">
        <v>2876</v>
      </c>
      <c r="B361" t="s">
        <v>2877</v>
      </c>
      <c r="C361" t="s">
        <v>2881</v>
      </c>
      <c r="D361" t="s">
        <v>2882</v>
      </c>
      <c r="E361" t="s">
        <v>23</v>
      </c>
      <c r="F361" t="s">
        <v>2878</v>
      </c>
      <c r="G361" t="s">
        <v>2879</v>
      </c>
      <c r="H361" t="s">
        <v>146</v>
      </c>
      <c r="J361" t="s">
        <v>2880</v>
      </c>
      <c r="K361" t="s">
        <v>726</v>
      </c>
      <c r="L361" t="s">
        <v>727</v>
      </c>
      <c r="M361" t="s">
        <v>63</v>
      </c>
      <c r="N361">
        <v>2015</v>
      </c>
      <c r="O361" t="s">
        <v>23</v>
      </c>
      <c r="Q361" t="str">
        <f>VLOOKUP(J361,FDA_dis_class!$A$1:$E$336,5,FALSE)</f>
        <v>Severe</v>
      </c>
    </row>
    <row r="362" spans="1:17" x14ac:dyDescent="0.2">
      <c r="A362" t="s">
        <v>2883</v>
      </c>
      <c r="B362" t="s">
        <v>2884</v>
      </c>
      <c r="C362" t="s">
        <v>2886</v>
      </c>
      <c r="D362" t="s">
        <v>2887</v>
      </c>
      <c r="E362" t="s">
        <v>1718</v>
      </c>
      <c r="F362" t="s">
        <v>2885</v>
      </c>
      <c r="G362" t="s">
        <v>1712</v>
      </c>
      <c r="H362" t="s">
        <v>18</v>
      </c>
      <c r="I362" t="str">
        <f>VLOOKUP(B362,TA_check!$A$1:$B$433,2,FALSE)</f>
        <v>Other indication</v>
      </c>
      <c r="J362" t="s">
        <v>912</v>
      </c>
      <c r="K362" t="s">
        <v>913</v>
      </c>
      <c r="L362" t="s">
        <v>914</v>
      </c>
      <c r="M362" t="s">
        <v>567</v>
      </c>
      <c r="N362">
        <v>2020</v>
      </c>
      <c r="O362" t="b">
        <v>0</v>
      </c>
      <c r="Q362" t="str">
        <f>VLOOKUP(J362,FDA_dis_class!$A$1:$E$336,5,FALSE)</f>
        <v>Severe</v>
      </c>
    </row>
    <row r="363" spans="1:17" x14ac:dyDescent="0.2">
      <c r="A363" t="s">
        <v>2888</v>
      </c>
      <c r="B363" t="s">
        <v>2889</v>
      </c>
      <c r="C363" t="s">
        <v>2891</v>
      </c>
      <c r="D363" t="s">
        <v>2892</v>
      </c>
      <c r="E363" t="s">
        <v>2893</v>
      </c>
      <c r="F363" t="s">
        <v>2001</v>
      </c>
      <c r="G363" t="s">
        <v>2890</v>
      </c>
      <c r="H363" t="s">
        <v>18</v>
      </c>
      <c r="I363" t="str">
        <f>VLOOKUP(B363,TA_check!$A$1:$B$433,2,FALSE)</f>
        <v>Other indication</v>
      </c>
      <c r="J363" t="s">
        <v>2003</v>
      </c>
      <c r="K363" t="s">
        <v>61</v>
      </c>
      <c r="L363" t="s">
        <v>62</v>
      </c>
      <c r="M363" t="s">
        <v>255</v>
      </c>
      <c r="N363">
        <v>2015</v>
      </c>
      <c r="O363" t="b">
        <v>0</v>
      </c>
      <c r="Q363" t="str">
        <f>VLOOKUP(J363,FDA_dis_class!$A$1:$E$336,5,FALSE)</f>
        <v>Severe</v>
      </c>
    </row>
    <row r="364" spans="1:17" x14ac:dyDescent="0.2">
      <c r="A364" t="s">
        <v>2894</v>
      </c>
      <c r="B364" t="s">
        <v>2895</v>
      </c>
      <c r="C364" t="s">
        <v>2898</v>
      </c>
      <c r="D364" t="s">
        <v>2899</v>
      </c>
      <c r="E364" t="s">
        <v>277</v>
      </c>
      <c r="F364" t="s">
        <v>2896</v>
      </c>
      <c r="G364" t="s">
        <v>2897</v>
      </c>
      <c r="H364" t="s">
        <v>18</v>
      </c>
      <c r="I364" t="str">
        <f>VLOOKUP(B364,TA_check!$A$1:$B$433,2,FALSE)</f>
        <v>No human target</v>
      </c>
      <c r="J364" t="s">
        <v>1048</v>
      </c>
      <c r="K364" t="s">
        <v>1049</v>
      </c>
      <c r="L364" t="s">
        <v>1050</v>
      </c>
      <c r="M364" t="s">
        <v>93</v>
      </c>
      <c r="N364">
        <v>2017</v>
      </c>
      <c r="O364" t="s">
        <v>23</v>
      </c>
      <c r="Q364" t="str">
        <f>VLOOKUP(J364,FDA_dis_class!$A$1:$E$336,5,FALSE)</f>
        <v>Non Severe</v>
      </c>
    </row>
    <row r="365" spans="1:17" x14ac:dyDescent="0.2">
      <c r="A365" t="s">
        <v>2900</v>
      </c>
      <c r="B365" t="s">
        <v>2901</v>
      </c>
      <c r="C365" t="s">
        <v>2901</v>
      </c>
      <c r="D365" t="s">
        <v>2906</v>
      </c>
      <c r="E365" t="s">
        <v>2907</v>
      </c>
      <c r="F365" t="s">
        <v>910</v>
      </c>
      <c r="G365" t="s">
        <v>2902</v>
      </c>
      <c r="H365" t="s">
        <v>18</v>
      </c>
      <c r="I365" t="str">
        <f>VLOOKUP(B365,TA_check!$A$1:$B$433,2,FALSE)</f>
        <v>Other indication</v>
      </c>
      <c r="J365" t="s">
        <v>2903</v>
      </c>
      <c r="K365" t="s">
        <v>2904</v>
      </c>
      <c r="L365" t="s">
        <v>2905</v>
      </c>
      <c r="M365" t="s">
        <v>22</v>
      </c>
      <c r="N365">
        <v>2022</v>
      </c>
      <c r="O365" t="b">
        <v>1</v>
      </c>
      <c r="Q365" t="str">
        <f>VLOOKUP(J365,FDA_dis_class!$A$1:$E$336,5,FALSE)</f>
        <v>Non Severe</v>
      </c>
    </row>
    <row r="366" spans="1:17" x14ac:dyDescent="0.2">
      <c r="A366" t="s">
        <v>2908</v>
      </c>
      <c r="B366" t="s">
        <v>2909</v>
      </c>
      <c r="C366" t="s">
        <v>2913</v>
      </c>
      <c r="D366" t="s">
        <v>2914</v>
      </c>
      <c r="E366" t="s">
        <v>2915</v>
      </c>
      <c r="F366" t="s">
        <v>2910</v>
      </c>
      <c r="G366" t="s">
        <v>2911</v>
      </c>
      <c r="H366" t="s">
        <v>18</v>
      </c>
      <c r="I366" t="str">
        <f>VLOOKUP(B366,TA_check!$A$1:$B$433,2,FALSE)</f>
        <v>Other indication</v>
      </c>
      <c r="J366" t="s">
        <v>2912</v>
      </c>
      <c r="K366" t="s">
        <v>129</v>
      </c>
      <c r="L366" t="s">
        <v>130</v>
      </c>
      <c r="M366" t="s">
        <v>22</v>
      </c>
      <c r="N366">
        <v>2015</v>
      </c>
      <c r="O366" t="b">
        <v>0</v>
      </c>
      <c r="P366" t="s">
        <v>3391</v>
      </c>
      <c r="Q366" t="str">
        <f>VLOOKUP(J366,FDA_dis_class!$A$1:$E$336,5,FALSE)</f>
        <v>Non Severe</v>
      </c>
    </row>
    <row r="367" spans="1:17" x14ac:dyDescent="0.2">
      <c r="A367" t="s">
        <v>2916</v>
      </c>
      <c r="B367" t="s">
        <v>2917</v>
      </c>
      <c r="C367" t="s">
        <v>2922</v>
      </c>
      <c r="D367" t="s">
        <v>2923</v>
      </c>
      <c r="E367" t="s">
        <v>23</v>
      </c>
      <c r="F367" t="s">
        <v>1148</v>
      </c>
      <c r="G367" t="s">
        <v>2918</v>
      </c>
      <c r="H367" t="s">
        <v>18</v>
      </c>
      <c r="I367" t="str">
        <f>VLOOKUP(B367,TA_check!$A$1:$B$433,2,FALSE)</f>
        <v>No human target</v>
      </c>
      <c r="J367" t="s">
        <v>2919</v>
      </c>
      <c r="K367" t="s">
        <v>2920</v>
      </c>
      <c r="L367" t="s">
        <v>2921</v>
      </c>
      <c r="M367" t="s">
        <v>93</v>
      </c>
      <c r="N367">
        <v>2020</v>
      </c>
      <c r="O367" t="s">
        <v>23</v>
      </c>
      <c r="Q367" t="str">
        <f>VLOOKUP(J367,FDA_dis_class!$A$1:$E$336,5,FALSE)</f>
        <v>Severe</v>
      </c>
    </row>
    <row r="368" spans="1:17" x14ac:dyDescent="0.2">
      <c r="A368" t="s">
        <v>2924</v>
      </c>
      <c r="B368" t="s">
        <v>2925</v>
      </c>
      <c r="C368" t="s">
        <v>2928</v>
      </c>
      <c r="D368" t="s">
        <v>2929</v>
      </c>
      <c r="E368" t="s">
        <v>23</v>
      </c>
      <c r="F368" t="s">
        <v>2926</v>
      </c>
      <c r="G368" t="s">
        <v>1544</v>
      </c>
      <c r="H368" t="s">
        <v>18</v>
      </c>
      <c r="I368" t="str">
        <f>VLOOKUP(B368,TA_check!$A$1:$B$433,2,FALSE)</f>
        <v>No human target</v>
      </c>
      <c r="J368" t="s">
        <v>1545</v>
      </c>
      <c r="K368" t="s">
        <v>2927</v>
      </c>
      <c r="L368" t="s">
        <v>1547</v>
      </c>
      <c r="M368" t="s">
        <v>22</v>
      </c>
      <c r="N368">
        <v>2015</v>
      </c>
      <c r="O368" t="s">
        <v>23</v>
      </c>
      <c r="Q368" t="str">
        <f>VLOOKUP(J368,FDA_dis_class!$A$1:$E$336,5,FALSE)</f>
        <v>Not concordant</v>
      </c>
    </row>
    <row r="369" spans="1:17" x14ac:dyDescent="0.2">
      <c r="A369" t="s">
        <v>2930</v>
      </c>
      <c r="B369" t="s">
        <v>2931</v>
      </c>
      <c r="C369" t="s">
        <v>2934</v>
      </c>
      <c r="D369" t="s">
        <v>2935</v>
      </c>
      <c r="E369" t="s">
        <v>2936</v>
      </c>
      <c r="F369" t="s">
        <v>1680</v>
      </c>
      <c r="G369" t="s">
        <v>2932</v>
      </c>
      <c r="H369" t="s">
        <v>146</v>
      </c>
      <c r="I369" t="str">
        <f>VLOOKUP(B369,TA_check!$A$1:$B$433,2,FALSE)</f>
        <v>Oncology</v>
      </c>
      <c r="J369" t="s">
        <v>2933</v>
      </c>
      <c r="K369" t="s">
        <v>1132</v>
      </c>
      <c r="L369" t="s">
        <v>1133</v>
      </c>
      <c r="M369" t="s">
        <v>150</v>
      </c>
      <c r="N369">
        <v>2016</v>
      </c>
      <c r="O369" t="b">
        <v>1</v>
      </c>
      <c r="Q369" t="str">
        <f>VLOOKUP(J369,FDA_dis_class!$A$1:$E$336,5,FALSE)</f>
        <v>Severe</v>
      </c>
    </row>
    <row r="370" spans="1:17" x14ac:dyDescent="0.2">
      <c r="A370" t="s">
        <v>2937</v>
      </c>
      <c r="B370" t="s">
        <v>2938</v>
      </c>
      <c r="C370" t="s">
        <v>2938</v>
      </c>
      <c r="D370" t="s">
        <v>2943</v>
      </c>
      <c r="E370" t="s">
        <v>2944</v>
      </c>
      <c r="F370" t="s">
        <v>2939</v>
      </c>
      <c r="G370" t="s">
        <v>2940</v>
      </c>
      <c r="H370" t="s">
        <v>18</v>
      </c>
      <c r="I370" t="str">
        <f>VLOOKUP(B370,TA_check!$A$1:$B$433,2,FALSE)</f>
        <v>Other indication</v>
      </c>
      <c r="J370" t="s">
        <v>635</v>
      </c>
      <c r="K370" t="s">
        <v>2941</v>
      </c>
      <c r="L370" t="s">
        <v>2942</v>
      </c>
      <c r="M370" t="s">
        <v>93</v>
      </c>
      <c r="N370">
        <v>2021</v>
      </c>
      <c r="O370" t="b">
        <v>1</v>
      </c>
      <c r="Q370" t="str">
        <f>VLOOKUP(J370,FDA_dis_class!$A$1:$E$336,5,FALSE)</f>
        <v>Severe</v>
      </c>
    </row>
    <row r="371" spans="1:17" x14ac:dyDescent="0.2">
      <c r="A371" t="s">
        <v>2945</v>
      </c>
      <c r="B371" t="s">
        <v>2946</v>
      </c>
      <c r="C371" t="s">
        <v>2947</v>
      </c>
      <c r="D371" t="s">
        <v>2948</v>
      </c>
      <c r="E371" t="s">
        <v>1430</v>
      </c>
      <c r="F371" t="s">
        <v>688</v>
      </c>
      <c r="G371" t="s">
        <v>1426</v>
      </c>
      <c r="H371" t="s">
        <v>146</v>
      </c>
      <c r="I371" t="str">
        <f>VLOOKUP(B371,TA_check!$A$1:$B$433,2,FALSE)</f>
        <v>Oncology</v>
      </c>
      <c r="J371" t="s">
        <v>1427</v>
      </c>
      <c r="K371" t="s">
        <v>1210</v>
      </c>
      <c r="L371" t="s">
        <v>1211</v>
      </c>
      <c r="M371" t="s">
        <v>938</v>
      </c>
      <c r="N371">
        <v>2017</v>
      </c>
      <c r="O371" t="b">
        <v>1</v>
      </c>
      <c r="Q371" t="str">
        <f>VLOOKUP(J371,FDA_dis_class!$A$1:$E$336,5,FALSE)</f>
        <v>Severe</v>
      </c>
    </row>
    <row r="372" spans="1:17" x14ac:dyDescent="0.2">
      <c r="A372" t="s">
        <v>2949</v>
      </c>
      <c r="B372" t="s">
        <v>2950</v>
      </c>
      <c r="C372" t="s">
        <v>2953</v>
      </c>
      <c r="D372" t="s">
        <v>2954</v>
      </c>
      <c r="E372" t="s">
        <v>1742</v>
      </c>
      <c r="F372" t="s">
        <v>270</v>
      </c>
      <c r="G372" t="s">
        <v>2951</v>
      </c>
      <c r="H372" t="s">
        <v>18</v>
      </c>
      <c r="I372" t="str">
        <f>VLOOKUP(B372,TA_check!$A$1:$B$433,2,FALSE)</f>
        <v>Other indication</v>
      </c>
      <c r="J372" t="s">
        <v>2952</v>
      </c>
      <c r="K372" t="s">
        <v>1220</v>
      </c>
      <c r="L372" t="s">
        <v>1221</v>
      </c>
      <c r="M372" t="s">
        <v>93</v>
      </c>
      <c r="N372">
        <v>2015</v>
      </c>
      <c r="O372" t="b">
        <v>0</v>
      </c>
      <c r="P372" t="s">
        <v>3391</v>
      </c>
      <c r="Q372" t="str">
        <f>VLOOKUP(J372,FDA_dis_class!$A$1:$E$336,5,FALSE)</f>
        <v>Non severe</v>
      </c>
    </row>
    <row r="373" spans="1:17" x14ac:dyDescent="0.2">
      <c r="A373" t="s">
        <v>2955</v>
      </c>
      <c r="B373" t="s">
        <v>2956</v>
      </c>
      <c r="C373" t="s">
        <v>2959</v>
      </c>
      <c r="D373" t="s">
        <v>2960</v>
      </c>
      <c r="E373" t="s">
        <v>2961</v>
      </c>
      <c r="F373" t="s">
        <v>1680</v>
      </c>
      <c r="G373" t="s">
        <v>2957</v>
      </c>
      <c r="H373" t="s">
        <v>18</v>
      </c>
      <c r="I373" t="str">
        <f>VLOOKUP(B373,TA_check!$A$1:$B$433,2,FALSE)</f>
        <v>Other indication</v>
      </c>
      <c r="J373" t="s">
        <v>2958</v>
      </c>
      <c r="K373" t="s">
        <v>710</v>
      </c>
      <c r="L373" t="s">
        <v>711</v>
      </c>
      <c r="M373" t="s">
        <v>938</v>
      </c>
      <c r="N373">
        <v>2014</v>
      </c>
      <c r="O373" t="s">
        <v>23</v>
      </c>
      <c r="Q373" t="str">
        <f>VLOOKUP(J373,FDA_dis_class!$A$1:$E$336,5,FALSE)</f>
        <v>Severe</v>
      </c>
    </row>
    <row r="374" spans="1:17" x14ac:dyDescent="0.2">
      <c r="A374" t="s">
        <v>2962</v>
      </c>
      <c r="B374" t="s">
        <v>2963</v>
      </c>
      <c r="C374" t="s">
        <v>2967</v>
      </c>
      <c r="D374" t="s">
        <v>2968</v>
      </c>
      <c r="E374" t="s">
        <v>179</v>
      </c>
      <c r="F374" t="s">
        <v>2964</v>
      </c>
      <c r="G374" t="s">
        <v>2965</v>
      </c>
      <c r="H374" t="s">
        <v>18</v>
      </c>
      <c r="I374" t="str">
        <f>VLOOKUP(B374,TA_check!$A$1:$B$433,2,FALSE)</f>
        <v>Other indication</v>
      </c>
      <c r="J374" t="s">
        <v>176</v>
      </c>
      <c r="K374" s="15" t="s">
        <v>2966</v>
      </c>
      <c r="L374" t="s">
        <v>177</v>
      </c>
      <c r="M374" t="s">
        <v>160</v>
      </c>
      <c r="N374">
        <v>2020</v>
      </c>
      <c r="O374" t="b">
        <v>1</v>
      </c>
      <c r="Q374" t="str">
        <f>VLOOKUP(J374,FDA_dis_class!$A$1:$E$336,5,FALSE)</f>
        <v>Severe</v>
      </c>
    </row>
    <row r="375" spans="1:17" x14ac:dyDescent="0.2">
      <c r="A375" t="s">
        <v>2969</v>
      </c>
      <c r="B375" t="s">
        <v>2970</v>
      </c>
      <c r="C375" t="s">
        <v>2976</v>
      </c>
      <c r="D375" t="s">
        <v>2977</v>
      </c>
      <c r="E375" t="s">
        <v>2978</v>
      </c>
      <c r="F375" t="s">
        <v>2971</v>
      </c>
      <c r="G375" t="s">
        <v>2972</v>
      </c>
      <c r="H375" t="s">
        <v>18</v>
      </c>
      <c r="I375" t="str">
        <f>VLOOKUP(B375,TA_check!$A$1:$B$433,2,FALSE)</f>
        <v>Other indication</v>
      </c>
      <c r="J375" t="s">
        <v>2973</v>
      </c>
      <c r="K375" t="s">
        <v>2974</v>
      </c>
      <c r="L375" t="s">
        <v>2975</v>
      </c>
      <c r="M375" t="s">
        <v>536</v>
      </c>
      <c r="N375">
        <v>2014</v>
      </c>
      <c r="O375" t="b">
        <v>1</v>
      </c>
      <c r="Q375" t="str">
        <f>VLOOKUP(J375,FDA_dis_class!$A$1:$E$336,5,FALSE)</f>
        <v>Severe</v>
      </c>
    </row>
    <row r="376" spans="1:17" x14ac:dyDescent="0.2">
      <c r="A376" t="s">
        <v>2979</v>
      </c>
      <c r="B376" t="s">
        <v>2980</v>
      </c>
      <c r="C376" t="s">
        <v>2986</v>
      </c>
      <c r="D376" t="s">
        <v>2987</v>
      </c>
      <c r="E376" t="s">
        <v>2988</v>
      </c>
      <c r="F376" t="s">
        <v>2981</v>
      </c>
      <c r="G376" t="s">
        <v>2982</v>
      </c>
      <c r="H376" t="s">
        <v>146</v>
      </c>
      <c r="I376" t="str">
        <f>VLOOKUP(B376,TA_check!$A$1:$B$433,2,FALSE)</f>
        <v>Oncology</v>
      </c>
      <c r="J376" t="s">
        <v>2983</v>
      </c>
      <c r="K376" t="s">
        <v>2984</v>
      </c>
      <c r="L376" t="s">
        <v>2985</v>
      </c>
      <c r="M376" t="s">
        <v>150</v>
      </c>
      <c r="N376">
        <v>2018</v>
      </c>
      <c r="O376" t="b">
        <v>1</v>
      </c>
      <c r="Q376" t="str">
        <f>VLOOKUP(J376,FDA_dis_class!$A$1:$E$336,5,FALSE)</f>
        <v>Severe</v>
      </c>
    </row>
    <row r="377" spans="1:17" x14ac:dyDescent="0.2">
      <c r="A377" t="s">
        <v>2989</v>
      </c>
      <c r="B377" t="s">
        <v>2990</v>
      </c>
      <c r="C377" t="s">
        <v>2990</v>
      </c>
      <c r="D377" t="s">
        <v>2994</v>
      </c>
      <c r="E377" t="s">
        <v>23</v>
      </c>
      <c r="F377" t="s">
        <v>2991</v>
      </c>
      <c r="G377" t="s">
        <v>670</v>
      </c>
      <c r="H377" t="s">
        <v>18</v>
      </c>
      <c r="I377" t="str">
        <f>VLOOKUP(B377,TA_check!$A$1:$B$433,2,FALSE)</f>
        <v>No human target</v>
      </c>
      <c r="J377" t="s">
        <v>462</v>
      </c>
      <c r="K377" t="s">
        <v>2992</v>
      </c>
      <c r="L377" t="s">
        <v>2993</v>
      </c>
      <c r="M377" t="s">
        <v>93</v>
      </c>
      <c r="N377">
        <v>2022</v>
      </c>
      <c r="O377" t="s">
        <v>23</v>
      </c>
      <c r="Q377" t="str">
        <f>VLOOKUP(J377,FDA_dis_class!$A$1:$E$336,5,FALSE)</f>
        <v>NA</v>
      </c>
    </row>
    <row r="378" spans="1:17" x14ac:dyDescent="0.2">
      <c r="A378" t="s">
        <v>2995</v>
      </c>
      <c r="B378" t="s">
        <v>2996</v>
      </c>
      <c r="C378" t="s">
        <v>2999</v>
      </c>
      <c r="D378" t="s">
        <v>3000</v>
      </c>
      <c r="E378" t="s">
        <v>85</v>
      </c>
      <c r="F378" t="s">
        <v>2997</v>
      </c>
      <c r="G378" t="s">
        <v>1636</v>
      </c>
      <c r="H378" t="s">
        <v>18</v>
      </c>
      <c r="I378" t="str">
        <f>VLOOKUP(B378,TA_check!$A$1:$B$433,2,FALSE)</f>
        <v>Other indication</v>
      </c>
      <c r="J378" t="s">
        <v>2998</v>
      </c>
      <c r="K378" t="s">
        <v>1798</v>
      </c>
      <c r="L378" t="s">
        <v>1799</v>
      </c>
      <c r="M378" t="s">
        <v>22</v>
      </c>
      <c r="N378">
        <v>2013</v>
      </c>
      <c r="O378" t="b">
        <v>1</v>
      </c>
      <c r="P378" t="s">
        <v>3392</v>
      </c>
      <c r="Q378" t="str">
        <f>VLOOKUP(J378,FDA_dis_class!$A$1:$E$336,5,FALSE)</f>
        <v>Severe</v>
      </c>
    </row>
    <row r="379" spans="1:17" x14ac:dyDescent="0.2">
      <c r="A379" t="s">
        <v>3001</v>
      </c>
      <c r="B379" t="s">
        <v>3002</v>
      </c>
      <c r="C379" t="s">
        <v>3004</v>
      </c>
      <c r="D379" t="s">
        <v>3005</v>
      </c>
      <c r="E379" t="s">
        <v>1782</v>
      </c>
      <c r="F379" t="s">
        <v>387</v>
      </c>
      <c r="G379" t="s">
        <v>2630</v>
      </c>
      <c r="H379" t="s">
        <v>146</v>
      </c>
      <c r="I379" t="str">
        <f>VLOOKUP(B379,TA_check!$A$1:$B$433,2,FALSE)</f>
        <v>Oncology</v>
      </c>
      <c r="J379" t="s">
        <v>3003</v>
      </c>
      <c r="K379" t="s">
        <v>148</v>
      </c>
      <c r="L379" t="s">
        <v>149</v>
      </c>
      <c r="M379" t="s">
        <v>63</v>
      </c>
      <c r="N379">
        <v>2018</v>
      </c>
      <c r="O379" t="b">
        <v>1</v>
      </c>
      <c r="Q379" t="str">
        <f>VLOOKUP(J379,FDA_dis_class!$A$1:$E$336,5,FALSE)</f>
        <v>Severe</v>
      </c>
    </row>
    <row r="380" spans="1:17" x14ac:dyDescent="0.2">
      <c r="A380" t="s">
        <v>3006</v>
      </c>
      <c r="B380" t="s">
        <v>3007</v>
      </c>
      <c r="C380" t="s">
        <v>3007</v>
      </c>
      <c r="D380" t="s">
        <v>3010</v>
      </c>
      <c r="E380" t="s">
        <v>1312</v>
      </c>
      <c r="F380" t="s">
        <v>3008</v>
      </c>
      <c r="G380" t="s">
        <v>3009</v>
      </c>
      <c r="H380" t="s">
        <v>146</v>
      </c>
      <c r="I380" t="str">
        <f>VLOOKUP(B380,TA_check!$A$1:$B$433,2,FALSE)</f>
        <v>Oncology</v>
      </c>
      <c r="J380" t="s">
        <v>1307</v>
      </c>
      <c r="K380" t="s">
        <v>1308</v>
      </c>
      <c r="L380" t="s">
        <v>1309</v>
      </c>
      <c r="M380" t="s">
        <v>160</v>
      </c>
      <c r="N380">
        <v>2022</v>
      </c>
      <c r="O380" t="b">
        <v>1</v>
      </c>
      <c r="Q380" t="str">
        <f>VLOOKUP(J380,FDA_dis_class!$A$1:$E$336,5,FALSE)</f>
        <v>Severe</v>
      </c>
    </row>
    <row r="381" spans="1:17" x14ac:dyDescent="0.2">
      <c r="A381" t="s">
        <v>3011</v>
      </c>
      <c r="B381" t="s">
        <v>3012</v>
      </c>
      <c r="C381" t="s">
        <v>3012</v>
      </c>
      <c r="D381" t="s">
        <v>3018</v>
      </c>
      <c r="E381" t="s">
        <v>3019</v>
      </c>
      <c r="F381" t="s">
        <v>3013</v>
      </c>
      <c r="G381" t="s">
        <v>3014</v>
      </c>
      <c r="H381" t="s">
        <v>18</v>
      </c>
      <c r="I381" t="str">
        <f>VLOOKUP(B381,TA_check!$A$1:$B$433,2,FALSE)</f>
        <v>Other indication</v>
      </c>
      <c r="J381" t="s">
        <v>3015</v>
      </c>
      <c r="K381" t="s">
        <v>3016</v>
      </c>
      <c r="L381" t="s">
        <v>3017</v>
      </c>
      <c r="M381" t="s">
        <v>93</v>
      </c>
      <c r="N381">
        <v>2022</v>
      </c>
      <c r="O381" t="s">
        <v>23</v>
      </c>
      <c r="Q381" t="str">
        <f>VLOOKUP(J381,FDA_dis_class!$A$1:$E$336,5,FALSE)</f>
        <v>Non Severe</v>
      </c>
    </row>
    <row r="382" spans="1:17" x14ac:dyDescent="0.2">
      <c r="A382" t="s">
        <v>3020</v>
      </c>
      <c r="B382" t="s">
        <v>3021</v>
      </c>
      <c r="C382" t="s">
        <v>3023</v>
      </c>
      <c r="D382" t="s">
        <v>3024</v>
      </c>
      <c r="E382" t="s">
        <v>423</v>
      </c>
      <c r="F382" t="s">
        <v>416</v>
      </c>
      <c r="G382" t="s">
        <v>3022</v>
      </c>
      <c r="H382" t="s">
        <v>18</v>
      </c>
      <c r="I382" t="str">
        <f>VLOOKUP(B382,TA_check!$A$1:$B$433,2,FALSE)</f>
        <v>No human target</v>
      </c>
      <c r="J382" t="s">
        <v>709</v>
      </c>
      <c r="K382" t="s">
        <v>710</v>
      </c>
      <c r="L382" t="s">
        <v>711</v>
      </c>
      <c r="M382" t="s">
        <v>602</v>
      </c>
      <c r="N382">
        <v>2017</v>
      </c>
      <c r="O382" t="s">
        <v>23</v>
      </c>
      <c r="Q382" t="str">
        <f>VLOOKUP(J382,FDA_dis_class!$A$1:$E$336,5,FALSE)</f>
        <v>Severe</v>
      </c>
    </row>
    <row r="383" spans="1:17" x14ac:dyDescent="0.2">
      <c r="A383" t="s">
        <v>3025</v>
      </c>
      <c r="B383" t="s">
        <v>3026</v>
      </c>
      <c r="C383" t="s">
        <v>3026</v>
      </c>
      <c r="D383" t="s">
        <v>3032</v>
      </c>
      <c r="E383" t="s">
        <v>3033</v>
      </c>
      <c r="F383" t="s">
        <v>3027</v>
      </c>
      <c r="G383" t="s">
        <v>3028</v>
      </c>
      <c r="H383" t="s">
        <v>18</v>
      </c>
      <c r="I383" t="str">
        <f>VLOOKUP(B383,TA_check!$A$1:$B$433,2,FALSE)</f>
        <v>Other indication</v>
      </c>
      <c r="J383" t="s">
        <v>3029</v>
      </c>
      <c r="K383" t="s">
        <v>3030</v>
      </c>
      <c r="L383" t="s">
        <v>3031</v>
      </c>
      <c r="M383" t="s">
        <v>373</v>
      </c>
      <c r="N383">
        <v>2021</v>
      </c>
      <c r="O383" t="b">
        <v>1</v>
      </c>
      <c r="Q383" t="str">
        <f>VLOOKUP(J383,FDA_dis_class!$A$1:$E$336,5,FALSE)</f>
        <v>Non Severe</v>
      </c>
    </row>
    <row r="384" spans="1:17" x14ac:dyDescent="0.2">
      <c r="A384" t="s">
        <v>3034</v>
      </c>
      <c r="B384" t="s">
        <v>3035</v>
      </c>
      <c r="C384" t="s">
        <v>3040</v>
      </c>
      <c r="D384" t="s">
        <v>3041</v>
      </c>
      <c r="E384" t="s">
        <v>3042</v>
      </c>
      <c r="F384" t="s">
        <v>3036</v>
      </c>
      <c r="G384" t="s">
        <v>573</v>
      </c>
      <c r="H384" t="s">
        <v>18</v>
      </c>
      <c r="I384" t="str">
        <f>VLOOKUP(B384,TA_check!$A$1:$B$433,2,FALSE)</f>
        <v>Other indication</v>
      </c>
      <c r="J384" t="s">
        <v>3037</v>
      </c>
      <c r="K384" t="s">
        <v>3038</v>
      </c>
      <c r="L384" t="s">
        <v>3039</v>
      </c>
      <c r="M384" t="s">
        <v>22</v>
      </c>
      <c r="N384">
        <v>2015</v>
      </c>
      <c r="O384" t="b">
        <v>1</v>
      </c>
      <c r="Q384" t="str">
        <f>VLOOKUP(J384,FDA_dis_class!$A$1:$E$336,5,FALSE)</f>
        <v>Severe</v>
      </c>
    </row>
    <row r="385" spans="1:17" x14ac:dyDescent="0.2">
      <c r="A385" t="s">
        <v>3043</v>
      </c>
      <c r="B385" t="s">
        <v>3044</v>
      </c>
      <c r="C385" t="s">
        <v>3044</v>
      </c>
      <c r="D385" t="s">
        <v>3047</v>
      </c>
      <c r="E385" t="s">
        <v>3048</v>
      </c>
      <c r="F385" t="s">
        <v>3045</v>
      </c>
      <c r="G385" t="s">
        <v>3046</v>
      </c>
      <c r="H385" t="s">
        <v>18</v>
      </c>
      <c r="I385" t="str">
        <f>VLOOKUP(B385,TA_check!$A$1:$B$433,2,FALSE)</f>
        <v>Other indication</v>
      </c>
      <c r="J385" t="s">
        <v>1238</v>
      </c>
      <c r="K385" t="s">
        <v>654</v>
      </c>
      <c r="L385" t="s">
        <v>655</v>
      </c>
      <c r="M385" t="s">
        <v>22</v>
      </c>
      <c r="N385">
        <v>2022</v>
      </c>
      <c r="O385" t="b">
        <v>1</v>
      </c>
      <c r="Q385" t="str">
        <f>VLOOKUP(J385,FDA_dis_class!$A$1:$E$336,5,FALSE)</f>
        <v>Non severe</v>
      </c>
    </row>
    <row r="386" spans="1:17" x14ac:dyDescent="0.2">
      <c r="A386" t="s">
        <v>3049</v>
      </c>
      <c r="B386" t="s">
        <v>3050</v>
      </c>
      <c r="C386" t="s">
        <v>3052</v>
      </c>
      <c r="D386" t="s">
        <v>3053</v>
      </c>
      <c r="E386" t="s">
        <v>113</v>
      </c>
      <c r="F386" t="s">
        <v>1842</v>
      </c>
      <c r="G386" t="s">
        <v>3051</v>
      </c>
      <c r="H386" t="s">
        <v>18</v>
      </c>
      <c r="I386" t="str">
        <f>VLOOKUP(B386,TA_check!$A$1:$B$433,2,FALSE)</f>
        <v>Other indication</v>
      </c>
      <c r="J386" t="s">
        <v>100</v>
      </c>
      <c r="K386" t="s">
        <v>101</v>
      </c>
      <c r="L386" t="s">
        <v>102</v>
      </c>
      <c r="M386" t="s">
        <v>22</v>
      </c>
      <c r="N386">
        <v>2020</v>
      </c>
      <c r="O386" t="b">
        <v>1</v>
      </c>
      <c r="Q386" t="str">
        <f>VLOOKUP(J386,FDA_dis_class!$A$1:$E$336,5,FALSE)</f>
        <v>Non Severe</v>
      </c>
    </row>
    <row r="387" spans="1:17" x14ac:dyDescent="0.2">
      <c r="A387" t="s">
        <v>3054</v>
      </c>
      <c r="B387" t="s">
        <v>3055</v>
      </c>
      <c r="C387" t="s">
        <v>3058</v>
      </c>
      <c r="D387" t="s">
        <v>3059</v>
      </c>
      <c r="E387" t="s">
        <v>1257</v>
      </c>
      <c r="F387" t="s">
        <v>3056</v>
      </c>
      <c r="G387" t="s">
        <v>3057</v>
      </c>
      <c r="H387" t="s">
        <v>18</v>
      </c>
      <c r="I387" t="str">
        <f>VLOOKUP(B387,TA_check!$A$1:$B$433,2,FALSE)</f>
        <v>Other indication</v>
      </c>
      <c r="J387" t="s">
        <v>50</v>
      </c>
      <c r="K387" t="s">
        <v>51</v>
      </c>
      <c r="L387" t="s">
        <v>52</v>
      </c>
      <c r="M387" t="s">
        <v>22</v>
      </c>
      <c r="N387">
        <v>2019</v>
      </c>
      <c r="O387" t="b">
        <v>1</v>
      </c>
      <c r="Q387" t="str">
        <f>VLOOKUP(J387,FDA_dis_class!$A$1:$E$336,5,FALSE)</f>
        <v>Non Severe</v>
      </c>
    </row>
    <row r="388" spans="1:17" x14ac:dyDescent="0.2">
      <c r="A388" t="s">
        <v>3060</v>
      </c>
      <c r="B388" t="s">
        <v>3061</v>
      </c>
      <c r="C388" t="s">
        <v>3067</v>
      </c>
      <c r="D388" t="s">
        <v>3068</v>
      </c>
      <c r="E388" t="s">
        <v>189</v>
      </c>
      <c r="F388" t="s">
        <v>3062</v>
      </c>
      <c r="G388" t="s">
        <v>3063</v>
      </c>
      <c r="H388" t="s">
        <v>18</v>
      </c>
      <c r="I388" t="str">
        <f>VLOOKUP(B388,TA_check!$A$1:$B$433,2,FALSE)</f>
        <v>Other indication</v>
      </c>
      <c r="J388" t="s">
        <v>3064</v>
      </c>
      <c r="K388" t="s">
        <v>3065</v>
      </c>
      <c r="L388" t="s">
        <v>3066</v>
      </c>
      <c r="M388" t="s">
        <v>245</v>
      </c>
      <c r="N388">
        <v>2019</v>
      </c>
      <c r="O388" t="b">
        <v>1</v>
      </c>
      <c r="Q388" t="str">
        <f>VLOOKUP(J388,FDA_dis_class!$A$1:$E$336,5,FALSE)</f>
        <v>Severe</v>
      </c>
    </row>
    <row r="389" spans="1:17" x14ac:dyDescent="0.2">
      <c r="A389" t="s">
        <v>3069</v>
      </c>
      <c r="B389" t="s">
        <v>3070</v>
      </c>
      <c r="C389" t="s">
        <v>3072</v>
      </c>
      <c r="D389" t="s">
        <v>3073</v>
      </c>
      <c r="E389" t="s">
        <v>179</v>
      </c>
      <c r="F389" t="s">
        <v>173</v>
      </c>
      <c r="G389" t="s">
        <v>3071</v>
      </c>
      <c r="H389" t="s">
        <v>18</v>
      </c>
      <c r="I389" t="str">
        <f>VLOOKUP(B389,TA_check!$A$1:$B$433,2,FALSE)</f>
        <v>Other indication</v>
      </c>
      <c r="J389" t="s">
        <v>176</v>
      </c>
      <c r="K389" s="15" t="s">
        <v>2966</v>
      </c>
      <c r="L389" t="s">
        <v>177</v>
      </c>
      <c r="M389" t="s">
        <v>160</v>
      </c>
      <c r="N389">
        <v>2019</v>
      </c>
      <c r="O389" t="b">
        <v>1</v>
      </c>
      <c r="Q389" t="str">
        <f>VLOOKUP(J389,FDA_dis_class!$A$1:$E$336,5,FALSE)</f>
        <v>Severe</v>
      </c>
    </row>
    <row r="390" spans="1:17" x14ac:dyDescent="0.2">
      <c r="A390" t="s">
        <v>3074</v>
      </c>
      <c r="B390" t="s">
        <v>3075</v>
      </c>
      <c r="C390" t="s">
        <v>3075</v>
      </c>
      <c r="D390" t="s">
        <v>3080</v>
      </c>
      <c r="E390" t="s">
        <v>3081</v>
      </c>
      <c r="F390" t="s">
        <v>3076</v>
      </c>
      <c r="G390" t="s">
        <v>3077</v>
      </c>
      <c r="H390" t="s">
        <v>18</v>
      </c>
      <c r="I390" t="str">
        <f>VLOOKUP(B390,TA_check!$A$1:$B$433,2,FALSE)</f>
        <v>Other indication</v>
      </c>
      <c r="J390" t="s">
        <v>3078</v>
      </c>
      <c r="K390" t="s">
        <v>3078</v>
      </c>
      <c r="L390" t="s">
        <v>3079</v>
      </c>
      <c r="M390" t="s">
        <v>187</v>
      </c>
      <c r="N390">
        <v>2021</v>
      </c>
      <c r="O390" t="b">
        <v>0</v>
      </c>
      <c r="Q390" t="str">
        <f>VLOOKUP(J390,FDA_dis_class!$A$1:$E$336,5,FALSE)</f>
        <v>Severe</v>
      </c>
    </row>
    <row r="391" spans="1:17" x14ac:dyDescent="0.2">
      <c r="A391" t="s">
        <v>3082</v>
      </c>
      <c r="B391" t="s">
        <v>3083</v>
      </c>
      <c r="C391" t="s">
        <v>3089</v>
      </c>
      <c r="D391" t="s">
        <v>3090</v>
      </c>
      <c r="E391" t="s">
        <v>3091</v>
      </c>
      <c r="F391" t="s">
        <v>3084</v>
      </c>
      <c r="G391" t="s">
        <v>3085</v>
      </c>
      <c r="H391" t="s">
        <v>18</v>
      </c>
      <c r="I391" t="str">
        <f>VLOOKUP(B391,TA_check!$A$1:$B$433,2,FALSE)</f>
        <v>Other indication</v>
      </c>
      <c r="J391" t="s">
        <v>3086</v>
      </c>
      <c r="K391" t="s">
        <v>3087</v>
      </c>
      <c r="L391" t="s">
        <v>3088</v>
      </c>
      <c r="M391" t="s">
        <v>22</v>
      </c>
      <c r="N391">
        <v>2017</v>
      </c>
      <c r="O391" t="b">
        <v>0</v>
      </c>
      <c r="Q391" t="str">
        <f>VLOOKUP(J391,FDA_dis_class!$A$1:$E$336,5,FALSE)</f>
        <v>Non Severe</v>
      </c>
    </row>
    <row r="392" spans="1:17" x14ac:dyDescent="0.2">
      <c r="A392" t="s">
        <v>3092</v>
      </c>
      <c r="B392" t="s">
        <v>3093</v>
      </c>
      <c r="C392" t="s">
        <v>3099</v>
      </c>
      <c r="D392" t="s">
        <v>3100</v>
      </c>
      <c r="E392" t="s">
        <v>3101</v>
      </c>
      <c r="F392" t="s">
        <v>3094</v>
      </c>
      <c r="G392" t="s">
        <v>3095</v>
      </c>
      <c r="H392" t="s">
        <v>18</v>
      </c>
      <c r="I392" t="str">
        <f>VLOOKUP(B392,TA_check!$A$1:$B$433,2,FALSE)</f>
        <v>Other indication</v>
      </c>
      <c r="J392" t="s">
        <v>3096</v>
      </c>
      <c r="K392" t="s">
        <v>3097</v>
      </c>
      <c r="L392" t="s">
        <v>3098</v>
      </c>
      <c r="M392" t="s">
        <v>536</v>
      </c>
      <c r="N392">
        <v>2019</v>
      </c>
      <c r="O392" t="b">
        <v>0</v>
      </c>
      <c r="P392" s="1" t="s">
        <v>3391</v>
      </c>
      <c r="Q392" t="str">
        <f>VLOOKUP(J392,FDA_dis_class!$A$1:$E$336,5,FALSE)</f>
        <v>Severe</v>
      </c>
    </row>
    <row r="393" spans="1:17" x14ac:dyDescent="0.2">
      <c r="A393" t="s">
        <v>3102</v>
      </c>
      <c r="B393" t="s">
        <v>3103</v>
      </c>
      <c r="C393" t="s">
        <v>3103</v>
      </c>
      <c r="D393" t="s">
        <v>3107</v>
      </c>
      <c r="E393" t="s">
        <v>3108</v>
      </c>
      <c r="F393" t="s">
        <v>360</v>
      </c>
      <c r="G393" t="s">
        <v>3104</v>
      </c>
      <c r="H393" t="s">
        <v>146</v>
      </c>
      <c r="I393" t="str">
        <f>VLOOKUP(B393,TA_check!$A$1:$B$433,2,FALSE)</f>
        <v>Oncology</v>
      </c>
      <c r="J393" t="s">
        <v>3105</v>
      </c>
      <c r="K393" t="s">
        <v>3105</v>
      </c>
      <c r="L393" t="s">
        <v>3106</v>
      </c>
      <c r="M393" t="s">
        <v>63</v>
      </c>
      <c r="N393">
        <v>2021</v>
      </c>
      <c r="O393" t="b">
        <v>1</v>
      </c>
      <c r="Q393" t="str">
        <f>VLOOKUP(J393,FDA_dis_class!$A$1:$E$336,5,FALSE)</f>
        <v>Severe</v>
      </c>
    </row>
    <row r="394" spans="1:17" x14ac:dyDescent="0.2">
      <c r="A394" t="s">
        <v>3109</v>
      </c>
      <c r="B394" t="s">
        <v>3110</v>
      </c>
      <c r="C394" t="s">
        <v>3112</v>
      </c>
      <c r="D394" t="s">
        <v>3113</v>
      </c>
      <c r="E394" t="s">
        <v>957</v>
      </c>
      <c r="F394" t="s">
        <v>3111</v>
      </c>
      <c r="G394" t="s">
        <v>953</v>
      </c>
      <c r="H394" t="s">
        <v>18</v>
      </c>
      <c r="I394" t="str">
        <f>VLOOKUP(B394,TA_check!$A$1:$B$433,2,FALSE)</f>
        <v>Other indication</v>
      </c>
      <c r="J394" t="s">
        <v>118</v>
      </c>
      <c r="K394" t="s">
        <v>119</v>
      </c>
      <c r="L394" t="s">
        <v>120</v>
      </c>
      <c r="M394" t="s">
        <v>22</v>
      </c>
      <c r="N394">
        <v>2020</v>
      </c>
      <c r="O394" t="b">
        <v>1</v>
      </c>
      <c r="Q394" t="str">
        <f>VLOOKUP(J394,FDA_dis_class!$A$1:$E$336,5,FALSE)</f>
        <v>Non Severe</v>
      </c>
    </row>
    <row r="395" spans="1:17" x14ac:dyDescent="0.2">
      <c r="A395" t="s">
        <v>3114</v>
      </c>
      <c r="B395" t="s">
        <v>3115</v>
      </c>
      <c r="C395" t="s">
        <v>3117</v>
      </c>
      <c r="D395" t="s">
        <v>3118</v>
      </c>
      <c r="E395" t="s">
        <v>3119</v>
      </c>
      <c r="F395" t="s">
        <v>1568</v>
      </c>
      <c r="G395" t="s">
        <v>3116</v>
      </c>
      <c r="H395" t="s">
        <v>18</v>
      </c>
      <c r="I395" t="str">
        <f>VLOOKUP(B395,TA_check!$A$1:$B$433,2,FALSE)</f>
        <v>Other indication</v>
      </c>
      <c r="J395" t="s">
        <v>1075</v>
      </c>
      <c r="K395" t="s">
        <v>1075</v>
      </c>
      <c r="L395" t="s">
        <v>1076</v>
      </c>
      <c r="M395" t="s">
        <v>22</v>
      </c>
      <c r="N395">
        <v>2017</v>
      </c>
      <c r="O395" t="b">
        <v>1</v>
      </c>
      <c r="Q395" t="str">
        <f>VLOOKUP(J395,FDA_dis_class!$A$1:$E$336,5,FALSE)</f>
        <v>Severe</v>
      </c>
    </row>
    <row r="396" spans="1:17" x14ac:dyDescent="0.2">
      <c r="A396" t="s">
        <v>3120</v>
      </c>
      <c r="B396" t="s">
        <v>3121</v>
      </c>
      <c r="C396" t="s">
        <v>3126</v>
      </c>
      <c r="D396" t="s">
        <v>3127</v>
      </c>
      <c r="E396" t="s">
        <v>3128</v>
      </c>
      <c r="F396" t="s">
        <v>3122</v>
      </c>
      <c r="G396" t="s">
        <v>3123</v>
      </c>
      <c r="H396" t="s">
        <v>18</v>
      </c>
      <c r="I396" t="str">
        <f>VLOOKUP(B396,TA_check!$A$1:$B$433,2,FALSE)</f>
        <v>Other indication</v>
      </c>
      <c r="J396" t="s">
        <v>3124</v>
      </c>
      <c r="K396" t="s">
        <v>3125</v>
      </c>
      <c r="L396" t="s">
        <v>225</v>
      </c>
      <c r="M396" t="s">
        <v>22</v>
      </c>
      <c r="N396">
        <v>2019</v>
      </c>
      <c r="O396" t="b">
        <v>1</v>
      </c>
      <c r="Q396" t="str">
        <f>VLOOKUP(J396,FDA_dis_class!$A$1:$E$336,5,FALSE)</f>
        <v>Not concordant</v>
      </c>
    </row>
    <row r="397" spans="1:17" x14ac:dyDescent="0.2">
      <c r="A397" t="s">
        <v>3129</v>
      </c>
      <c r="B397" t="s">
        <v>3130</v>
      </c>
      <c r="C397" t="s">
        <v>3136</v>
      </c>
      <c r="D397" t="s">
        <v>3137</v>
      </c>
      <c r="E397" t="s">
        <v>23</v>
      </c>
      <c r="F397" t="s">
        <v>3131</v>
      </c>
      <c r="G397" t="s">
        <v>3132</v>
      </c>
      <c r="H397" t="s">
        <v>18</v>
      </c>
      <c r="I397" t="str">
        <f>VLOOKUP(B397,TA_check!$A$1:$B$433,2,FALSE)</f>
        <v>No human target</v>
      </c>
      <c r="J397" t="s">
        <v>3133</v>
      </c>
      <c r="K397" t="s">
        <v>3134</v>
      </c>
      <c r="L397" t="s">
        <v>3135</v>
      </c>
      <c r="M397" t="s">
        <v>22</v>
      </c>
      <c r="N397">
        <v>2020</v>
      </c>
      <c r="O397" t="s">
        <v>23</v>
      </c>
      <c r="Q397" t="str">
        <f>VLOOKUP(J397,FDA_dis_class!$A$1:$E$336,5,FALSE)</f>
        <v>Non Severe</v>
      </c>
    </row>
    <row r="398" spans="1:17" x14ac:dyDescent="0.2">
      <c r="A398" t="s">
        <v>3138</v>
      </c>
      <c r="B398" t="s">
        <v>3139</v>
      </c>
      <c r="C398" t="s">
        <v>3145</v>
      </c>
      <c r="D398" t="s">
        <v>3146</v>
      </c>
      <c r="E398" t="s">
        <v>23</v>
      </c>
      <c r="F398" t="s">
        <v>3140</v>
      </c>
      <c r="G398" t="s">
        <v>3141</v>
      </c>
      <c r="H398" t="s">
        <v>18</v>
      </c>
      <c r="I398" t="str">
        <f>VLOOKUP(B398,TA_check!$A$1:$B$433,2,FALSE)</f>
        <v>No human target</v>
      </c>
      <c r="J398" t="s">
        <v>3142</v>
      </c>
      <c r="K398" t="s">
        <v>3143</v>
      </c>
      <c r="L398" t="s">
        <v>3144</v>
      </c>
      <c r="M398" t="s">
        <v>93</v>
      </c>
      <c r="N398">
        <v>2019</v>
      </c>
      <c r="O398" t="s">
        <v>23</v>
      </c>
      <c r="Q398" t="str">
        <f>VLOOKUP(J398,FDA_dis_class!$A$1:$E$336,5,FALSE)</f>
        <v>Severe</v>
      </c>
    </row>
    <row r="399" spans="1:17" x14ac:dyDescent="0.2">
      <c r="A399" t="s">
        <v>3147</v>
      </c>
      <c r="B399" t="s">
        <v>3148</v>
      </c>
      <c r="C399" t="s">
        <v>3148</v>
      </c>
      <c r="D399" t="s">
        <v>3152</v>
      </c>
      <c r="E399" t="s">
        <v>23</v>
      </c>
      <c r="F399" t="s">
        <v>3149</v>
      </c>
      <c r="G399" t="s">
        <v>3150</v>
      </c>
      <c r="H399" t="s">
        <v>18</v>
      </c>
      <c r="I399" t="str">
        <f>VLOOKUP(B399,TA_check!$A$1:$B$433,2,FALSE)</f>
        <v>No human target</v>
      </c>
      <c r="J399" t="s">
        <v>3151</v>
      </c>
      <c r="K399" t="s">
        <v>23</v>
      </c>
      <c r="L399" t="s">
        <v>23</v>
      </c>
      <c r="M399" t="s">
        <v>22</v>
      </c>
      <c r="N399">
        <v>2022</v>
      </c>
      <c r="O399" t="s">
        <v>23</v>
      </c>
      <c r="Q399" t="str">
        <f>VLOOKUP(J399,FDA_dis_class!$A$1:$E$336,5,FALSE)</f>
        <v>NA</v>
      </c>
    </row>
    <row r="400" spans="1:17" x14ac:dyDescent="0.2">
      <c r="A400" t="s">
        <v>3153</v>
      </c>
      <c r="B400" t="s">
        <v>3154</v>
      </c>
      <c r="C400" t="s">
        <v>3154</v>
      </c>
      <c r="D400" t="s">
        <v>3160</v>
      </c>
      <c r="E400" t="s">
        <v>3161</v>
      </c>
      <c r="F400" t="s">
        <v>3155</v>
      </c>
      <c r="G400" t="s">
        <v>3156</v>
      </c>
      <c r="H400" t="s">
        <v>18</v>
      </c>
      <c r="I400" t="str">
        <f>VLOOKUP(B400,TA_check!$A$1:$B$433,2,FALSE)</f>
        <v>Other indication</v>
      </c>
      <c r="J400" t="s">
        <v>3157</v>
      </c>
      <c r="K400" t="s">
        <v>3158</v>
      </c>
      <c r="L400" t="s">
        <v>3159</v>
      </c>
      <c r="M400" t="s">
        <v>245</v>
      </c>
      <c r="N400">
        <v>2022</v>
      </c>
      <c r="O400" t="b">
        <v>1</v>
      </c>
      <c r="Q400" t="str">
        <f>VLOOKUP(J400,FDA_dis_class!$A$1:$E$336,5,FALSE)</f>
        <v>Severe</v>
      </c>
    </row>
    <row r="401" spans="1:17" x14ac:dyDescent="0.2">
      <c r="A401" t="s">
        <v>3162</v>
      </c>
      <c r="B401" t="s">
        <v>3163</v>
      </c>
      <c r="C401" t="s">
        <v>3169</v>
      </c>
      <c r="D401" t="s">
        <v>3170</v>
      </c>
      <c r="E401" t="s">
        <v>23</v>
      </c>
      <c r="F401" t="s">
        <v>3164</v>
      </c>
      <c r="G401" t="s">
        <v>3165</v>
      </c>
      <c r="H401" t="s">
        <v>18</v>
      </c>
      <c r="I401" t="str">
        <f>VLOOKUP(B401,TA_check!$A$1:$B$433,2,FALSE)</f>
        <v>No human target</v>
      </c>
      <c r="J401" t="s">
        <v>3166</v>
      </c>
      <c r="K401" t="s">
        <v>3167</v>
      </c>
      <c r="L401" t="s">
        <v>3168</v>
      </c>
      <c r="M401" t="s">
        <v>22</v>
      </c>
      <c r="N401">
        <v>2017</v>
      </c>
      <c r="O401" t="s">
        <v>23</v>
      </c>
      <c r="Q401" t="str">
        <f>VLOOKUP(J401,FDA_dis_class!$A$1:$E$336,5,FALSE)</f>
        <v>Non Severe</v>
      </c>
    </row>
    <row r="402" spans="1:17" x14ac:dyDescent="0.2">
      <c r="A402" t="s">
        <v>3171</v>
      </c>
      <c r="B402" t="s">
        <v>3172</v>
      </c>
      <c r="C402" t="s">
        <v>3177</v>
      </c>
      <c r="D402" t="s">
        <v>3178</v>
      </c>
      <c r="E402" t="s">
        <v>23</v>
      </c>
      <c r="F402" t="s">
        <v>3173</v>
      </c>
      <c r="G402" t="s">
        <v>1893</v>
      </c>
      <c r="H402" t="s">
        <v>18</v>
      </c>
      <c r="I402" t="str">
        <f>VLOOKUP(B402,TA_check!$A$1:$B$433,2,FALSE)</f>
        <v>No human target</v>
      </c>
      <c r="J402" t="s">
        <v>3174</v>
      </c>
      <c r="K402" t="s">
        <v>3175</v>
      </c>
      <c r="L402" t="s">
        <v>3176</v>
      </c>
      <c r="M402" t="s">
        <v>93</v>
      </c>
      <c r="N402">
        <v>2018</v>
      </c>
      <c r="O402" t="s">
        <v>23</v>
      </c>
      <c r="Q402" t="str">
        <f>VLOOKUP(J402,FDA_dis_class!$A$1:$E$336,5,FALSE)</f>
        <v>Severe</v>
      </c>
    </row>
    <row r="403" spans="1:17" x14ac:dyDescent="0.2">
      <c r="A403" t="s">
        <v>3179</v>
      </c>
      <c r="B403" t="s">
        <v>3180</v>
      </c>
      <c r="C403" t="s">
        <v>3186</v>
      </c>
      <c r="D403" t="s">
        <v>3187</v>
      </c>
      <c r="E403" t="s">
        <v>3188</v>
      </c>
      <c r="F403" t="s">
        <v>3181</v>
      </c>
      <c r="G403" t="s">
        <v>3182</v>
      </c>
      <c r="H403" t="s">
        <v>18</v>
      </c>
      <c r="I403" t="str">
        <f>VLOOKUP(B403,TA_check!$A$1:$B$433,2,FALSE)</f>
        <v>Other indication</v>
      </c>
      <c r="J403" t="s">
        <v>3183</v>
      </c>
      <c r="K403" t="s">
        <v>3184</v>
      </c>
      <c r="L403" t="s">
        <v>3185</v>
      </c>
      <c r="M403" t="s">
        <v>536</v>
      </c>
      <c r="N403">
        <v>2017</v>
      </c>
      <c r="O403" t="b">
        <v>0</v>
      </c>
      <c r="P403" s="1" t="s">
        <v>3391</v>
      </c>
      <c r="Q403" t="str">
        <f>VLOOKUP(J403,FDA_dis_class!$A$1:$E$336,5,FALSE)</f>
        <v>Non Severe</v>
      </c>
    </row>
    <row r="404" spans="1:17" x14ac:dyDescent="0.2">
      <c r="A404" t="s">
        <v>3189</v>
      </c>
      <c r="B404" t="s">
        <v>3190</v>
      </c>
      <c r="C404" t="s">
        <v>3196</v>
      </c>
      <c r="D404" t="s">
        <v>3197</v>
      </c>
      <c r="E404" t="s">
        <v>3198</v>
      </c>
      <c r="F404" t="s">
        <v>3191</v>
      </c>
      <c r="G404" t="s">
        <v>3192</v>
      </c>
      <c r="H404" t="s">
        <v>18</v>
      </c>
      <c r="I404" t="str">
        <f>VLOOKUP(B404,TA_check!$A$1:$B$433,2,FALSE)</f>
        <v>Other indication</v>
      </c>
      <c r="J404" t="s">
        <v>3193</v>
      </c>
      <c r="K404" t="s">
        <v>3194</v>
      </c>
      <c r="L404" t="s">
        <v>3195</v>
      </c>
      <c r="M404" t="s">
        <v>110</v>
      </c>
      <c r="N404">
        <v>2016</v>
      </c>
      <c r="O404" t="b">
        <v>0</v>
      </c>
      <c r="Q404" t="str">
        <f>VLOOKUP(J404,FDA_dis_class!$A$1:$E$336,5,FALSE)</f>
        <v>Non Severe</v>
      </c>
    </row>
    <row r="405" spans="1:17" x14ac:dyDescent="0.2">
      <c r="A405" t="s">
        <v>3199</v>
      </c>
      <c r="B405" t="s">
        <v>3200</v>
      </c>
      <c r="C405" t="s">
        <v>3203</v>
      </c>
      <c r="D405" t="s">
        <v>3204</v>
      </c>
      <c r="E405" t="s">
        <v>23</v>
      </c>
      <c r="F405" t="s">
        <v>58</v>
      </c>
      <c r="G405" t="s">
        <v>3201</v>
      </c>
      <c r="H405" t="s">
        <v>18</v>
      </c>
      <c r="I405" t="str">
        <f>VLOOKUP(B405,TA_check!$A$1:$B$433,2,FALSE)</f>
        <v>No human target</v>
      </c>
      <c r="J405" t="s">
        <v>3202</v>
      </c>
      <c r="K405" t="s">
        <v>283</v>
      </c>
      <c r="L405" t="s">
        <v>284</v>
      </c>
      <c r="M405" t="s">
        <v>93</v>
      </c>
      <c r="N405">
        <v>2013</v>
      </c>
      <c r="O405" t="s">
        <v>23</v>
      </c>
      <c r="Q405" t="str">
        <f>VLOOKUP(J405,FDA_dis_class!$A$1:$E$336,5,FALSE)</f>
        <v>Severe</v>
      </c>
    </row>
    <row r="406" spans="1:17" x14ac:dyDescent="0.2">
      <c r="A406" t="s">
        <v>3205</v>
      </c>
      <c r="B406" t="s">
        <v>3206</v>
      </c>
      <c r="C406" t="s">
        <v>3210</v>
      </c>
      <c r="D406" t="s">
        <v>3211</v>
      </c>
      <c r="E406" t="s">
        <v>23</v>
      </c>
      <c r="F406" t="s">
        <v>3207</v>
      </c>
      <c r="G406" t="s">
        <v>3208</v>
      </c>
      <c r="H406" t="s">
        <v>18</v>
      </c>
      <c r="I406" t="str">
        <f>VLOOKUP(B406,TA_check!$A$1:$B$433,2,FALSE)</f>
        <v>No human target</v>
      </c>
      <c r="J406" t="s">
        <v>3209</v>
      </c>
      <c r="K406" t="s">
        <v>2299</v>
      </c>
      <c r="L406" t="s">
        <v>2300</v>
      </c>
      <c r="M406" t="s">
        <v>110</v>
      </c>
      <c r="N406">
        <v>2018</v>
      </c>
      <c r="O406" t="s">
        <v>23</v>
      </c>
      <c r="Q406" t="str">
        <f>VLOOKUP(J406,FDA_dis_class!$A$1:$E$336,5,FALSE)</f>
        <v>Non Severe</v>
      </c>
    </row>
    <row r="407" spans="1:17" x14ac:dyDescent="0.2">
      <c r="A407" t="s">
        <v>3212</v>
      </c>
      <c r="B407" t="s">
        <v>3213</v>
      </c>
      <c r="C407" t="s">
        <v>3214</v>
      </c>
      <c r="D407" t="s">
        <v>3215</v>
      </c>
      <c r="E407" t="s">
        <v>3216</v>
      </c>
      <c r="F407" t="s">
        <v>669</v>
      </c>
      <c r="G407" t="s">
        <v>2426</v>
      </c>
      <c r="H407" t="s">
        <v>146</v>
      </c>
      <c r="I407" t="str">
        <f>VLOOKUP(B407,TA_check!$A$1:$B$433,2,FALSE)</f>
        <v>Oncology</v>
      </c>
      <c r="J407" t="s">
        <v>2427</v>
      </c>
      <c r="K407" t="s">
        <v>1230</v>
      </c>
      <c r="L407" t="s">
        <v>741</v>
      </c>
      <c r="M407" t="s">
        <v>245</v>
      </c>
      <c r="N407">
        <v>2018</v>
      </c>
      <c r="O407" t="b">
        <v>1</v>
      </c>
      <c r="Q407" t="str">
        <f>VLOOKUP(J407,FDA_dis_class!$A$1:$E$336,5,FALSE)</f>
        <v>Severe</v>
      </c>
    </row>
    <row r="408" spans="1:17" x14ac:dyDescent="0.2">
      <c r="A408" t="s">
        <v>3217</v>
      </c>
      <c r="B408" t="s">
        <v>3218</v>
      </c>
      <c r="C408" t="s">
        <v>3221</v>
      </c>
      <c r="D408" t="s">
        <v>3222</v>
      </c>
      <c r="E408" t="s">
        <v>3223</v>
      </c>
      <c r="F408" t="s">
        <v>3219</v>
      </c>
      <c r="G408" t="s">
        <v>3220</v>
      </c>
      <c r="H408" t="s">
        <v>146</v>
      </c>
      <c r="I408" t="str">
        <f>VLOOKUP(B408,TA_check!$A$1:$B$433,2,FALSE)</f>
        <v>Oncology</v>
      </c>
      <c r="J408" t="s">
        <v>428</v>
      </c>
      <c r="K408" t="s">
        <v>429</v>
      </c>
      <c r="L408" t="s">
        <v>430</v>
      </c>
      <c r="M408" t="s">
        <v>160</v>
      </c>
      <c r="N408">
        <v>2019</v>
      </c>
      <c r="O408" t="b">
        <v>1</v>
      </c>
      <c r="Q408" t="str">
        <f>VLOOKUP(J408,FDA_dis_class!$A$1:$E$336,5,FALSE)</f>
        <v>Severe</v>
      </c>
    </row>
    <row r="409" spans="1:17" x14ac:dyDescent="0.2">
      <c r="A409" t="s">
        <v>3224</v>
      </c>
      <c r="B409" t="s">
        <v>3225</v>
      </c>
      <c r="C409" t="s">
        <v>3231</v>
      </c>
      <c r="D409" t="s">
        <v>3232</v>
      </c>
      <c r="E409" t="s">
        <v>23</v>
      </c>
      <c r="F409" t="s">
        <v>3226</v>
      </c>
      <c r="G409" t="s">
        <v>3227</v>
      </c>
      <c r="H409" t="s">
        <v>18</v>
      </c>
      <c r="I409" t="str">
        <f>VLOOKUP(B409,TA_check!$A$1:$B$433,2,FALSE)</f>
        <v>No human target</v>
      </c>
      <c r="J409" t="s">
        <v>3228</v>
      </c>
      <c r="K409" t="s">
        <v>3229</v>
      </c>
      <c r="L409" t="s">
        <v>3230</v>
      </c>
      <c r="M409" t="s">
        <v>110</v>
      </c>
      <c r="N409">
        <v>2014</v>
      </c>
      <c r="O409" t="s">
        <v>23</v>
      </c>
      <c r="Q409" t="str">
        <f>VLOOKUP(J409,FDA_dis_class!$A$1:$E$336,5,FALSE)</f>
        <v>Non Severe</v>
      </c>
    </row>
    <row r="410" spans="1:17" x14ac:dyDescent="0.2">
      <c r="A410" t="s">
        <v>3233</v>
      </c>
      <c r="B410" t="s">
        <v>3234</v>
      </c>
      <c r="C410" t="s">
        <v>3239</v>
      </c>
      <c r="D410" t="s">
        <v>3240</v>
      </c>
      <c r="E410" t="s">
        <v>23</v>
      </c>
      <c r="F410" t="s">
        <v>3235</v>
      </c>
      <c r="G410" t="s">
        <v>3236</v>
      </c>
      <c r="H410" t="s">
        <v>18</v>
      </c>
      <c r="I410" t="str">
        <f>VLOOKUP(B410,TA_check!$A$1:$B$433,2,FALSE)</f>
        <v>No human target</v>
      </c>
      <c r="J410" t="s">
        <v>3237</v>
      </c>
      <c r="K410" t="s">
        <v>3237</v>
      </c>
      <c r="L410" t="s">
        <v>3238</v>
      </c>
      <c r="M410" t="s">
        <v>33</v>
      </c>
      <c r="N410">
        <v>2015</v>
      </c>
      <c r="O410" t="s">
        <v>23</v>
      </c>
      <c r="Q410" t="str">
        <f>VLOOKUP(J410,FDA_dis_class!$A$1:$E$336,5,FALSE)</f>
        <v>Severe</v>
      </c>
    </row>
    <row r="411" spans="1:17" x14ac:dyDescent="0.2">
      <c r="A411" t="s">
        <v>3241</v>
      </c>
      <c r="B411" t="s">
        <v>3242</v>
      </c>
      <c r="C411" t="s">
        <v>3247</v>
      </c>
      <c r="D411" t="s">
        <v>3248</v>
      </c>
      <c r="E411" t="s">
        <v>23</v>
      </c>
      <c r="F411" t="s">
        <v>732</v>
      </c>
      <c r="G411" t="s">
        <v>3243</v>
      </c>
      <c r="H411" t="s">
        <v>146</v>
      </c>
      <c r="J411" t="s">
        <v>3244</v>
      </c>
      <c r="K411" t="s">
        <v>3245</v>
      </c>
      <c r="L411" t="s">
        <v>3246</v>
      </c>
      <c r="M411" t="s">
        <v>63</v>
      </c>
      <c r="N411">
        <v>2015</v>
      </c>
      <c r="O411" t="s">
        <v>23</v>
      </c>
      <c r="Q411" t="str">
        <f>VLOOKUP(J411,FDA_dis_class!$A$1:$E$336,5,FALSE)</f>
        <v>Severe</v>
      </c>
    </row>
    <row r="412" spans="1:17" x14ac:dyDescent="0.2">
      <c r="A412" t="s">
        <v>3249</v>
      </c>
      <c r="B412" t="s">
        <v>3250</v>
      </c>
      <c r="C412" t="s">
        <v>3253</v>
      </c>
      <c r="D412" t="s">
        <v>3254</v>
      </c>
      <c r="E412" t="s">
        <v>3255</v>
      </c>
      <c r="F412" t="s">
        <v>3251</v>
      </c>
      <c r="G412" t="s">
        <v>3252</v>
      </c>
      <c r="H412" t="s">
        <v>18</v>
      </c>
      <c r="I412" t="str">
        <f>VLOOKUP(B412,TA_check!$A$1:$B$433,2,FALSE)</f>
        <v>Other indication</v>
      </c>
      <c r="J412" t="s">
        <v>2569</v>
      </c>
      <c r="K412" t="s">
        <v>205</v>
      </c>
      <c r="L412" t="s">
        <v>206</v>
      </c>
      <c r="M412" t="s">
        <v>22</v>
      </c>
      <c r="N412">
        <v>2018</v>
      </c>
      <c r="O412" t="b">
        <v>1</v>
      </c>
      <c r="Q412" t="str">
        <f>VLOOKUP(J412,FDA_dis_class!$A$1:$E$336,5,FALSE)</f>
        <v>Severe</v>
      </c>
    </row>
    <row r="413" spans="1:17" x14ac:dyDescent="0.2">
      <c r="A413" t="s">
        <v>3256</v>
      </c>
      <c r="B413" t="s">
        <v>3257</v>
      </c>
      <c r="C413" t="s">
        <v>3257</v>
      </c>
      <c r="D413" t="s">
        <v>3263</v>
      </c>
      <c r="E413" t="s">
        <v>3264</v>
      </c>
      <c r="F413" t="s">
        <v>3258</v>
      </c>
      <c r="G413" t="s">
        <v>3259</v>
      </c>
      <c r="H413" t="s">
        <v>18</v>
      </c>
      <c r="I413" t="str">
        <f>VLOOKUP(B413,TA_check!$A$1:$B$433,2,FALSE)</f>
        <v>Other indication</v>
      </c>
      <c r="J413" t="s">
        <v>3260</v>
      </c>
      <c r="K413" t="s">
        <v>3261</v>
      </c>
      <c r="L413" t="s">
        <v>3262</v>
      </c>
      <c r="M413" t="s">
        <v>22</v>
      </c>
      <c r="N413">
        <v>2021</v>
      </c>
      <c r="O413" t="b">
        <v>0</v>
      </c>
      <c r="Q413" t="str">
        <f>VLOOKUP(J413,FDA_dis_class!$A$1:$E$336,5,FALSE)</f>
        <v>Severe</v>
      </c>
    </row>
    <row r="414" spans="1:17" x14ac:dyDescent="0.2">
      <c r="A414" t="s">
        <v>3265</v>
      </c>
      <c r="B414" t="s">
        <v>3266</v>
      </c>
      <c r="C414" t="s">
        <v>3270</v>
      </c>
      <c r="D414" t="s">
        <v>3271</v>
      </c>
      <c r="E414" t="s">
        <v>3272</v>
      </c>
      <c r="F414" t="s">
        <v>2910</v>
      </c>
      <c r="G414" t="s">
        <v>1645</v>
      </c>
      <c r="H414" t="s">
        <v>146</v>
      </c>
      <c r="I414" t="str">
        <f>VLOOKUP(B414,TA_check!$A$1:$B$433,2,FALSE)</f>
        <v>Oncology</v>
      </c>
      <c r="J414" t="s">
        <v>3267</v>
      </c>
      <c r="K414" t="s">
        <v>3268</v>
      </c>
      <c r="L414" t="s">
        <v>3269</v>
      </c>
      <c r="M414" t="s">
        <v>245</v>
      </c>
      <c r="N414">
        <v>2017</v>
      </c>
      <c r="O414" t="b">
        <v>1</v>
      </c>
      <c r="Q414" t="str">
        <f>VLOOKUP(J414,FDA_dis_class!$A$1:$E$336,5,FALSE)</f>
        <v>Severe</v>
      </c>
    </row>
    <row r="415" spans="1:17" x14ac:dyDescent="0.2">
      <c r="A415" t="s">
        <v>3273</v>
      </c>
      <c r="B415" t="s">
        <v>3274</v>
      </c>
      <c r="C415" t="s">
        <v>3278</v>
      </c>
      <c r="D415" t="s">
        <v>3279</v>
      </c>
      <c r="E415" t="s">
        <v>23</v>
      </c>
      <c r="F415" t="s">
        <v>3275</v>
      </c>
      <c r="G415" t="s">
        <v>3276</v>
      </c>
      <c r="H415" t="s">
        <v>18</v>
      </c>
      <c r="I415" t="str">
        <f>VLOOKUP(B415,TA_check!$A$1:$B$433,2,FALSE)</f>
        <v>No human target</v>
      </c>
      <c r="J415" t="s">
        <v>3277</v>
      </c>
      <c r="K415" t="s">
        <v>1049</v>
      </c>
      <c r="L415" t="s">
        <v>1050</v>
      </c>
      <c r="M415" t="s">
        <v>110</v>
      </c>
      <c r="N415">
        <v>2018</v>
      </c>
      <c r="O415" t="s">
        <v>23</v>
      </c>
      <c r="Q415" t="str">
        <f>VLOOKUP(J415,FDA_dis_class!$A$1:$E$336,5,FALSE)</f>
        <v>Non Severe</v>
      </c>
    </row>
    <row r="416" spans="1:17" x14ac:dyDescent="0.2">
      <c r="A416" t="s">
        <v>3280</v>
      </c>
      <c r="B416" t="s">
        <v>3281</v>
      </c>
      <c r="C416" t="s">
        <v>3284</v>
      </c>
      <c r="D416" t="s">
        <v>3285</v>
      </c>
      <c r="E416" t="s">
        <v>277</v>
      </c>
      <c r="F416" t="s">
        <v>360</v>
      </c>
      <c r="G416" t="s">
        <v>3282</v>
      </c>
      <c r="H416" t="s">
        <v>18</v>
      </c>
      <c r="I416" t="str">
        <f>VLOOKUP(B416,TA_check!$A$1:$B$433,2,FALSE)</f>
        <v>No human target</v>
      </c>
      <c r="J416" t="s">
        <v>3283</v>
      </c>
      <c r="K416" t="s">
        <v>710</v>
      </c>
      <c r="L416" t="s">
        <v>711</v>
      </c>
      <c r="M416" t="s">
        <v>602</v>
      </c>
      <c r="N416">
        <v>2016</v>
      </c>
      <c r="O416" t="s">
        <v>23</v>
      </c>
      <c r="Q416" t="str">
        <f>VLOOKUP(J416,FDA_dis_class!$A$1:$E$336,5,FALSE)</f>
        <v>Severe</v>
      </c>
    </row>
    <row r="417" spans="1:17" x14ac:dyDescent="0.2">
      <c r="A417" t="s">
        <v>3286</v>
      </c>
      <c r="B417" t="s">
        <v>3287</v>
      </c>
      <c r="C417" t="s">
        <v>3290</v>
      </c>
      <c r="D417" t="s">
        <v>3291</v>
      </c>
      <c r="E417" t="s">
        <v>1689</v>
      </c>
      <c r="F417" t="s">
        <v>3288</v>
      </c>
      <c r="G417" t="s">
        <v>1686</v>
      </c>
      <c r="H417" t="s">
        <v>18</v>
      </c>
      <c r="I417" t="str">
        <f>VLOOKUP(B417,TA_check!$A$1:$B$433,2,FALSE)</f>
        <v>Other indication</v>
      </c>
      <c r="J417" t="s">
        <v>3289</v>
      </c>
      <c r="K417" t="s">
        <v>2199</v>
      </c>
      <c r="L417" t="s">
        <v>2200</v>
      </c>
      <c r="M417" t="s">
        <v>22</v>
      </c>
      <c r="N417">
        <v>2020</v>
      </c>
      <c r="O417" t="b">
        <v>1</v>
      </c>
      <c r="Q417" t="str">
        <f>VLOOKUP(J417,FDA_dis_class!$A$1:$E$336,5,FALSE)</f>
        <v>Severe</v>
      </c>
    </row>
    <row r="418" spans="1:17" x14ac:dyDescent="0.2">
      <c r="A418" t="s">
        <v>3292</v>
      </c>
      <c r="B418" t="s">
        <v>3293</v>
      </c>
      <c r="C418" t="s">
        <v>3297</v>
      </c>
      <c r="D418" t="s">
        <v>3298</v>
      </c>
      <c r="E418" t="s">
        <v>23</v>
      </c>
      <c r="F418" t="s">
        <v>2435</v>
      </c>
      <c r="G418" t="s">
        <v>3243</v>
      </c>
      <c r="H418" t="s">
        <v>146</v>
      </c>
      <c r="J418" t="s">
        <v>3294</v>
      </c>
      <c r="K418" t="s">
        <v>3295</v>
      </c>
      <c r="L418" t="s">
        <v>3296</v>
      </c>
      <c r="M418" t="s">
        <v>373</v>
      </c>
      <c r="N418">
        <v>2020</v>
      </c>
      <c r="O418" t="s">
        <v>23</v>
      </c>
      <c r="Q418" t="str">
        <f>VLOOKUP(J418,FDA_dis_class!$A$1:$E$336,5,FALSE)</f>
        <v>Severe</v>
      </c>
    </row>
    <row r="419" spans="1:17" x14ac:dyDescent="0.2">
      <c r="A419" t="s">
        <v>3299</v>
      </c>
      <c r="B419" t="s">
        <v>3300</v>
      </c>
      <c r="C419" t="s">
        <v>3302</v>
      </c>
      <c r="D419" t="s">
        <v>3303</v>
      </c>
      <c r="E419" t="s">
        <v>277</v>
      </c>
      <c r="F419" t="s">
        <v>2494</v>
      </c>
      <c r="G419" t="s">
        <v>3301</v>
      </c>
      <c r="H419" t="s">
        <v>18</v>
      </c>
      <c r="I419" t="str">
        <f>VLOOKUP(B419,TA_check!$A$1:$B$433,2,FALSE)</f>
        <v>No human target</v>
      </c>
      <c r="J419" t="s">
        <v>272</v>
      </c>
      <c r="K419" t="s">
        <v>273</v>
      </c>
      <c r="L419" t="s">
        <v>274</v>
      </c>
      <c r="M419" t="s">
        <v>93</v>
      </c>
      <c r="N419">
        <v>2014</v>
      </c>
      <c r="O419" t="s">
        <v>23</v>
      </c>
      <c r="Q419" t="str">
        <f>VLOOKUP(J419,FDA_dis_class!$A$1:$E$336,5,FALSE)</f>
        <v>Severe</v>
      </c>
    </row>
    <row r="420" spans="1:17" x14ac:dyDescent="0.2">
      <c r="A420" t="s">
        <v>3304</v>
      </c>
      <c r="B420" t="s">
        <v>3305</v>
      </c>
      <c r="C420" t="s">
        <v>3308</v>
      </c>
      <c r="D420" t="s">
        <v>3309</v>
      </c>
      <c r="E420" t="s">
        <v>3310</v>
      </c>
      <c r="F420" t="s">
        <v>3306</v>
      </c>
      <c r="G420" t="s">
        <v>3307</v>
      </c>
      <c r="H420" t="s">
        <v>18</v>
      </c>
      <c r="I420" t="str">
        <f>VLOOKUP(B420,TA_check!$A$1:$B$433,2,FALSE)</f>
        <v>Other indication</v>
      </c>
      <c r="J420" t="s">
        <v>3289</v>
      </c>
      <c r="K420" t="s">
        <v>2199</v>
      </c>
      <c r="L420" t="s">
        <v>2200</v>
      </c>
      <c r="M420" t="s">
        <v>22</v>
      </c>
      <c r="N420">
        <v>2016</v>
      </c>
      <c r="O420" t="b">
        <v>1</v>
      </c>
      <c r="Q420" t="str">
        <f>VLOOKUP(J420,FDA_dis_class!$A$1:$E$336,5,FALSE)</f>
        <v>Severe</v>
      </c>
    </row>
    <row r="421" spans="1:17" x14ac:dyDescent="0.2">
      <c r="A421" t="s">
        <v>3311</v>
      </c>
      <c r="B421" t="s">
        <v>3312</v>
      </c>
      <c r="C421" t="s">
        <v>3317</v>
      </c>
      <c r="D421" t="s">
        <v>3318</v>
      </c>
      <c r="E421" t="s">
        <v>23</v>
      </c>
      <c r="F421" t="s">
        <v>360</v>
      </c>
      <c r="G421" t="s">
        <v>3313</v>
      </c>
      <c r="H421" t="s">
        <v>18</v>
      </c>
      <c r="I421" t="str">
        <f>VLOOKUP(B421,TA_check!$A$1:$B$433,2,FALSE)</f>
        <v>No human target</v>
      </c>
      <c r="J421" t="s">
        <v>3314</v>
      </c>
      <c r="K421" t="s">
        <v>3315</v>
      </c>
      <c r="L421" t="s">
        <v>3316</v>
      </c>
      <c r="M421" t="s">
        <v>93</v>
      </c>
      <c r="N421">
        <v>2016</v>
      </c>
      <c r="O421" t="s">
        <v>23</v>
      </c>
      <c r="Q421" t="str">
        <f>VLOOKUP(J421,FDA_dis_class!$A$1:$E$336,5,FALSE)</f>
        <v>Severe</v>
      </c>
    </row>
    <row r="422" spans="1:17" x14ac:dyDescent="0.2">
      <c r="A422" t="s">
        <v>3319</v>
      </c>
      <c r="B422" t="s">
        <v>3320</v>
      </c>
      <c r="C422" t="s">
        <v>3326</v>
      </c>
      <c r="D422" t="s">
        <v>3327</v>
      </c>
      <c r="E422" t="s">
        <v>3328</v>
      </c>
      <c r="F422" t="s">
        <v>3321</v>
      </c>
      <c r="G422" t="s">
        <v>3322</v>
      </c>
      <c r="H422" t="s">
        <v>18</v>
      </c>
      <c r="I422" t="str">
        <f>VLOOKUP(B422,TA_check!$A$1:$B$433,2,FALSE)</f>
        <v>Other indication</v>
      </c>
      <c r="J422" t="s">
        <v>3323</v>
      </c>
      <c r="K422" t="s">
        <v>3324</v>
      </c>
      <c r="L422" t="s">
        <v>3325</v>
      </c>
      <c r="M422" t="s">
        <v>33</v>
      </c>
      <c r="N422">
        <v>2020</v>
      </c>
      <c r="O422" t="b">
        <v>0</v>
      </c>
      <c r="Q422" t="str">
        <f>VLOOKUP(J422,FDA_dis_class!$A$1:$E$336,5,FALSE)</f>
        <v>Severe</v>
      </c>
    </row>
    <row r="423" spans="1:17" x14ac:dyDescent="0.2">
      <c r="A423" t="s">
        <v>3329</v>
      </c>
      <c r="B423" t="s">
        <v>3330</v>
      </c>
      <c r="C423" t="s">
        <v>3335</v>
      </c>
      <c r="D423" t="s">
        <v>3336</v>
      </c>
      <c r="E423" t="s">
        <v>3337</v>
      </c>
      <c r="F423" t="s">
        <v>360</v>
      </c>
      <c r="G423" t="s">
        <v>3331</v>
      </c>
      <c r="H423" t="s">
        <v>18</v>
      </c>
      <c r="I423" t="str">
        <f>VLOOKUP(B423,TA_check!$A$1:$B$433,2,FALSE)</f>
        <v>Other indication</v>
      </c>
      <c r="J423" t="s">
        <v>3332</v>
      </c>
      <c r="K423" t="s">
        <v>3333</v>
      </c>
      <c r="L423" t="s">
        <v>3334</v>
      </c>
      <c r="M423" t="s">
        <v>574</v>
      </c>
      <c r="N423">
        <v>2014</v>
      </c>
      <c r="O423" t="b">
        <v>0</v>
      </c>
      <c r="Q423" t="str">
        <f>VLOOKUP(J423,FDA_dis_class!$A$1:$E$336,5,FALSE)</f>
        <v>Severe</v>
      </c>
    </row>
    <row r="424" spans="1:17" x14ac:dyDescent="0.2">
      <c r="A424" t="s">
        <v>3338</v>
      </c>
      <c r="B424" t="s">
        <v>3339</v>
      </c>
      <c r="C424" t="s">
        <v>3339</v>
      </c>
      <c r="D424" t="s">
        <v>3345</v>
      </c>
      <c r="E424" t="s">
        <v>3346</v>
      </c>
      <c r="F424" t="s">
        <v>3340</v>
      </c>
      <c r="G424" t="s">
        <v>3341</v>
      </c>
      <c r="H424" t="s">
        <v>18</v>
      </c>
      <c r="I424" t="str">
        <f>VLOOKUP(B424,TA_check!$A$1:$B$433,2,FALSE)</f>
        <v>Other indication</v>
      </c>
      <c r="J424" t="s">
        <v>3342</v>
      </c>
      <c r="K424" t="s">
        <v>3343</v>
      </c>
      <c r="L424" t="s">
        <v>3344</v>
      </c>
      <c r="M424" t="s">
        <v>63</v>
      </c>
      <c r="N424">
        <v>2022</v>
      </c>
      <c r="O424" t="b">
        <v>1</v>
      </c>
      <c r="Q424" t="str">
        <f>VLOOKUP(J424,FDA_dis_class!$A$1:$E$336,5,FALSE)</f>
        <v>Severe</v>
      </c>
    </row>
    <row r="425" spans="1:17" x14ac:dyDescent="0.2">
      <c r="A425" t="s">
        <v>3347</v>
      </c>
      <c r="B425" t="s">
        <v>3348</v>
      </c>
      <c r="C425" t="s">
        <v>3354</v>
      </c>
      <c r="D425" t="s">
        <v>3355</v>
      </c>
      <c r="E425" t="s">
        <v>3356</v>
      </c>
      <c r="F425" t="s">
        <v>3349</v>
      </c>
      <c r="G425" t="s">
        <v>3350</v>
      </c>
      <c r="H425" t="s">
        <v>18</v>
      </c>
      <c r="I425" t="str">
        <f>VLOOKUP(B425,TA_check!$A$1:$B$433,2,FALSE)</f>
        <v>Other indication</v>
      </c>
      <c r="J425" t="s">
        <v>3351</v>
      </c>
      <c r="K425" t="s">
        <v>3352</v>
      </c>
      <c r="L425" t="s">
        <v>3353</v>
      </c>
      <c r="M425" t="s">
        <v>602</v>
      </c>
      <c r="N425">
        <v>2019</v>
      </c>
      <c r="O425" t="b">
        <v>1</v>
      </c>
      <c r="Q425" t="str">
        <f>VLOOKUP(J425,FDA_dis_class!$A$1:$E$336,5,FALSE)</f>
        <v>Not concordant</v>
      </c>
    </row>
    <row r="426" spans="1:17" x14ac:dyDescent="0.2">
      <c r="A426" t="s">
        <v>3357</v>
      </c>
      <c r="B426" t="s">
        <v>3358</v>
      </c>
      <c r="C426" t="s">
        <v>3363</v>
      </c>
      <c r="D426" t="s">
        <v>3364</v>
      </c>
      <c r="E426" t="s">
        <v>3365</v>
      </c>
      <c r="F426" t="s">
        <v>1024</v>
      </c>
      <c r="G426" t="s">
        <v>3359</v>
      </c>
      <c r="H426" t="s">
        <v>18</v>
      </c>
      <c r="I426" t="str">
        <f>VLOOKUP(B426,TA_check!$A$1:$B$433,2,FALSE)</f>
        <v>Other indication</v>
      </c>
      <c r="J426" t="s">
        <v>3360</v>
      </c>
      <c r="K426" t="s">
        <v>3361</v>
      </c>
      <c r="L426" t="s">
        <v>3362</v>
      </c>
      <c r="M426" t="s">
        <v>22</v>
      </c>
      <c r="N426">
        <v>2015</v>
      </c>
      <c r="O426" t="b">
        <v>1</v>
      </c>
      <c r="Q426" t="str">
        <f>VLOOKUP(J426,FDA_dis_class!$A$1:$E$336,5,FALSE)</f>
        <v>Non Severe</v>
      </c>
    </row>
    <row r="427" spans="1:17" x14ac:dyDescent="0.2">
      <c r="A427" t="s">
        <v>3366</v>
      </c>
      <c r="B427" t="s">
        <v>3367</v>
      </c>
      <c r="C427" t="s">
        <v>3372</v>
      </c>
      <c r="D427" t="s">
        <v>3373</v>
      </c>
      <c r="E427" t="s">
        <v>3374</v>
      </c>
      <c r="F427" t="s">
        <v>416</v>
      </c>
      <c r="G427" t="s">
        <v>3368</v>
      </c>
      <c r="H427" t="s">
        <v>18</v>
      </c>
      <c r="I427" t="str">
        <f>VLOOKUP(B427,TA_check!$A$1:$B$433,2,FALSE)</f>
        <v>Other indication</v>
      </c>
      <c r="J427" t="s">
        <v>3369</v>
      </c>
      <c r="K427" t="s">
        <v>3370</v>
      </c>
      <c r="L427" t="s">
        <v>3371</v>
      </c>
      <c r="M427" t="s">
        <v>335</v>
      </c>
      <c r="N427">
        <v>2014</v>
      </c>
      <c r="O427" t="b">
        <v>1</v>
      </c>
      <c r="Q427" t="str">
        <f>VLOOKUP(J427,FDA_dis_class!$A$1:$E$336,5,FALSE)</f>
        <v>Severe</v>
      </c>
    </row>
    <row r="428" spans="1:17" x14ac:dyDescent="0.2">
      <c r="A428" t="s">
        <v>3375</v>
      </c>
      <c r="B428" t="s">
        <v>3376</v>
      </c>
      <c r="C428" t="s">
        <v>3379</v>
      </c>
      <c r="D428" t="s">
        <v>3380</v>
      </c>
      <c r="E428" t="s">
        <v>3381</v>
      </c>
      <c r="F428" t="s">
        <v>28</v>
      </c>
      <c r="G428" t="s">
        <v>3377</v>
      </c>
      <c r="H428" t="s">
        <v>146</v>
      </c>
      <c r="I428" t="str">
        <f>VLOOKUP(B428,TA_check!$A$1:$B$433,2,FALSE)</f>
        <v>Oncology</v>
      </c>
      <c r="J428" t="s">
        <v>3378</v>
      </c>
      <c r="K428" t="s">
        <v>148</v>
      </c>
      <c r="L428" t="s">
        <v>149</v>
      </c>
      <c r="M428" t="s">
        <v>150</v>
      </c>
      <c r="N428">
        <v>2014</v>
      </c>
      <c r="O428" t="b">
        <v>1</v>
      </c>
      <c r="Q428" t="str">
        <f>VLOOKUP(J428,FDA_dis_class!$A$1:$E$336,5,FALSE)</f>
        <v>Severe</v>
      </c>
    </row>
    <row r="429" spans="1:17" x14ac:dyDescent="0.2">
      <c r="A429" t="s">
        <v>3382</v>
      </c>
      <c r="B429" t="s">
        <v>3383</v>
      </c>
      <c r="C429" t="s">
        <v>3383</v>
      </c>
      <c r="D429" t="s">
        <v>3389</v>
      </c>
      <c r="E429" t="s">
        <v>1718</v>
      </c>
      <c r="F429" t="s">
        <v>3384</v>
      </c>
      <c r="G429" t="s">
        <v>3385</v>
      </c>
      <c r="H429" t="s">
        <v>146</v>
      </c>
      <c r="I429" t="str">
        <f>VLOOKUP(B429,TA_check!$A$1:$B$433,2,FALSE)</f>
        <v>Oncology</v>
      </c>
      <c r="J429" t="s">
        <v>3386</v>
      </c>
      <c r="K429" t="s">
        <v>3387</v>
      </c>
      <c r="L429" t="s">
        <v>3388</v>
      </c>
      <c r="M429" t="s">
        <v>373</v>
      </c>
      <c r="N429">
        <v>2021</v>
      </c>
      <c r="O429" t="b">
        <v>1</v>
      </c>
      <c r="Q429" t="str">
        <f>VLOOKUP(J429,FDA_dis_class!$A$1:$E$336,5,FALSE)</f>
        <v>Severe</v>
      </c>
    </row>
  </sheetData>
  <autoFilter ref="A1:Q429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A926D-D78C-1447-85E7-5A54AAE24C2D}">
  <dimension ref="A1:J19"/>
  <sheetViews>
    <sheetView workbookViewId="0">
      <selection activeCell="E34" sqref="E34"/>
    </sheetView>
  </sheetViews>
  <sheetFormatPr baseColWidth="10" defaultRowHeight="16" x14ac:dyDescent="0.2"/>
  <cols>
    <col min="1" max="1" width="29.83203125" customWidth="1"/>
    <col min="3" max="3" width="26.83203125" customWidth="1"/>
    <col min="5" max="5" width="31.1640625" customWidth="1"/>
    <col min="6" max="6" width="17" customWidth="1"/>
  </cols>
  <sheetData>
    <row r="1" spans="1:10" x14ac:dyDescent="0.2">
      <c r="A1" s="19" t="s">
        <v>3595</v>
      </c>
      <c r="B1" s="19"/>
      <c r="C1" s="19"/>
      <c r="D1" s="19"/>
      <c r="G1" t="s">
        <v>3438</v>
      </c>
      <c r="H1" t="s">
        <v>3468</v>
      </c>
    </row>
    <row r="2" spans="1:10" ht="21" x14ac:dyDescent="0.25">
      <c r="A2" t="s">
        <v>3594</v>
      </c>
      <c r="B2">
        <v>310</v>
      </c>
      <c r="C2" t="s">
        <v>3591</v>
      </c>
      <c r="D2">
        <v>118</v>
      </c>
      <c r="F2" t="s">
        <v>10</v>
      </c>
      <c r="G2">
        <v>199</v>
      </c>
      <c r="H2">
        <v>56</v>
      </c>
      <c r="I2" s="16">
        <f>H2/SUM(G2:H2)</f>
        <v>0.2196078431372549</v>
      </c>
      <c r="J2" s="20"/>
    </row>
    <row r="3" spans="1:10" x14ac:dyDescent="0.2">
      <c r="A3" t="s">
        <v>3592</v>
      </c>
      <c r="B3">
        <v>251</v>
      </c>
      <c r="C3" t="s">
        <v>3593</v>
      </c>
      <c r="D3">
        <v>68</v>
      </c>
      <c r="F3" t="s">
        <v>3600</v>
      </c>
      <c r="G3">
        <v>34</v>
      </c>
      <c r="H3">
        <v>24</v>
      </c>
      <c r="I3" s="16">
        <f>H3/SUM(G3:H3)</f>
        <v>0.41379310344827586</v>
      </c>
    </row>
    <row r="4" spans="1:10" x14ac:dyDescent="0.2">
      <c r="A4" t="s">
        <v>3596</v>
      </c>
      <c r="B4">
        <v>175</v>
      </c>
      <c r="C4" t="s">
        <v>3598</v>
      </c>
      <c r="D4">
        <v>19</v>
      </c>
      <c r="G4" s="16">
        <f>G3/SUM(G2:G3)</f>
        <v>0.14592274678111589</v>
      </c>
      <c r="H4" s="16">
        <f>H3/SUM(H2:H3)</f>
        <v>0.3</v>
      </c>
    </row>
    <row r="5" spans="1:10" ht="19" x14ac:dyDescent="0.2">
      <c r="A5" t="s">
        <v>3597</v>
      </c>
      <c r="B5">
        <v>199</v>
      </c>
      <c r="C5" t="s">
        <v>3599</v>
      </c>
      <c r="D5">
        <v>28</v>
      </c>
      <c r="F5" s="21" t="s">
        <v>3601</v>
      </c>
      <c r="G5" s="21">
        <v>2.5084</v>
      </c>
    </row>
    <row r="6" spans="1:10" ht="19" x14ac:dyDescent="0.2">
      <c r="A6" t="s">
        <v>3438</v>
      </c>
      <c r="F6" s="21" t="s">
        <v>3602</v>
      </c>
      <c r="G6" s="21" t="s">
        <v>3605</v>
      </c>
    </row>
    <row r="7" spans="1:10" ht="19" x14ac:dyDescent="0.2">
      <c r="F7" s="21" t="s">
        <v>3603</v>
      </c>
      <c r="G7" s="21">
        <v>3</v>
      </c>
    </row>
    <row r="8" spans="1:10" ht="19" x14ac:dyDescent="0.2">
      <c r="F8" s="21" t="s">
        <v>3604</v>
      </c>
      <c r="G8" s="21" t="s">
        <v>3606</v>
      </c>
    </row>
    <row r="11" spans="1:10" x14ac:dyDescent="0.2">
      <c r="A11" t="s">
        <v>3609</v>
      </c>
      <c r="B11" s="22" t="s">
        <v>3607</v>
      </c>
      <c r="D11" s="22" t="s">
        <v>3608</v>
      </c>
    </row>
    <row r="12" spans="1:10" x14ac:dyDescent="0.2">
      <c r="A12" t="s">
        <v>3438</v>
      </c>
      <c r="B12">
        <v>34</v>
      </c>
      <c r="C12" s="16">
        <f>B12/SUM($B$12:$B$14)</f>
        <v>0.56666666666666665</v>
      </c>
      <c r="D12">
        <v>199</v>
      </c>
      <c r="E12" s="16">
        <f>D12/SUM($B$17:$B$19)</f>
        <v>0.74531835205992514</v>
      </c>
    </row>
    <row r="13" spans="1:10" x14ac:dyDescent="0.2">
      <c r="A13" t="s">
        <v>3468</v>
      </c>
      <c r="B13">
        <v>24</v>
      </c>
      <c r="C13" s="16">
        <f t="shared" ref="C13:C14" si="0">B13/SUM($B$12:$B$14)</f>
        <v>0.4</v>
      </c>
      <c r="D13">
        <v>56</v>
      </c>
      <c r="E13" s="16">
        <f t="shared" ref="E13:E14" si="1">D13/SUM($B$17:$B$19)</f>
        <v>0.20973782771535582</v>
      </c>
    </row>
    <row r="14" spans="1:10" x14ac:dyDescent="0.2">
      <c r="A14" t="s">
        <v>3589</v>
      </c>
      <c r="B14">
        <v>2</v>
      </c>
      <c r="C14" s="16">
        <f t="shared" si="0"/>
        <v>3.3333333333333333E-2</v>
      </c>
      <c r="D14">
        <v>12</v>
      </c>
      <c r="E14" s="16">
        <f t="shared" si="1"/>
        <v>4.49438202247191E-2</v>
      </c>
    </row>
    <row r="16" spans="1:10" x14ac:dyDescent="0.2">
      <c r="A16" s="22" t="s">
        <v>3608</v>
      </c>
    </row>
    <row r="17" spans="1:3" x14ac:dyDescent="0.2">
      <c r="A17" t="s">
        <v>3438</v>
      </c>
      <c r="B17">
        <v>199</v>
      </c>
      <c r="C17" s="16">
        <f>B17/SUM($B$17:$B$19)</f>
        <v>0.74531835205992514</v>
      </c>
    </row>
    <row r="18" spans="1:3" x14ac:dyDescent="0.2">
      <c r="A18" t="s">
        <v>3468</v>
      </c>
      <c r="B18">
        <v>56</v>
      </c>
      <c r="C18" s="16">
        <f t="shared" ref="C18:C19" si="2">B18/SUM($B$17:$B$19)</f>
        <v>0.20973782771535582</v>
      </c>
    </row>
    <row r="19" spans="1:3" x14ac:dyDescent="0.2">
      <c r="A19" t="s">
        <v>3589</v>
      </c>
      <c r="B19">
        <v>12</v>
      </c>
      <c r="C19" s="16">
        <f t="shared" si="2"/>
        <v>4.49438202247191E-2</v>
      </c>
    </row>
  </sheetData>
  <mergeCells count="1">
    <mergeCell ref="A1:D1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BAB37-B09E-B042-95AD-B096012C37D6}">
  <dimension ref="A1:E336"/>
  <sheetViews>
    <sheetView workbookViewId="0">
      <selection activeCell="G274" sqref="G274"/>
    </sheetView>
  </sheetViews>
  <sheetFormatPr baseColWidth="10" defaultRowHeight="16" x14ac:dyDescent="0.2"/>
  <cols>
    <col min="1" max="1" width="39" customWidth="1"/>
    <col min="2" max="2" width="42.6640625" customWidth="1"/>
    <col min="3" max="3" width="20.5" customWidth="1"/>
    <col min="4" max="4" width="10" customWidth="1"/>
  </cols>
  <sheetData>
    <row r="1" spans="1:5" x14ac:dyDescent="0.2">
      <c r="A1" t="s">
        <v>5</v>
      </c>
      <c r="B1" t="s">
        <v>6</v>
      </c>
      <c r="C1" t="s">
        <v>3588</v>
      </c>
      <c r="D1" t="s">
        <v>4</v>
      </c>
      <c r="E1" t="s">
        <v>3493</v>
      </c>
    </row>
    <row r="2" spans="1:5" x14ac:dyDescent="0.2">
      <c r="A2" t="s">
        <v>19</v>
      </c>
      <c r="B2" t="s">
        <v>20</v>
      </c>
      <c r="C2" t="str">
        <f>VLOOKUP(FDA_dis_class!B2,EFO_class!$A$2:$H$263,8,FALSE)</f>
        <v>Non Severe</v>
      </c>
      <c r="D2" t="s">
        <v>18</v>
      </c>
      <c r="E2" t="str">
        <f>C2</f>
        <v>Non Severe</v>
      </c>
    </row>
    <row r="3" spans="1:5" x14ac:dyDescent="0.2">
      <c r="A3" t="s">
        <v>30</v>
      </c>
      <c r="B3" t="s">
        <v>31</v>
      </c>
      <c r="C3" t="str">
        <f>VLOOKUP(FDA_dis_class!B3,EFO_class!$A$2:$H$263,8,FALSE)</f>
        <v>Severe</v>
      </c>
      <c r="D3" t="s">
        <v>18</v>
      </c>
      <c r="E3" t="str">
        <f t="shared" ref="E3:E13" si="0">C3</f>
        <v>Severe</v>
      </c>
    </row>
    <row r="4" spans="1:5" x14ac:dyDescent="0.2">
      <c r="A4" t="s">
        <v>41</v>
      </c>
      <c r="B4" t="s">
        <v>42</v>
      </c>
      <c r="C4" t="str">
        <f>VLOOKUP(FDA_dis_class!B4,EFO_class!$A$2:$H$263,8,FALSE)</f>
        <v>Non Severe</v>
      </c>
      <c r="D4" t="s">
        <v>18</v>
      </c>
      <c r="E4" t="str">
        <f t="shared" si="0"/>
        <v>Non Severe</v>
      </c>
    </row>
    <row r="5" spans="1:5" x14ac:dyDescent="0.2">
      <c r="A5" t="s">
        <v>50</v>
      </c>
      <c r="B5" t="s">
        <v>51</v>
      </c>
      <c r="C5" t="str">
        <f>VLOOKUP(FDA_dis_class!B5,EFO_class!$A$2:$H$263,8,FALSE)</f>
        <v>Non Severe</v>
      </c>
      <c r="D5" t="s">
        <v>18</v>
      </c>
      <c r="E5" t="str">
        <f t="shared" si="0"/>
        <v>Non Severe</v>
      </c>
    </row>
    <row r="6" spans="1:5" x14ac:dyDescent="0.2">
      <c r="A6" t="s">
        <v>60</v>
      </c>
      <c r="B6" t="s">
        <v>61</v>
      </c>
      <c r="C6" t="str">
        <f>VLOOKUP(FDA_dis_class!B6,EFO_class!$A$2:$H$263,8,FALSE)</f>
        <v>Severe</v>
      </c>
      <c r="D6" t="s">
        <v>18</v>
      </c>
      <c r="E6" t="str">
        <f t="shared" si="0"/>
        <v>Severe</v>
      </c>
    </row>
    <row r="7" spans="1:5" x14ac:dyDescent="0.2">
      <c r="A7" t="s">
        <v>71</v>
      </c>
      <c r="B7" t="s">
        <v>72</v>
      </c>
      <c r="C7" t="str">
        <f>VLOOKUP(FDA_dis_class!B7,EFO_class!$A$2:$H$263,8,FALSE)</f>
        <v>Severe</v>
      </c>
      <c r="D7" t="s">
        <v>18</v>
      </c>
      <c r="E7" t="str">
        <f t="shared" si="0"/>
        <v>Severe</v>
      </c>
    </row>
    <row r="8" spans="1:5" x14ac:dyDescent="0.2">
      <c r="A8" t="s">
        <v>81</v>
      </c>
      <c r="B8" t="s">
        <v>81</v>
      </c>
      <c r="C8" t="str">
        <f>VLOOKUP(FDA_dis_class!B8,EFO_class!$A$2:$H$263,8,FALSE)</f>
        <v>Severe</v>
      </c>
      <c r="D8" t="s">
        <v>18</v>
      </c>
      <c r="E8" t="str">
        <f t="shared" si="0"/>
        <v>Severe</v>
      </c>
    </row>
    <row r="9" spans="1:5" x14ac:dyDescent="0.2">
      <c r="A9" t="s">
        <v>90</v>
      </c>
      <c r="B9" t="s">
        <v>91</v>
      </c>
      <c r="C9" t="str">
        <f>VLOOKUP(FDA_dis_class!B9,EFO_class!$A$2:$H$263,8,FALSE)</f>
        <v>Non Severe</v>
      </c>
      <c r="D9" t="s">
        <v>18</v>
      </c>
      <c r="E9" t="str">
        <f t="shared" si="0"/>
        <v>Non Severe</v>
      </c>
    </row>
    <row r="10" spans="1:5" x14ac:dyDescent="0.2">
      <c r="A10" t="s">
        <v>100</v>
      </c>
      <c r="B10" s="15" t="s">
        <v>101</v>
      </c>
      <c r="C10" t="str">
        <f>VLOOKUP(FDA_dis_class!B10,EFO_class!$A$2:$H$263,8,FALSE)</f>
        <v>Non Severe</v>
      </c>
      <c r="D10" t="s">
        <v>18</v>
      </c>
      <c r="E10" t="str">
        <f t="shared" si="0"/>
        <v>Non Severe</v>
      </c>
    </row>
    <row r="11" spans="1:5" x14ac:dyDescent="0.2">
      <c r="A11" t="s">
        <v>118</v>
      </c>
      <c r="B11" t="s">
        <v>119</v>
      </c>
      <c r="C11" t="str">
        <f>VLOOKUP(FDA_dis_class!B11,EFO_class!$A$2:$H$263,8,FALSE)</f>
        <v>Non Severe</v>
      </c>
      <c r="D11" t="s">
        <v>18</v>
      </c>
      <c r="E11" t="str">
        <f t="shared" si="0"/>
        <v>Non Severe</v>
      </c>
    </row>
    <row r="12" spans="1:5" x14ac:dyDescent="0.2">
      <c r="A12" t="s">
        <v>128</v>
      </c>
      <c r="B12" t="s">
        <v>129</v>
      </c>
      <c r="C12" t="str">
        <f>VLOOKUP(FDA_dis_class!B12,EFO_class!$A$2:$H$263,8,FALSE)</f>
        <v>Non Severe</v>
      </c>
      <c r="D12" t="s">
        <v>18</v>
      </c>
      <c r="E12" t="str">
        <f t="shared" si="0"/>
        <v>Non Severe</v>
      </c>
    </row>
    <row r="13" spans="1:5" x14ac:dyDescent="0.2">
      <c r="A13" t="s">
        <v>138</v>
      </c>
      <c r="B13" t="s">
        <v>129</v>
      </c>
      <c r="C13" t="str">
        <f>VLOOKUP(FDA_dis_class!B13,EFO_class!$A$2:$H$263,8,FALSE)</f>
        <v>Non Severe</v>
      </c>
      <c r="D13" t="s">
        <v>18</v>
      </c>
      <c r="E13" t="str">
        <f t="shared" si="0"/>
        <v>Non Severe</v>
      </c>
    </row>
    <row r="14" spans="1:5" x14ac:dyDescent="0.2">
      <c r="A14" t="s">
        <v>147</v>
      </c>
      <c r="B14" t="s">
        <v>148</v>
      </c>
      <c r="C14" t="str">
        <f>VLOOKUP(FDA_dis_class!B14,EFO_class!$A$2:$H$263,8,FALSE)</f>
        <v>Severe</v>
      </c>
      <c r="D14" t="s">
        <v>146</v>
      </c>
      <c r="E14" t="str">
        <f>C14</f>
        <v>Severe</v>
      </c>
    </row>
    <row r="15" spans="1:5" x14ac:dyDescent="0.2">
      <c r="A15" t="s">
        <v>157</v>
      </c>
      <c r="B15" t="s">
        <v>158</v>
      </c>
      <c r="C15" t="str">
        <f>VLOOKUP(FDA_dis_class!B15,EFO_class!$A$2:$H$263,8,FALSE)</f>
        <v>Severe</v>
      </c>
      <c r="D15" t="s">
        <v>146</v>
      </c>
      <c r="E15" t="str">
        <f t="shared" ref="E15:E16" si="1">C15</f>
        <v>Severe</v>
      </c>
    </row>
    <row r="16" spans="1:5" x14ac:dyDescent="0.2">
      <c r="A16" t="s">
        <v>167</v>
      </c>
      <c r="B16" t="s">
        <v>148</v>
      </c>
      <c r="C16" t="str">
        <f>VLOOKUP(FDA_dis_class!B16,EFO_class!$A$2:$H$263,8,FALSE)</f>
        <v>Severe</v>
      </c>
      <c r="D16" t="s">
        <v>146</v>
      </c>
      <c r="E16" t="str">
        <f t="shared" si="1"/>
        <v>Severe</v>
      </c>
    </row>
    <row r="17" spans="1:5" x14ac:dyDescent="0.2">
      <c r="A17" t="s">
        <v>175</v>
      </c>
      <c r="B17" s="15" t="s">
        <v>176</v>
      </c>
      <c r="C17" t="str">
        <f>VLOOKUP(FDA_dis_class!B17,EFO_class!$A$2:$H$263,8,FALSE)</f>
        <v>Severe</v>
      </c>
      <c r="D17" t="s">
        <v>18</v>
      </c>
      <c r="E17" t="str">
        <f t="shared" ref="E17:E21" si="2">C17</f>
        <v>Severe</v>
      </c>
    </row>
    <row r="18" spans="1:5" x14ac:dyDescent="0.2">
      <c r="A18" t="s">
        <v>184</v>
      </c>
      <c r="B18" t="s">
        <v>185</v>
      </c>
      <c r="C18" t="str">
        <f>VLOOKUP(FDA_dis_class!B18,EFO_class!$A$2:$H$263,8,FALSE)</f>
        <v>Severe</v>
      </c>
      <c r="D18" t="s">
        <v>18</v>
      </c>
      <c r="E18" t="str">
        <f t="shared" si="2"/>
        <v>Severe</v>
      </c>
    </row>
    <row r="19" spans="1:5" x14ac:dyDescent="0.2">
      <c r="A19" t="s">
        <v>194</v>
      </c>
      <c r="B19" s="15" t="s">
        <v>195</v>
      </c>
      <c r="C19" t="str">
        <f>VLOOKUP(FDA_dis_class!B19,EFO_class!$A$2:$H$263,8,FALSE)</f>
        <v>Non Severe</v>
      </c>
      <c r="D19" t="s">
        <v>18</v>
      </c>
      <c r="E19" t="str">
        <f t="shared" si="2"/>
        <v>Non Severe</v>
      </c>
    </row>
    <row r="20" spans="1:5" x14ac:dyDescent="0.2">
      <c r="A20" t="s">
        <v>204</v>
      </c>
      <c r="B20" t="s">
        <v>205</v>
      </c>
      <c r="C20" t="str">
        <f>VLOOKUP(FDA_dis_class!B20,EFO_class!$A$2:$H$263,8,FALSE)</f>
        <v>Severe</v>
      </c>
      <c r="D20" t="s">
        <v>18</v>
      </c>
      <c r="E20" t="str">
        <f t="shared" si="2"/>
        <v>Severe</v>
      </c>
    </row>
    <row r="21" spans="1:5" x14ac:dyDescent="0.2">
      <c r="A21" t="s">
        <v>214</v>
      </c>
      <c r="B21" t="s">
        <v>215</v>
      </c>
      <c r="C21" t="str">
        <f>VLOOKUP(FDA_dis_class!B21,EFO_class!$A$2:$H$263,8,FALSE)</f>
        <v>Severe</v>
      </c>
      <c r="D21" t="s">
        <v>18</v>
      </c>
      <c r="E21" t="str">
        <f t="shared" si="2"/>
        <v>Severe</v>
      </c>
    </row>
    <row r="22" spans="1:5" x14ac:dyDescent="0.2">
      <c r="A22" t="s">
        <v>223</v>
      </c>
      <c r="B22" t="s">
        <v>224</v>
      </c>
      <c r="C22" t="str">
        <f>VLOOKUP(FDA_dis_class!B22,EFO_class!$A$2:$H$263,8,FALSE)</f>
        <v>Not concordant</v>
      </c>
      <c r="D22" t="s">
        <v>18</v>
      </c>
      <c r="E22" t="str">
        <f>VLOOKUP(FDA_dis_class!A22,FDA_dis_class_sub!$A$1:$E$20,5,FALSE)</f>
        <v>Not concordant</v>
      </c>
    </row>
    <row r="23" spans="1:5" x14ac:dyDescent="0.2">
      <c r="A23" t="s">
        <v>233</v>
      </c>
      <c r="B23" t="s">
        <v>234</v>
      </c>
      <c r="C23" t="str">
        <f>VLOOKUP(FDA_dis_class!B23,EFO_class!$A$2:$H$263,8,FALSE)</f>
        <v>Not concordant</v>
      </c>
      <c r="D23" t="s">
        <v>18</v>
      </c>
      <c r="E23" t="s">
        <v>3589</v>
      </c>
    </row>
    <row r="24" spans="1:5" x14ac:dyDescent="0.2">
      <c r="A24" t="s">
        <v>242</v>
      </c>
      <c r="B24" t="s">
        <v>243</v>
      </c>
      <c r="C24" t="str">
        <f>VLOOKUP(FDA_dis_class!B24,EFO_class!$A$2:$H$263,8,FALSE)</f>
        <v>Severe</v>
      </c>
      <c r="D24" t="s">
        <v>18</v>
      </c>
      <c r="E24" t="str">
        <f>C24</f>
        <v>Severe</v>
      </c>
    </row>
    <row r="25" spans="1:5" x14ac:dyDescent="0.2">
      <c r="A25" t="s">
        <v>252</v>
      </c>
      <c r="B25" t="s">
        <v>253</v>
      </c>
      <c r="C25" t="str">
        <f>VLOOKUP(FDA_dis_class!B25,EFO_class!$A$2:$H$263,8,FALSE)</f>
        <v>Severe</v>
      </c>
      <c r="D25" t="s">
        <v>146</v>
      </c>
      <c r="E25" t="str">
        <f>C25</f>
        <v>Severe</v>
      </c>
    </row>
    <row r="26" spans="1:5" x14ac:dyDescent="0.2">
      <c r="A26" t="s">
        <v>262</v>
      </c>
      <c r="B26" t="s">
        <v>253</v>
      </c>
      <c r="C26" t="str">
        <f>VLOOKUP(FDA_dis_class!B26,EFO_class!$A$2:$H$263,8,FALSE)</f>
        <v>Severe</v>
      </c>
      <c r="D26" t="s">
        <v>18</v>
      </c>
      <c r="E26" t="str">
        <f>C26</f>
        <v>Severe</v>
      </c>
    </row>
    <row r="27" spans="1:5" x14ac:dyDescent="0.2">
      <c r="A27" t="s">
        <v>272</v>
      </c>
      <c r="B27" t="s">
        <v>273</v>
      </c>
      <c r="C27" t="str">
        <f>VLOOKUP(FDA_dis_class!B27,EFO_class!$A$2:$H$263,8,FALSE)</f>
        <v>Not sure</v>
      </c>
      <c r="D27" t="s">
        <v>18</v>
      </c>
      <c r="E27" t="str">
        <f>VLOOKUP(A27,FDA_dis_class_sub!$A$1:$E$23,5,FALSE)</f>
        <v>Severe</v>
      </c>
    </row>
    <row r="28" spans="1:5" x14ac:dyDescent="0.2">
      <c r="A28" t="s">
        <v>282</v>
      </c>
      <c r="B28" t="s">
        <v>283</v>
      </c>
      <c r="C28" t="str">
        <f>VLOOKUP(FDA_dis_class!B28,EFO_class!$A$2:$H$263,8,FALSE)</f>
        <v>Severe</v>
      </c>
      <c r="D28" t="s">
        <v>18</v>
      </c>
      <c r="E28" t="str">
        <f>C28</f>
        <v>Severe</v>
      </c>
    </row>
    <row r="29" spans="1:5" x14ac:dyDescent="0.2">
      <c r="A29" t="s">
        <v>292</v>
      </c>
      <c r="B29" t="s">
        <v>293</v>
      </c>
      <c r="C29" t="str">
        <f>VLOOKUP(FDA_dis_class!B29,EFO_class!$A$2:$H$263,8,FALSE)</f>
        <v>Severe</v>
      </c>
      <c r="D29" t="s">
        <v>146</v>
      </c>
      <c r="E29" t="str">
        <f>C29</f>
        <v>Severe</v>
      </c>
    </row>
    <row r="30" spans="1:5" x14ac:dyDescent="0.2">
      <c r="A30" t="s">
        <v>302</v>
      </c>
      <c r="B30" t="s">
        <v>303</v>
      </c>
      <c r="C30" t="str">
        <f>VLOOKUP(FDA_dis_class!B30,EFO_class!$A$2:$H$263,8,FALSE)</f>
        <v>Non Severe</v>
      </c>
      <c r="D30" t="s">
        <v>18</v>
      </c>
      <c r="E30" t="str">
        <f>C30</f>
        <v>Non Severe</v>
      </c>
    </row>
    <row r="31" spans="1:5" x14ac:dyDescent="0.2">
      <c r="A31" t="s">
        <v>311</v>
      </c>
      <c r="B31" t="s">
        <v>312</v>
      </c>
      <c r="C31" t="str">
        <f>VLOOKUP(FDA_dis_class!B31,EFO_class!$A$2:$H$263,8,FALSE)</f>
        <v>Severe</v>
      </c>
      <c r="D31" t="s">
        <v>146</v>
      </c>
      <c r="E31" t="str">
        <f>C31</f>
        <v>Severe</v>
      </c>
    </row>
    <row r="32" spans="1:5" x14ac:dyDescent="0.2">
      <c r="A32" t="s">
        <v>322</v>
      </c>
      <c r="B32" t="s">
        <v>323</v>
      </c>
      <c r="C32" t="str">
        <f>VLOOKUP(FDA_dis_class!B32,EFO_class!$A$2:$H$263,8,FALSE)</f>
        <v>Non Severe</v>
      </c>
      <c r="D32" t="s">
        <v>18</v>
      </c>
      <c r="E32" t="str">
        <f>C32</f>
        <v>Non Severe</v>
      </c>
    </row>
    <row r="33" spans="1:5" x14ac:dyDescent="0.2">
      <c r="A33" t="s">
        <v>332</v>
      </c>
      <c r="B33" t="s">
        <v>333</v>
      </c>
      <c r="C33" t="str">
        <f>VLOOKUP(FDA_dis_class!B33,EFO_class!$A$2:$H$263,8,FALSE)</f>
        <v>Severe</v>
      </c>
      <c r="D33" t="s">
        <v>146</v>
      </c>
      <c r="E33" t="str">
        <f>C33</f>
        <v>Severe</v>
      </c>
    </row>
    <row r="34" spans="1:5" x14ac:dyDescent="0.2">
      <c r="A34" t="s">
        <v>343</v>
      </c>
      <c r="B34" t="s">
        <v>344</v>
      </c>
      <c r="C34" t="str">
        <f>VLOOKUP(FDA_dis_class!B34,EFO_class!$A$2:$H$263,8,FALSE)</f>
        <v>Non Severe</v>
      </c>
      <c r="D34" t="s">
        <v>18</v>
      </c>
      <c r="E34" t="str">
        <f>C34</f>
        <v>Non Severe</v>
      </c>
    </row>
    <row r="35" spans="1:5" x14ac:dyDescent="0.2">
      <c r="A35" t="s">
        <v>352</v>
      </c>
      <c r="B35" t="s">
        <v>353</v>
      </c>
      <c r="C35" t="str">
        <f>VLOOKUP(FDA_dis_class!B35,EFO_class!$A$2:$H$263,8,FALSE)</f>
        <v>Severe</v>
      </c>
      <c r="D35" t="s">
        <v>146</v>
      </c>
      <c r="E35" t="str">
        <f>C35</f>
        <v>Severe</v>
      </c>
    </row>
    <row r="36" spans="1:5" x14ac:dyDescent="0.2">
      <c r="A36" t="s">
        <v>362</v>
      </c>
      <c r="B36" t="s">
        <v>363</v>
      </c>
      <c r="C36" t="str">
        <f>VLOOKUP(FDA_dis_class!B36,EFO_class!$A$2:$H$263,8,FALSE)</f>
        <v>Non Severe</v>
      </c>
      <c r="D36" t="s">
        <v>18</v>
      </c>
      <c r="E36" t="str">
        <f t="shared" ref="E36:E37" si="3">C36</f>
        <v>Non Severe</v>
      </c>
    </row>
    <row r="37" spans="1:5" x14ac:dyDescent="0.2">
      <c r="A37" t="s">
        <v>371</v>
      </c>
      <c r="B37" t="s">
        <v>371</v>
      </c>
      <c r="C37" t="str">
        <f>VLOOKUP(FDA_dis_class!B37,EFO_class!$A$2:$H$263,8,FALSE)</f>
        <v>Severe</v>
      </c>
      <c r="D37" t="s">
        <v>18</v>
      </c>
      <c r="E37" t="str">
        <f t="shared" si="3"/>
        <v>Severe</v>
      </c>
    </row>
    <row r="38" spans="1:5" x14ac:dyDescent="0.2">
      <c r="A38" t="s">
        <v>379</v>
      </c>
      <c r="B38" t="s">
        <v>380</v>
      </c>
      <c r="C38" t="str">
        <f>VLOOKUP(FDA_dis_class!B38,EFO_class!$A$2:$H$263,8,FALSE)</f>
        <v>Not concordant</v>
      </c>
      <c r="D38" t="s">
        <v>18</v>
      </c>
      <c r="E38" t="str">
        <f>VLOOKUP(FDA_dis_class!A38,FDA_dis_class_sub!$A$1:$E$20,5,FALSE)</f>
        <v>Not concordant</v>
      </c>
    </row>
    <row r="39" spans="1:5" x14ac:dyDescent="0.2">
      <c r="A39" t="s">
        <v>389</v>
      </c>
      <c r="B39" t="s">
        <v>390</v>
      </c>
      <c r="C39" t="str">
        <f>VLOOKUP(FDA_dis_class!B39,EFO_class!$A$2:$H$263,8,FALSE)</f>
        <v>Severe</v>
      </c>
      <c r="D39" t="s">
        <v>146</v>
      </c>
      <c r="E39" t="str">
        <f t="shared" ref="E39:E40" si="4">C39</f>
        <v>Severe</v>
      </c>
    </row>
    <row r="40" spans="1:5" x14ac:dyDescent="0.2">
      <c r="A40" t="s">
        <v>399</v>
      </c>
      <c r="B40" t="s">
        <v>400</v>
      </c>
      <c r="C40" t="str">
        <f>VLOOKUP(FDA_dis_class!B40,EFO_class!$A$2:$H$263,8,FALSE)</f>
        <v>Severe</v>
      </c>
      <c r="D40" t="s">
        <v>146</v>
      </c>
      <c r="E40" t="str">
        <f t="shared" si="4"/>
        <v>Severe</v>
      </c>
    </row>
    <row r="41" spans="1:5" x14ac:dyDescent="0.2">
      <c r="A41" t="s">
        <v>408</v>
      </c>
      <c r="B41" t="s">
        <v>409</v>
      </c>
      <c r="C41" t="str">
        <f>VLOOKUP(FDA_dis_class!B41,EFO_class!$A$2:$H$263,8,FALSE)</f>
        <v>Severe</v>
      </c>
      <c r="D41" t="s">
        <v>18</v>
      </c>
      <c r="E41" t="str">
        <f t="shared" ref="E41:E45" si="5">C41</f>
        <v>Severe</v>
      </c>
    </row>
    <row r="42" spans="1:5" x14ac:dyDescent="0.2">
      <c r="A42" t="s">
        <v>418</v>
      </c>
      <c r="B42" t="s">
        <v>419</v>
      </c>
      <c r="C42" t="str">
        <f>VLOOKUP(FDA_dis_class!B42,EFO_class!$A$2:$H$263,8,FALSE)</f>
        <v>Severe</v>
      </c>
      <c r="D42" t="s">
        <v>18</v>
      </c>
      <c r="E42" t="str">
        <f t="shared" si="5"/>
        <v>Severe</v>
      </c>
    </row>
    <row r="43" spans="1:5" x14ac:dyDescent="0.2">
      <c r="A43" t="s">
        <v>428</v>
      </c>
      <c r="B43" t="s">
        <v>429</v>
      </c>
      <c r="C43" t="str">
        <f>VLOOKUP(FDA_dis_class!B43,EFO_class!$A$2:$H$263,8,FALSE)</f>
        <v>Severe</v>
      </c>
      <c r="D43" t="s">
        <v>146</v>
      </c>
      <c r="E43" t="str">
        <f t="shared" si="5"/>
        <v>Severe</v>
      </c>
    </row>
    <row r="44" spans="1:5" x14ac:dyDescent="0.2">
      <c r="A44" t="s">
        <v>438</v>
      </c>
      <c r="B44" t="s">
        <v>390</v>
      </c>
      <c r="C44" t="str">
        <f>VLOOKUP(FDA_dis_class!B44,EFO_class!$A$2:$H$263,8,FALSE)</f>
        <v>Severe</v>
      </c>
      <c r="D44" t="s">
        <v>146</v>
      </c>
      <c r="E44" t="str">
        <f t="shared" si="5"/>
        <v>Severe</v>
      </c>
    </row>
    <row r="45" spans="1:5" x14ac:dyDescent="0.2">
      <c r="A45" t="s">
        <v>446</v>
      </c>
      <c r="B45" t="s">
        <v>447</v>
      </c>
      <c r="C45" t="str">
        <f>VLOOKUP(FDA_dis_class!B45,EFO_class!$A$2:$H$263,8,FALSE)</f>
        <v>Severe</v>
      </c>
      <c r="D45" t="s">
        <v>146</v>
      </c>
      <c r="E45" t="str">
        <f t="shared" si="5"/>
        <v>Severe</v>
      </c>
    </row>
    <row r="46" spans="1:5" x14ac:dyDescent="0.2">
      <c r="A46" t="s">
        <v>462</v>
      </c>
      <c r="B46" t="s">
        <v>23</v>
      </c>
      <c r="C46" t="s">
        <v>23</v>
      </c>
      <c r="D46" t="s">
        <v>18</v>
      </c>
      <c r="E46" t="str">
        <f t="shared" ref="E46:E50" si="6">C46</f>
        <v>NA</v>
      </c>
    </row>
    <row r="47" spans="1:5" x14ac:dyDescent="0.2">
      <c r="A47" t="s">
        <v>467</v>
      </c>
      <c r="B47" t="s">
        <v>468</v>
      </c>
      <c r="C47" t="str">
        <f>VLOOKUP(FDA_dis_class!B47,EFO_class!$A$2:$H$263,8,FALSE)</f>
        <v>Severe</v>
      </c>
      <c r="D47" t="s">
        <v>18</v>
      </c>
      <c r="E47" t="str">
        <f t="shared" si="6"/>
        <v>Severe</v>
      </c>
    </row>
    <row r="48" spans="1:5" x14ac:dyDescent="0.2">
      <c r="A48" t="s">
        <v>476</v>
      </c>
      <c r="B48" t="s">
        <v>477</v>
      </c>
      <c r="C48" t="str">
        <f>VLOOKUP(FDA_dis_class!B48,EFO_class!$A$2:$H$263,8,FALSE)</f>
        <v>Severe</v>
      </c>
      <c r="D48" t="s">
        <v>18</v>
      </c>
      <c r="E48" t="str">
        <f t="shared" si="6"/>
        <v>Severe</v>
      </c>
    </row>
    <row r="49" spans="1:5" x14ac:dyDescent="0.2">
      <c r="A49" t="s">
        <v>486</v>
      </c>
      <c r="B49" t="s">
        <v>487</v>
      </c>
      <c r="C49" t="str">
        <f>VLOOKUP(FDA_dis_class!B49,EFO_class!$A$2:$H$263,8,FALSE)</f>
        <v>Non Severe</v>
      </c>
      <c r="D49" t="s">
        <v>18</v>
      </c>
      <c r="E49" t="str">
        <f t="shared" si="6"/>
        <v>Non Severe</v>
      </c>
    </row>
    <row r="50" spans="1:5" x14ac:dyDescent="0.2">
      <c r="A50" t="s">
        <v>496</v>
      </c>
      <c r="B50" t="s">
        <v>497</v>
      </c>
      <c r="C50" t="str">
        <f>VLOOKUP(FDA_dis_class!B50,EFO_class!$A$2:$H$263,8,FALSE)</f>
        <v>Severe</v>
      </c>
      <c r="D50" t="s">
        <v>18</v>
      </c>
      <c r="E50" t="str">
        <f t="shared" si="6"/>
        <v>Severe</v>
      </c>
    </row>
    <row r="51" spans="1:5" x14ac:dyDescent="0.2">
      <c r="A51" t="s">
        <v>223</v>
      </c>
      <c r="B51" t="s">
        <v>505</v>
      </c>
      <c r="C51" t="str">
        <f>VLOOKUP(FDA_dis_class!B51,EFO_class!$A$2:$H$263,8,FALSE)</f>
        <v>Not concordant</v>
      </c>
      <c r="D51" t="s">
        <v>18</v>
      </c>
      <c r="E51" t="str">
        <f>VLOOKUP(FDA_dis_class!A51,FDA_dis_class_sub!$A$1:$E$20,5,FALSE)</f>
        <v>Not concordant</v>
      </c>
    </row>
    <row r="52" spans="1:5" x14ac:dyDescent="0.2">
      <c r="A52" t="s">
        <v>514</v>
      </c>
      <c r="B52" t="s">
        <v>515</v>
      </c>
      <c r="C52" t="str">
        <f>VLOOKUP(FDA_dis_class!B52,EFO_class!$A$2:$H$263,8,FALSE)</f>
        <v>Severe</v>
      </c>
      <c r="D52" t="s">
        <v>146</v>
      </c>
      <c r="E52" t="str">
        <f>C52</f>
        <v>Severe</v>
      </c>
    </row>
    <row r="53" spans="1:5" x14ac:dyDescent="0.2">
      <c r="A53" t="s">
        <v>523</v>
      </c>
      <c r="B53" t="s">
        <v>524</v>
      </c>
      <c r="C53" t="str">
        <f>VLOOKUP(FDA_dis_class!B53,EFO_class!$A$2:$H$263,8,FALSE)</f>
        <v>Non Severe</v>
      </c>
      <c r="D53" t="s">
        <v>18</v>
      </c>
      <c r="E53" t="str">
        <f t="shared" ref="E53:E61" si="7">C53</f>
        <v>Non Severe</v>
      </c>
    </row>
    <row r="54" spans="1:5" x14ac:dyDescent="0.2">
      <c r="A54" t="s">
        <v>533</v>
      </c>
      <c r="B54" t="s">
        <v>534</v>
      </c>
      <c r="C54" t="str">
        <f>VLOOKUP(FDA_dis_class!B54,EFO_class!$A$2:$H$263,8,FALSE)</f>
        <v>Severe</v>
      </c>
      <c r="D54" t="s">
        <v>18</v>
      </c>
      <c r="E54" t="str">
        <f t="shared" si="7"/>
        <v>Severe</v>
      </c>
    </row>
    <row r="55" spans="1:5" x14ac:dyDescent="0.2">
      <c r="A55" t="s">
        <v>543</v>
      </c>
      <c r="B55" t="s">
        <v>23</v>
      </c>
      <c r="C55" t="s">
        <v>23</v>
      </c>
      <c r="D55" t="s">
        <v>18</v>
      </c>
      <c r="E55" t="str">
        <f t="shared" si="7"/>
        <v>NA</v>
      </c>
    </row>
    <row r="56" spans="1:5" x14ac:dyDescent="0.2">
      <c r="A56" t="s">
        <v>549</v>
      </c>
      <c r="B56" t="s">
        <v>550</v>
      </c>
      <c r="C56" t="str">
        <f>VLOOKUP(FDA_dis_class!B56,EFO_class!$A$2:$H$263,8,FALSE)</f>
        <v>Severe</v>
      </c>
      <c r="D56" t="s">
        <v>18</v>
      </c>
      <c r="E56" t="str">
        <f t="shared" si="7"/>
        <v>Severe</v>
      </c>
    </row>
    <row r="57" spans="1:5" x14ac:dyDescent="0.2">
      <c r="A57" t="s">
        <v>564</v>
      </c>
      <c r="B57" t="s">
        <v>565</v>
      </c>
      <c r="C57" t="str">
        <f>VLOOKUP(FDA_dis_class!B57,EFO_class!$A$2:$H$263,8,FALSE)</f>
        <v>Severe</v>
      </c>
      <c r="D57" t="s">
        <v>18</v>
      </c>
      <c r="E57" t="str">
        <f t="shared" si="7"/>
        <v>Severe</v>
      </c>
    </row>
    <row r="58" spans="1:5" x14ac:dyDescent="0.2">
      <c r="A58" t="s">
        <v>582</v>
      </c>
      <c r="B58" t="s">
        <v>583</v>
      </c>
      <c r="C58" t="str">
        <f>VLOOKUP(FDA_dis_class!B58,EFO_class!$A$2:$H$263,8,FALSE)</f>
        <v>Severe</v>
      </c>
      <c r="D58" t="s">
        <v>18</v>
      </c>
      <c r="E58" t="str">
        <f t="shared" si="7"/>
        <v>Severe</v>
      </c>
    </row>
    <row r="59" spans="1:5" x14ac:dyDescent="0.2">
      <c r="A59" t="s">
        <v>592</v>
      </c>
      <c r="B59" t="s">
        <v>593</v>
      </c>
      <c r="C59" t="str">
        <f>VLOOKUP(FDA_dis_class!B59,EFO_class!$A$2:$H$263,8,FALSE)</f>
        <v>Severe</v>
      </c>
      <c r="D59" t="s">
        <v>18</v>
      </c>
      <c r="E59" t="str">
        <f t="shared" si="7"/>
        <v>Severe</v>
      </c>
    </row>
    <row r="60" spans="1:5" x14ac:dyDescent="0.2">
      <c r="A60" t="s">
        <v>41</v>
      </c>
      <c r="B60" t="s">
        <v>600</v>
      </c>
      <c r="C60" t="str">
        <f>VLOOKUP(FDA_dis_class!B60,EFO_class!$A$2:$H$263,8,FALSE)</f>
        <v>Non severe</v>
      </c>
      <c r="D60" t="s">
        <v>18</v>
      </c>
      <c r="E60" t="str">
        <f t="shared" si="7"/>
        <v>Non severe</v>
      </c>
    </row>
    <row r="61" spans="1:5" x14ac:dyDescent="0.2">
      <c r="A61" t="s">
        <v>608</v>
      </c>
      <c r="B61" t="s">
        <v>609</v>
      </c>
      <c r="C61" t="str">
        <f>VLOOKUP(FDA_dis_class!B61,EFO_class!$A$2:$H$263,8,FALSE)</f>
        <v>Severe</v>
      </c>
      <c r="D61" t="s">
        <v>18</v>
      </c>
      <c r="E61" t="str">
        <f t="shared" si="7"/>
        <v>Severe</v>
      </c>
    </row>
    <row r="62" spans="1:5" x14ac:dyDescent="0.2">
      <c r="A62" t="s">
        <v>618</v>
      </c>
      <c r="B62" t="s">
        <v>619</v>
      </c>
      <c r="C62" t="str">
        <f>VLOOKUP(FDA_dis_class!B62,EFO_class!$A$2:$H$263,8,FALSE)</f>
        <v>Severe</v>
      </c>
      <c r="D62" t="s">
        <v>146</v>
      </c>
      <c r="E62" t="str">
        <f>C62</f>
        <v>Severe</v>
      </c>
    </row>
    <row r="63" spans="1:5" x14ac:dyDescent="0.2">
      <c r="A63" t="s">
        <v>626</v>
      </c>
      <c r="B63" t="s">
        <v>627</v>
      </c>
      <c r="C63" t="str">
        <f>VLOOKUP(FDA_dis_class!B63,EFO_class!$A$2:$H$263,8,FALSE)</f>
        <v>Severe</v>
      </c>
      <c r="D63" t="s">
        <v>18</v>
      </c>
      <c r="E63" t="str">
        <f t="shared" ref="E63:E64" si="8">C63</f>
        <v>Severe</v>
      </c>
    </row>
    <row r="64" spans="1:5" x14ac:dyDescent="0.2">
      <c r="A64" t="s">
        <v>635</v>
      </c>
      <c r="B64" t="s">
        <v>636</v>
      </c>
      <c r="C64" t="str">
        <f>VLOOKUP(FDA_dis_class!B64,EFO_class!$A$2:$H$263,8,FALSE)</f>
        <v>Severe</v>
      </c>
      <c r="D64" t="s">
        <v>18</v>
      </c>
      <c r="E64" t="str">
        <f t="shared" si="8"/>
        <v>Severe</v>
      </c>
    </row>
    <row r="65" spans="1:5" x14ac:dyDescent="0.2">
      <c r="A65" t="s">
        <v>645</v>
      </c>
      <c r="B65" t="s">
        <v>646</v>
      </c>
      <c r="C65" t="str">
        <f>VLOOKUP(FDA_dis_class!B65,EFO_class!$A$2:$H$263,8,FALSE)</f>
        <v>Severe</v>
      </c>
      <c r="D65" t="s">
        <v>146</v>
      </c>
      <c r="E65" t="str">
        <f>C65</f>
        <v>Severe</v>
      </c>
    </row>
    <row r="66" spans="1:5" x14ac:dyDescent="0.2">
      <c r="A66" t="s">
        <v>653</v>
      </c>
      <c r="B66" t="s">
        <v>654</v>
      </c>
      <c r="C66" t="str">
        <f>VLOOKUP(FDA_dis_class!B66,EFO_class!$A$2:$H$263,8,FALSE)</f>
        <v>Non severe</v>
      </c>
      <c r="D66" t="s">
        <v>18</v>
      </c>
      <c r="E66" t="str">
        <f>C66</f>
        <v>Non severe</v>
      </c>
    </row>
    <row r="67" spans="1:5" x14ac:dyDescent="0.2">
      <c r="A67" t="s">
        <v>663</v>
      </c>
      <c r="B67" t="s">
        <v>447</v>
      </c>
      <c r="C67" t="str">
        <f>VLOOKUP(FDA_dis_class!B67,EFO_class!$A$2:$H$263,8,FALSE)</f>
        <v>Severe</v>
      </c>
      <c r="D67" t="s">
        <v>146</v>
      </c>
      <c r="E67" t="str">
        <f>C67</f>
        <v>Severe</v>
      </c>
    </row>
    <row r="68" spans="1:5" x14ac:dyDescent="0.2">
      <c r="A68" t="s">
        <v>671</v>
      </c>
      <c r="B68" t="s">
        <v>672</v>
      </c>
      <c r="C68" t="str">
        <f>VLOOKUP(FDA_dis_class!B68,EFO_class!$A$2:$H$263,8,FALSE)</f>
        <v>Severe</v>
      </c>
      <c r="D68" t="s">
        <v>18</v>
      </c>
      <c r="E68" t="str">
        <f t="shared" ref="E68:E69" si="9">C68</f>
        <v>Severe</v>
      </c>
    </row>
    <row r="69" spans="1:5" x14ac:dyDescent="0.2">
      <c r="A69" t="s">
        <v>680</v>
      </c>
      <c r="B69" t="s">
        <v>681</v>
      </c>
      <c r="C69" t="str">
        <f>VLOOKUP(FDA_dis_class!B69,EFO_class!$A$2:$H$263,8,FALSE)</f>
        <v>Non Severe</v>
      </c>
      <c r="D69" t="s">
        <v>18</v>
      </c>
      <c r="E69" t="str">
        <f t="shared" si="9"/>
        <v>Non Severe</v>
      </c>
    </row>
    <row r="70" spans="1:5" x14ac:dyDescent="0.2">
      <c r="A70" t="s">
        <v>690</v>
      </c>
      <c r="B70" t="s">
        <v>691</v>
      </c>
      <c r="C70" t="str">
        <f>VLOOKUP(FDA_dis_class!B70,EFO_class!$A$2:$H$263,8,FALSE)</f>
        <v>Severe</v>
      </c>
      <c r="D70" t="s">
        <v>146</v>
      </c>
      <c r="E70" t="str">
        <f>C70</f>
        <v>Severe</v>
      </c>
    </row>
    <row r="71" spans="1:5" x14ac:dyDescent="0.2">
      <c r="A71" t="s">
        <v>700</v>
      </c>
      <c r="B71" t="s">
        <v>701</v>
      </c>
      <c r="C71" t="str">
        <f>VLOOKUP(FDA_dis_class!B71,EFO_class!$A$2:$H$263,8,FALSE)</f>
        <v>Severe</v>
      </c>
      <c r="D71" t="s">
        <v>18</v>
      </c>
      <c r="E71" t="str">
        <f t="shared" ref="E71:E75" si="10">C71</f>
        <v>Severe</v>
      </c>
    </row>
    <row r="72" spans="1:5" x14ac:dyDescent="0.2">
      <c r="A72" t="s">
        <v>709</v>
      </c>
      <c r="B72" t="s">
        <v>710</v>
      </c>
      <c r="C72" t="str">
        <f>VLOOKUP(FDA_dis_class!B72,EFO_class!$A$2:$H$263,8,FALSE)</f>
        <v>Severe</v>
      </c>
      <c r="D72" t="s">
        <v>18</v>
      </c>
      <c r="E72" t="str">
        <f t="shared" si="10"/>
        <v>Severe</v>
      </c>
    </row>
    <row r="73" spans="1:5" x14ac:dyDescent="0.2">
      <c r="A73" t="s">
        <v>718</v>
      </c>
      <c r="B73" t="s">
        <v>344</v>
      </c>
      <c r="C73" t="str">
        <f>VLOOKUP(FDA_dis_class!B73,EFO_class!$A$2:$H$263,8,FALSE)</f>
        <v>Non Severe</v>
      </c>
      <c r="D73" t="s">
        <v>18</v>
      </c>
      <c r="E73" t="str">
        <f t="shared" si="10"/>
        <v>Non Severe</v>
      </c>
    </row>
    <row r="74" spans="1:5" x14ac:dyDescent="0.2">
      <c r="A74" t="s">
        <v>725</v>
      </c>
      <c r="B74" t="s">
        <v>726</v>
      </c>
      <c r="C74" t="str">
        <f>VLOOKUP(FDA_dis_class!B74,EFO_class!$A$2:$H$263,8,FALSE)</f>
        <v>Severe</v>
      </c>
      <c r="D74" t="s">
        <v>146</v>
      </c>
      <c r="E74" t="str">
        <f t="shared" si="10"/>
        <v>Severe</v>
      </c>
    </row>
    <row r="75" spans="1:5" x14ac:dyDescent="0.2">
      <c r="A75" t="s">
        <v>740</v>
      </c>
      <c r="B75" t="s">
        <v>1230</v>
      </c>
      <c r="C75" t="str">
        <f>VLOOKUP(FDA_dis_class!B75,EFO_class!$A$2:$H$263,8,FALSE)</f>
        <v>Severe</v>
      </c>
      <c r="D75" t="s">
        <v>146</v>
      </c>
      <c r="E75" t="str">
        <f t="shared" si="10"/>
        <v>Severe</v>
      </c>
    </row>
    <row r="76" spans="1:5" x14ac:dyDescent="0.2">
      <c r="A76" t="s">
        <v>749</v>
      </c>
      <c r="B76" t="s">
        <v>750</v>
      </c>
      <c r="C76" t="str">
        <f>VLOOKUP(FDA_dis_class!B76,EFO_class!$A$2:$H$263,8,FALSE)</f>
        <v>Non severe</v>
      </c>
      <c r="D76" t="s">
        <v>18</v>
      </c>
      <c r="E76" t="str">
        <f t="shared" ref="E76:E79" si="11">C76</f>
        <v>Non severe</v>
      </c>
    </row>
    <row r="77" spans="1:5" x14ac:dyDescent="0.2">
      <c r="A77" t="s">
        <v>765</v>
      </c>
      <c r="B77" t="s">
        <v>766</v>
      </c>
      <c r="C77" t="str">
        <f>VLOOKUP(FDA_dis_class!B77,EFO_class!$A$2:$H$263,8,FALSE)</f>
        <v>Severe</v>
      </c>
      <c r="D77" t="s">
        <v>18</v>
      </c>
      <c r="E77" t="str">
        <f t="shared" si="11"/>
        <v>Severe</v>
      </c>
    </row>
    <row r="78" spans="1:5" x14ac:dyDescent="0.2">
      <c r="A78" t="s">
        <v>775</v>
      </c>
      <c r="B78" t="s">
        <v>776</v>
      </c>
      <c r="C78" t="str">
        <f>VLOOKUP(FDA_dis_class!B78,EFO_class!$A$2:$H$263,8,FALSE)</f>
        <v>Severe</v>
      </c>
      <c r="D78" t="s">
        <v>18</v>
      </c>
      <c r="E78" t="str">
        <f t="shared" si="11"/>
        <v>Severe</v>
      </c>
    </row>
    <row r="79" spans="1:5" x14ac:dyDescent="0.2">
      <c r="A79" t="s">
        <v>785</v>
      </c>
      <c r="B79" t="s">
        <v>786</v>
      </c>
      <c r="C79" t="str">
        <f>VLOOKUP(FDA_dis_class!B79,EFO_class!$A$2:$H$263,8,FALSE)</f>
        <v>Severe</v>
      </c>
      <c r="D79" t="s">
        <v>18</v>
      </c>
      <c r="E79" t="str">
        <f t="shared" si="11"/>
        <v>Severe</v>
      </c>
    </row>
    <row r="80" spans="1:5" x14ac:dyDescent="0.2">
      <c r="A80" t="s">
        <v>794</v>
      </c>
      <c r="B80" t="s">
        <v>795</v>
      </c>
      <c r="C80" t="str">
        <f>VLOOKUP(FDA_dis_class!B80,EFO_class!$A$2:$H$263,8,FALSE)</f>
        <v>Not concordant</v>
      </c>
      <c r="D80" t="s">
        <v>18</v>
      </c>
      <c r="E80" t="str">
        <f>VLOOKUP(FDA_dis_class!A80,FDA_dis_class_sub!$A$1:$E$20,5,FALSE)</f>
        <v>Not concordant</v>
      </c>
    </row>
    <row r="81" spans="1:5" x14ac:dyDescent="0.2">
      <c r="A81" t="s">
        <v>804</v>
      </c>
      <c r="B81" t="s">
        <v>23</v>
      </c>
      <c r="C81" t="s">
        <v>23</v>
      </c>
      <c r="D81" t="s">
        <v>18</v>
      </c>
      <c r="E81" t="str">
        <f t="shared" ref="E81:E83" si="12">C81</f>
        <v>NA</v>
      </c>
    </row>
    <row r="82" spans="1:5" x14ac:dyDescent="0.2">
      <c r="A82" t="s">
        <v>810</v>
      </c>
      <c r="B82" t="s">
        <v>811</v>
      </c>
      <c r="C82" t="str">
        <f>VLOOKUP(FDA_dis_class!B82,EFO_class!$A$2:$H$263,8,FALSE)</f>
        <v>Non severe</v>
      </c>
      <c r="D82" t="s">
        <v>18</v>
      </c>
      <c r="E82" t="str">
        <f t="shared" si="12"/>
        <v>Non severe</v>
      </c>
    </row>
    <row r="83" spans="1:5" x14ac:dyDescent="0.2">
      <c r="A83" t="s">
        <v>827</v>
      </c>
      <c r="B83" t="s">
        <v>828</v>
      </c>
      <c r="C83" t="str">
        <f>VLOOKUP(FDA_dis_class!B83,EFO_class!$A$2:$H$263,8,FALSE)</f>
        <v>Severe</v>
      </c>
      <c r="D83" t="s">
        <v>18</v>
      </c>
      <c r="E83" t="str">
        <f t="shared" si="12"/>
        <v>Severe</v>
      </c>
    </row>
    <row r="84" spans="1:5" x14ac:dyDescent="0.2">
      <c r="A84" t="s">
        <v>835</v>
      </c>
      <c r="B84" t="s">
        <v>836</v>
      </c>
      <c r="C84" t="str">
        <f>VLOOKUP(FDA_dis_class!B84,EFO_class!$A$2:$H$263,8,FALSE)</f>
        <v>Not concordant</v>
      </c>
      <c r="D84" t="s">
        <v>18</v>
      </c>
      <c r="E84" t="str">
        <f>VLOOKUP(FDA_dis_class!A84,FDA_dis_class_sub!$A$1:$E$20,5,FALSE)</f>
        <v>Not concordant</v>
      </c>
    </row>
    <row r="85" spans="1:5" x14ac:dyDescent="0.2">
      <c r="A85" t="s">
        <v>844</v>
      </c>
      <c r="B85" t="s">
        <v>701</v>
      </c>
      <c r="C85" t="str">
        <f>VLOOKUP(FDA_dis_class!B85,EFO_class!$A$2:$H$263,8,FALSE)</f>
        <v>Severe</v>
      </c>
      <c r="D85" t="s">
        <v>146</v>
      </c>
      <c r="E85" t="str">
        <f>C85</f>
        <v>Severe</v>
      </c>
    </row>
    <row r="86" spans="1:5" x14ac:dyDescent="0.2">
      <c r="A86" t="s">
        <v>849</v>
      </c>
      <c r="B86" t="s">
        <v>23</v>
      </c>
      <c r="C86" t="s">
        <v>23</v>
      </c>
      <c r="D86" t="s">
        <v>18</v>
      </c>
      <c r="E86" t="str">
        <f>C86</f>
        <v>NA</v>
      </c>
    </row>
    <row r="87" spans="1:5" x14ac:dyDescent="0.2">
      <c r="A87" t="s">
        <v>855</v>
      </c>
      <c r="B87" t="s">
        <v>856</v>
      </c>
      <c r="C87" t="str">
        <f>VLOOKUP(FDA_dis_class!B87,EFO_class!$A$2:$H$263,8,FALSE)</f>
        <v>Severe</v>
      </c>
      <c r="D87" t="s">
        <v>146</v>
      </c>
      <c r="E87" t="str">
        <f>C87</f>
        <v>Severe</v>
      </c>
    </row>
    <row r="88" spans="1:5" x14ac:dyDescent="0.2">
      <c r="A88" t="s">
        <v>176</v>
      </c>
      <c r="B88" t="s">
        <v>176</v>
      </c>
      <c r="C88" t="str">
        <f>VLOOKUP(FDA_dis_class!B88,EFO_class!$A$2:$H$263,8,FALSE)</f>
        <v>Severe</v>
      </c>
      <c r="D88" t="s">
        <v>18</v>
      </c>
      <c r="E88" t="str">
        <f t="shared" ref="E88:E89" si="13">C88</f>
        <v>Severe</v>
      </c>
    </row>
    <row r="89" spans="1:5" x14ac:dyDescent="0.2">
      <c r="A89" t="s">
        <v>877</v>
      </c>
      <c r="B89" t="s">
        <v>878</v>
      </c>
      <c r="C89" t="str">
        <f>VLOOKUP(FDA_dis_class!B89,EFO_class!$A$2:$H$263,8,FALSE)</f>
        <v>Severe</v>
      </c>
      <c r="D89" t="s">
        <v>18</v>
      </c>
      <c r="E89" t="str">
        <f t="shared" si="13"/>
        <v>Severe</v>
      </c>
    </row>
    <row r="90" spans="1:5" x14ac:dyDescent="0.2">
      <c r="A90" t="s">
        <v>892</v>
      </c>
      <c r="B90" t="s">
        <v>893</v>
      </c>
      <c r="C90" t="str">
        <f>VLOOKUP(FDA_dis_class!B90,EFO_class!$A$2:$H$263,8,FALSE)</f>
        <v>Severe</v>
      </c>
      <c r="D90" t="s">
        <v>146</v>
      </c>
      <c r="E90" t="str">
        <f>C90</f>
        <v>Severe</v>
      </c>
    </row>
    <row r="91" spans="1:5" x14ac:dyDescent="0.2">
      <c r="A91" t="s">
        <v>903</v>
      </c>
      <c r="B91" t="s">
        <v>904</v>
      </c>
      <c r="C91" t="str">
        <f>VLOOKUP(FDA_dis_class!B91,EFO_class!$A$2:$H$263,8,FALSE)</f>
        <v>Not concordant</v>
      </c>
      <c r="D91" t="s">
        <v>18</v>
      </c>
      <c r="E91" t="str">
        <f>VLOOKUP(FDA_dis_class!A91,FDA_dis_class_sub!$A$1:$E$20,5,FALSE)</f>
        <v>Severe</v>
      </c>
    </row>
    <row r="92" spans="1:5" x14ac:dyDescent="0.2">
      <c r="A92" t="s">
        <v>912</v>
      </c>
      <c r="B92" t="s">
        <v>913</v>
      </c>
      <c r="C92" t="str">
        <f>VLOOKUP(FDA_dis_class!B92,EFO_class!$A$2:$H$263,8,FALSE)</f>
        <v>Severe</v>
      </c>
      <c r="D92" t="s">
        <v>18</v>
      </c>
      <c r="E92" t="str">
        <f t="shared" ref="E92:E95" si="14">C92</f>
        <v>Severe</v>
      </c>
    </row>
    <row r="93" spans="1:5" x14ac:dyDescent="0.2">
      <c r="A93" t="s">
        <v>928</v>
      </c>
      <c r="B93" t="s">
        <v>929</v>
      </c>
      <c r="C93" t="str">
        <f>VLOOKUP(FDA_dis_class!B93,EFO_class!$A$2:$H$263,8,FALSE)</f>
        <v>Severe</v>
      </c>
      <c r="D93" t="s">
        <v>18</v>
      </c>
      <c r="E93" t="str">
        <f t="shared" si="14"/>
        <v>Severe</v>
      </c>
    </row>
    <row r="94" spans="1:5" x14ac:dyDescent="0.2">
      <c r="A94" t="s">
        <v>937</v>
      </c>
      <c r="B94" t="s">
        <v>710</v>
      </c>
      <c r="C94" t="str">
        <f>VLOOKUP(FDA_dis_class!B94,EFO_class!$A$2:$H$263,8,FALSE)</f>
        <v>Severe</v>
      </c>
      <c r="D94" t="s">
        <v>18</v>
      </c>
      <c r="E94" t="str">
        <f t="shared" si="14"/>
        <v>Severe</v>
      </c>
    </row>
    <row r="95" spans="1:5" x14ac:dyDescent="0.2">
      <c r="A95" t="s">
        <v>945</v>
      </c>
      <c r="B95" t="s">
        <v>946</v>
      </c>
      <c r="C95" t="str">
        <f>VLOOKUP(FDA_dis_class!B95,EFO_class!$A$2:$H$263,8,FALSE)</f>
        <v>Severe</v>
      </c>
      <c r="D95" t="s">
        <v>18</v>
      </c>
      <c r="E95" t="str">
        <f t="shared" si="14"/>
        <v>Severe</v>
      </c>
    </row>
    <row r="96" spans="1:5" x14ac:dyDescent="0.2">
      <c r="A96" t="s">
        <v>954</v>
      </c>
      <c r="B96" t="s">
        <v>283</v>
      </c>
      <c r="C96" t="str">
        <f>VLOOKUP(FDA_dis_class!B96,EFO_class!$A$2:$H$263,8,FALSE)</f>
        <v>Severe</v>
      </c>
      <c r="D96" t="s">
        <v>146</v>
      </c>
      <c r="E96" t="str">
        <f>C96</f>
        <v>Severe</v>
      </c>
    </row>
    <row r="97" spans="1:5" x14ac:dyDescent="0.2">
      <c r="A97" t="s">
        <v>962</v>
      </c>
      <c r="B97" t="s">
        <v>963</v>
      </c>
      <c r="C97" t="str">
        <f>VLOOKUP(FDA_dis_class!B97,EFO_class!$A$2:$H$263,8,FALSE)</f>
        <v>Severe</v>
      </c>
      <c r="D97" t="s">
        <v>18</v>
      </c>
      <c r="E97" t="str">
        <f t="shared" ref="E97:E101" si="15">C97</f>
        <v>Severe</v>
      </c>
    </row>
    <row r="98" spans="1:5" x14ac:dyDescent="0.2">
      <c r="A98" t="s">
        <v>977</v>
      </c>
      <c r="B98" t="s">
        <v>978</v>
      </c>
      <c r="C98" t="str">
        <f>VLOOKUP(FDA_dis_class!B98,EFO_class!$A$2:$H$263,8,FALSE)</f>
        <v>Non severe</v>
      </c>
      <c r="D98" t="s">
        <v>18</v>
      </c>
      <c r="E98" t="str">
        <f t="shared" si="15"/>
        <v>Non severe</v>
      </c>
    </row>
    <row r="99" spans="1:5" x14ac:dyDescent="0.2">
      <c r="A99" t="s">
        <v>987</v>
      </c>
      <c r="B99" t="s">
        <v>988</v>
      </c>
      <c r="C99" t="str">
        <f>VLOOKUP(FDA_dis_class!B99,EFO_class!$A$2:$H$263,8,FALSE)</f>
        <v>Severe</v>
      </c>
      <c r="D99" t="s">
        <v>18</v>
      </c>
      <c r="E99" t="str">
        <f t="shared" si="15"/>
        <v>Severe</v>
      </c>
    </row>
    <row r="100" spans="1:5" x14ac:dyDescent="0.2">
      <c r="A100" t="s">
        <v>995</v>
      </c>
      <c r="B100" t="s">
        <v>996</v>
      </c>
      <c r="C100" t="str">
        <f>VLOOKUP(FDA_dis_class!B100,EFO_class!$A$2:$H$263,8,FALSE)</f>
        <v>Severe</v>
      </c>
      <c r="D100" t="s">
        <v>18</v>
      </c>
      <c r="E100" t="str">
        <f t="shared" si="15"/>
        <v>Severe</v>
      </c>
    </row>
    <row r="101" spans="1:5" x14ac:dyDescent="0.2">
      <c r="A101" t="s">
        <v>1005</v>
      </c>
      <c r="B101" t="s">
        <v>1006</v>
      </c>
      <c r="C101" t="str">
        <f>VLOOKUP(FDA_dis_class!B101,EFO_class!$A$2:$H$263,8,FALSE)</f>
        <v>Non Severe</v>
      </c>
      <c r="D101" t="s">
        <v>18</v>
      </c>
      <c r="E101" t="str">
        <f t="shared" si="15"/>
        <v>Non Severe</v>
      </c>
    </row>
    <row r="102" spans="1:5" x14ac:dyDescent="0.2">
      <c r="A102" t="s">
        <v>1013</v>
      </c>
      <c r="B102" t="s">
        <v>148</v>
      </c>
      <c r="C102" t="str">
        <f>VLOOKUP(FDA_dis_class!B102,EFO_class!$A$2:$H$263,8,FALSE)</f>
        <v>Severe</v>
      </c>
      <c r="D102" t="s">
        <v>146</v>
      </c>
      <c r="E102" t="str">
        <f>C102</f>
        <v>Severe</v>
      </c>
    </row>
    <row r="103" spans="1:5" x14ac:dyDescent="0.2">
      <c r="A103" t="s">
        <v>1026</v>
      </c>
      <c r="B103" t="s">
        <v>1027</v>
      </c>
      <c r="C103" t="str">
        <f>VLOOKUP(FDA_dis_class!B103,EFO_class!$A$2:$H$263,8,FALSE)</f>
        <v>Non Severe</v>
      </c>
      <c r="D103" t="s">
        <v>18</v>
      </c>
      <c r="E103" t="str">
        <f t="shared" ref="E103:E109" si="16">C103</f>
        <v>Non Severe</v>
      </c>
    </row>
    <row r="104" spans="1:5" x14ac:dyDescent="0.2">
      <c r="A104" t="s">
        <v>1048</v>
      </c>
      <c r="B104" t="s">
        <v>1049</v>
      </c>
      <c r="C104" t="str">
        <f>VLOOKUP(FDA_dis_class!B104,EFO_class!$A$2:$H$263,8,FALSE)</f>
        <v>Non Severe</v>
      </c>
      <c r="D104" t="s">
        <v>18</v>
      </c>
      <c r="E104" t="str">
        <f t="shared" si="16"/>
        <v>Non Severe</v>
      </c>
    </row>
    <row r="105" spans="1:5" x14ac:dyDescent="0.2">
      <c r="A105" t="s">
        <v>1055</v>
      </c>
      <c r="B105" t="s">
        <v>23</v>
      </c>
      <c r="C105" t="s">
        <v>23</v>
      </c>
      <c r="D105" t="s">
        <v>18</v>
      </c>
      <c r="E105" t="str">
        <f t="shared" si="16"/>
        <v>NA</v>
      </c>
    </row>
    <row r="106" spans="1:5" x14ac:dyDescent="0.2">
      <c r="A106" t="s">
        <v>1061</v>
      </c>
      <c r="B106" t="s">
        <v>1061</v>
      </c>
      <c r="C106" t="str">
        <f>VLOOKUP(FDA_dis_class!B106,EFO_class!$A$2:$H$263,8,FALSE)</f>
        <v>Severe</v>
      </c>
      <c r="D106" t="s">
        <v>18</v>
      </c>
      <c r="E106" t="str">
        <f t="shared" si="16"/>
        <v>Severe</v>
      </c>
    </row>
    <row r="107" spans="1:5" x14ac:dyDescent="0.2">
      <c r="A107" t="s">
        <v>1067</v>
      </c>
      <c r="B107" t="s">
        <v>1068</v>
      </c>
      <c r="C107" t="str">
        <f>VLOOKUP(FDA_dis_class!B107,EFO_class!$A$2:$H$263,8,FALSE)</f>
        <v>Severe</v>
      </c>
      <c r="D107" t="s">
        <v>18</v>
      </c>
      <c r="E107" t="str">
        <f t="shared" si="16"/>
        <v>Severe</v>
      </c>
    </row>
    <row r="108" spans="1:5" x14ac:dyDescent="0.2">
      <c r="A108" t="s">
        <v>1074</v>
      </c>
      <c r="B108" t="s">
        <v>1075</v>
      </c>
      <c r="C108" t="str">
        <f>VLOOKUP(FDA_dis_class!B108,EFO_class!$A$2:$H$263,8,FALSE)</f>
        <v>Severe</v>
      </c>
      <c r="D108" t="s">
        <v>18</v>
      </c>
      <c r="E108" t="str">
        <f t="shared" si="16"/>
        <v>Severe</v>
      </c>
    </row>
    <row r="109" spans="1:5" x14ac:dyDescent="0.2">
      <c r="A109" t="s">
        <v>1081</v>
      </c>
      <c r="B109" t="s">
        <v>1082</v>
      </c>
      <c r="C109" t="str">
        <f>VLOOKUP(FDA_dis_class!B109,EFO_class!$A$2:$H$263,8,FALSE)</f>
        <v>Severe</v>
      </c>
      <c r="D109" t="s">
        <v>18</v>
      </c>
      <c r="E109" t="str">
        <f t="shared" si="16"/>
        <v>Severe</v>
      </c>
    </row>
    <row r="110" spans="1:5" x14ac:dyDescent="0.2">
      <c r="A110" t="s">
        <v>1090</v>
      </c>
      <c r="B110" t="s">
        <v>1091</v>
      </c>
      <c r="C110" t="str">
        <f>VLOOKUP(FDA_dis_class!B110,EFO_class!$A$2:$H$263,8,FALSE)</f>
        <v>Severe</v>
      </c>
      <c r="D110" t="s">
        <v>146</v>
      </c>
      <c r="E110" t="str">
        <f>C110</f>
        <v>Severe</v>
      </c>
    </row>
    <row r="111" spans="1:5" x14ac:dyDescent="0.2">
      <c r="A111" t="s">
        <v>1099</v>
      </c>
      <c r="B111" t="s">
        <v>1100</v>
      </c>
      <c r="C111" t="str">
        <f>VLOOKUP(FDA_dis_class!B111,EFO_class!$A$2:$H$263,8,FALSE)</f>
        <v>Severe</v>
      </c>
      <c r="D111" t="s">
        <v>18</v>
      </c>
      <c r="E111" t="str">
        <f t="shared" ref="E111:E115" si="17">C111</f>
        <v>Severe</v>
      </c>
    </row>
    <row r="112" spans="1:5" x14ac:dyDescent="0.2">
      <c r="A112" t="s">
        <v>1107</v>
      </c>
      <c r="B112" t="s">
        <v>627</v>
      </c>
      <c r="C112" t="str">
        <f>VLOOKUP(FDA_dis_class!B112,EFO_class!$A$2:$H$263,8,FALSE)</f>
        <v>Severe</v>
      </c>
      <c r="D112" t="s">
        <v>18</v>
      </c>
      <c r="E112" t="str">
        <f t="shared" si="17"/>
        <v>Severe</v>
      </c>
    </row>
    <row r="113" spans="1:5" x14ac:dyDescent="0.2">
      <c r="A113" t="s">
        <v>1114</v>
      </c>
      <c r="B113" t="s">
        <v>1115</v>
      </c>
      <c r="C113" t="str">
        <f>VLOOKUP(FDA_dis_class!B113,EFO_class!$A$2:$H$263,8,FALSE)</f>
        <v>Severe</v>
      </c>
      <c r="D113" t="s">
        <v>18</v>
      </c>
      <c r="E113" t="str">
        <f t="shared" si="17"/>
        <v>Severe</v>
      </c>
    </row>
    <row r="114" spans="1:5" x14ac:dyDescent="0.2">
      <c r="A114" t="s">
        <v>1124</v>
      </c>
      <c r="B114" t="s">
        <v>148</v>
      </c>
      <c r="C114" t="str">
        <f>VLOOKUP(FDA_dis_class!B114,EFO_class!$A$2:$H$263,8,FALSE)</f>
        <v>Severe</v>
      </c>
      <c r="D114" t="s">
        <v>146</v>
      </c>
      <c r="E114" t="str">
        <f t="shared" si="17"/>
        <v>Severe</v>
      </c>
    </row>
    <row r="115" spans="1:5" x14ac:dyDescent="0.2">
      <c r="A115" t="s">
        <v>1131</v>
      </c>
      <c r="B115" t="s">
        <v>1132</v>
      </c>
      <c r="C115" t="str">
        <f>VLOOKUP(FDA_dis_class!B115,EFO_class!$A$2:$H$263,8,FALSE)</f>
        <v>Severe</v>
      </c>
      <c r="D115" t="s">
        <v>146</v>
      </c>
      <c r="E115" t="str">
        <f t="shared" si="17"/>
        <v>Severe</v>
      </c>
    </row>
    <row r="116" spans="1:5" x14ac:dyDescent="0.2">
      <c r="A116" t="s">
        <v>1140</v>
      </c>
      <c r="B116" t="s">
        <v>1141</v>
      </c>
      <c r="C116" t="str">
        <f>VLOOKUP(FDA_dis_class!B116,EFO_class!$A$2:$H$263,8,FALSE)</f>
        <v>Non Severe</v>
      </c>
      <c r="D116" t="s">
        <v>18</v>
      </c>
      <c r="E116" t="str">
        <f t="shared" ref="E116:E117" si="18">C116</f>
        <v>Non Severe</v>
      </c>
    </row>
    <row r="117" spans="1:5" x14ac:dyDescent="0.2">
      <c r="A117" t="s">
        <v>1158</v>
      </c>
      <c r="B117" t="s">
        <v>1159</v>
      </c>
      <c r="C117" t="str">
        <f>VLOOKUP(FDA_dis_class!B117,EFO_class!$A$2:$H$263,8,FALSE)</f>
        <v>Severe</v>
      </c>
      <c r="D117" t="s">
        <v>18</v>
      </c>
      <c r="E117" t="str">
        <f t="shared" si="18"/>
        <v>Severe</v>
      </c>
    </row>
    <row r="118" spans="1:5" x14ac:dyDescent="0.2">
      <c r="A118" t="s">
        <v>1168</v>
      </c>
      <c r="B118" t="s">
        <v>148</v>
      </c>
      <c r="C118" t="str">
        <f>VLOOKUP(FDA_dis_class!B118,EFO_class!$A$2:$H$263,8,FALSE)</f>
        <v>Severe</v>
      </c>
      <c r="D118" t="s">
        <v>146</v>
      </c>
      <c r="E118" t="str">
        <f>C118</f>
        <v>Severe</v>
      </c>
    </row>
    <row r="119" spans="1:5" x14ac:dyDescent="0.2">
      <c r="A119" t="s">
        <v>1175</v>
      </c>
      <c r="B119" t="s">
        <v>1176</v>
      </c>
      <c r="C119" t="str">
        <f>VLOOKUP(FDA_dis_class!B119,EFO_class!$A$2:$H$263,8,FALSE)</f>
        <v>Severe</v>
      </c>
      <c r="D119" t="s">
        <v>18</v>
      </c>
      <c r="E119" t="str">
        <f t="shared" ref="E119:E122" si="19">C119</f>
        <v>Severe</v>
      </c>
    </row>
    <row r="120" spans="1:5" x14ac:dyDescent="0.2">
      <c r="A120" t="s">
        <v>1184</v>
      </c>
      <c r="B120" t="s">
        <v>710</v>
      </c>
      <c r="C120" t="str">
        <f>VLOOKUP(FDA_dis_class!B120,EFO_class!$A$2:$H$263,8,FALSE)</f>
        <v>Severe</v>
      </c>
      <c r="D120" t="s">
        <v>18</v>
      </c>
      <c r="E120" t="str">
        <f t="shared" si="19"/>
        <v>Severe</v>
      </c>
    </row>
    <row r="121" spans="1:5" x14ac:dyDescent="0.2">
      <c r="A121" t="s">
        <v>1190</v>
      </c>
      <c r="B121" t="s">
        <v>1191</v>
      </c>
      <c r="C121" t="str">
        <f>VLOOKUP(FDA_dis_class!B121,EFO_class!$A$2:$H$263,8,FALSE)</f>
        <v>Severe</v>
      </c>
      <c r="D121" t="s">
        <v>18</v>
      </c>
      <c r="E121" t="str">
        <f t="shared" si="19"/>
        <v>Severe</v>
      </c>
    </row>
    <row r="122" spans="1:5" x14ac:dyDescent="0.2">
      <c r="A122" t="s">
        <v>1200</v>
      </c>
      <c r="B122" t="s">
        <v>1201</v>
      </c>
      <c r="C122" t="str">
        <f>VLOOKUP(FDA_dis_class!B122,EFO_class!$A$2:$H$263,8,FALSE)</f>
        <v>Non Severe</v>
      </c>
      <c r="D122" t="s">
        <v>18</v>
      </c>
      <c r="E122" t="str">
        <f t="shared" si="19"/>
        <v>Non Severe</v>
      </c>
    </row>
    <row r="123" spans="1:5" x14ac:dyDescent="0.2">
      <c r="A123" t="s">
        <v>1209</v>
      </c>
      <c r="B123" t="s">
        <v>1210</v>
      </c>
      <c r="C123" t="str">
        <f>VLOOKUP(FDA_dis_class!B123,EFO_class!$A$2:$H$263,8,FALSE)</f>
        <v>Severe</v>
      </c>
      <c r="D123" t="s">
        <v>146</v>
      </c>
      <c r="E123" t="str">
        <f>C123</f>
        <v>Severe</v>
      </c>
    </row>
    <row r="124" spans="1:5" x14ac:dyDescent="0.2">
      <c r="A124" t="s">
        <v>1219</v>
      </c>
      <c r="B124" t="s">
        <v>1220</v>
      </c>
      <c r="C124" t="str">
        <f>VLOOKUP(FDA_dis_class!B124,EFO_class!$A$2:$H$263,8,FALSE)</f>
        <v>Non severe</v>
      </c>
      <c r="D124" t="s">
        <v>18</v>
      </c>
      <c r="E124" t="str">
        <f>C124</f>
        <v>Non severe</v>
      </c>
    </row>
    <row r="125" spans="1:5" x14ac:dyDescent="0.2">
      <c r="A125" t="s">
        <v>1229</v>
      </c>
      <c r="B125" t="s">
        <v>1230</v>
      </c>
      <c r="C125" t="str">
        <f>VLOOKUP(FDA_dis_class!B125,EFO_class!$A$2:$H$263,8,FALSE)</f>
        <v>Severe</v>
      </c>
      <c r="D125" t="s">
        <v>146</v>
      </c>
      <c r="E125" t="str">
        <f>C125</f>
        <v>Severe</v>
      </c>
    </row>
    <row r="126" spans="1:5" x14ac:dyDescent="0.2">
      <c r="A126" t="s">
        <v>1238</v>
      </c>
      <c r="B126" t="s">
        <v>654</v>
      </c>
      <c r="C126" t="str">
        <f>VLOOKUP(FDA_dis_class!B126,EFO_class!$A$2:$H$263,8,FALSE)</f>
        <v>Non severe</v>
      </c>
      <c r="D126" t="s">
        <v>18</v>
      </c>
      <c r="E126" t="str">
        <f t="shared" ref="E126:E129" si="20">C126</f>
        <v>Non severe</v>
      </c>
    </row>
    <row r="127" spans="1:5" x14ac:dyDescent="0.2">
      <c r="A127" t="s">
        <v>1252</v>
      </c>
      <c r="B127" t="s">
        <v>1253</v>
      </c>
      <c r="C127" t="str">
        <f>VLOOKUP(FDA_dis_class!B127,EFO_class!$A$2:$H$263,8,FALSE)</f>
        <v>Severe</v>
      </c>
      <c r="D127" t="s">
        <v>18</v>
      </c>
      <c r="E127" t="str">
        <f t="shared" si="20"/>
        <v>Severe</v>
      </c>
    </row>
    <row r="128" spans="1:5" x14ac:dyDescent="0.2">
      <c r="A128" t="s">
        <v>1260</v>
      </c>
      <c r="B128" t="s">
        <v>1261</v>
      </c>
      <c r="C128" t="str">
        <f>VLOOKUP(FDA_dis_class!B128,EFO_class!$A$2:$H$263,8,FALSE)</f>
        <v>Severe</v>
      </c>
      <c r="D128" t="s">
        <v>146</v>
      </c>
      <c r="E128" t="str">
        <f t="shared" si="20"/>
        <v>Severe</v>
      </c>
    </row>
    <row r="129" spans="1:5" x14ac:dyDescent="0.2">
      <c r="A129" t="s">
        <v>1268</v>
      </c>
      <c r="B129" t="s">
        <v>1269</v>
      </c>
      <c r="C129" t="str">
        <f>VLOOKUP(FDA_dis_class!B129,EFO_class!$A$2:$H$263,8,FALSE)</f>
        <v>Severe</v>
      </c>
      <c r="D129" t="s">
        <v>146</v>
      </c>
      <c r="E129" t="str">
        <f t="shared" si="20"/>
        <v>Severe</v>
      </c>
    </row>
    <row r="130" spans="1:5" x14ac:dyDescent="0.2">
      <c r="A130" t="s">
        <v>1276</v>
      </c>
      <c r="B130" t="s">
        <v>1276</v>
      </c>
      <c r="C130" t="str">
        <f>VLOOKUP(FDA_dis_class!B130,EFO_class!$A$2:$H$263,8,FALSE)</f>
        <v>Not concordant</v>
      </c>
      <c r="D130" t="s">
        <v>18</v>
      </c>
      <c r="E130" t="s">
        <v>3589</v>
      </c>
    </row>
    <row r="131" spans="1:5" x14ac:dyDescent="0.2">
      <c r="A131" t="s">
        <v>1283</v>
      </c>
      <c r="B131" t="s">
        <v>1284</v>
      </c>
      <c r="C131" t="str">
        <f>VLOOKUP(FDA_dis_class!B131,EFO_class!$A$2:$H$263,8,FALSE)</f>
        <v>Not sure</v>
      </c>
      <c r="D131" t="s">
        <v>18</v>
      </c>
      <c r="E131" t="str">
        <f>VLOOKUP(A131,FDA_dis_class_sub!$A$1:$E$23,5,FALSE)</f>
        <v>Not concordant</v>
      </c>
    </row>
    <row r="132" spans="1:5" x14ac:dyDescent="0.2">
      <c r="A132" t="s">
        <v>1297</v>
      </c>
      <c r="B132" t="s">
        <v>1298</v>
      </c>
      <c r="C132" t="str">
        <f>VLOOKUP(FDA_dis_class!B132,EFO_class!$A$2:$H$263,8,FALSE)</f>
        <v>Severe</v>
      </c>
      <c r="D132" t="s">
        <v>18</v>
      </c>
      <c r="E132" t="str">
        <f t="shared" ref="E132:E133" si="21">C132</f>
        <v>Severe</v>
      </c>
    </row>
    <row r="133" spans="1:5" x14ac:dyDescent="0.2">
      <c r="A133" t="s">
        <v>1307</v>
      </c>
      <c r="B133" t="s">
        <v>1308</v>
      </c>
      <c r="C133" t="str">
        <f>VLOOKUP(FDA_dis_class!B133,EFO_class!$A$2:$H$263,8,FALSE)</f>
        <v>Severe</v>
      </c>
      <c r="D133" t="s">
        <v>18</v>
      </c>
      <c r="E133" t="str">
        <f t="shared" si="21"/>
        <v>Severe</v>
      </c>
    </row>
    <row r="134" spans="1:5" x14ac:dyDescent="0.2">
      <c r="A134" t="s">
        <v>1323</v>
      </c>
      <c r="B134" t="s">
        <v>1324</v>
      </c>
      <c r="C134" t="str">
        <f>VLOOKUP(FDA_dis_class!B134,EFO_class!$A$2:$H$263,8,FALSE)</f>
        <v>Not concordant</v>
      </c>
      <c r="D134" t="s">
        <v>18</v>
      </c>
      <c r="E134" t="str">
        <f>VLOOKUP(FDA_dis_class!A134,FDA_dis_class_sub!$A$1:$E$20,5,FALSE)</f>
        <v>Not concordant</v>
      </c>
    </row>
    <row r="135" spans="1:5" x14ac:dyDescent="0.2">
      <c r="A135" t="s">
        <v>1336</v>
      </c>
      <c r="B135" t="s">
        <v>1337</v>
      </c>
      <c r="C135" t="str">
        <f>VLOOKUP(FDA_dis_class!B135,EFO_class!$A$2:$H$263,8,FALSE)</f>
        <v>Severe</v>
      </c>
      <c r="D135" t="s">
        <v>146</v>
      </c>
      <c r="E135" t="str">
        <f>C135</f>
        <v>Severe</v>
      </c>
    </row>
    <row r="136" spans="1:5" x14ac:dyDescent="0.2">
      <c r="A136" t="s">
        <v>1345</v>
      </c>
      <c r="B136" t="s">
        <v>750</v>
      </c>
      <c r="C136" t="str">
        <f>VLOOKUP(FDA_dis_class!B136,EFO_class!$A$2:$H$263,8,FALSE)</f>
        <v>Non severe</v>
      </c>
      <c r="D136" t="s">
        <v>18</v>
      </c>
      <c r="E136" t="str">
        <f t="shared" ref="E136:E137" si="22">C136</f>
        <v>Non severe</v>
      </c>
    </row>
    <row r="137" spans="1:5" x14ac:dyDescent="0.2">
      <c r="A137" t="s">
        <v>1351</v>
      </c>
      <c r="B137" t="s">
        <v>1352</v>
      </c>
      <c r="C137" t="str">
        <f>VLOOKUP(FDA_dis_class!B137,EFO_class!$A$2:$H$263,8,FALSE)</f>
        <v>Non severe</v>
      </c>
      <c r="D137" t="s">
        <v>18</v>
      </c>
      <c r="E137" t="str">
        <f t="shared" si="22"/>
        <v>Non severe</v>
      </c>
    </row>
    <row r="138" spans="1:5" x14ac:dyDescent="0.2">
      <c r="A138" t="s">
        <v>1359</v>
      </c>
      <c r="B138" t="s">
        <v>893</v>
      </c>
      <c r="C138" t="str">
        <f>VLOOKUP(FDA_dis_class!B138,EFO_class!$A$2:$H$263,8,FALSE)</f>
        <v>Severe</v>
      </c>
      <c r="D138" t="s">
        <v>146</v>
      </c>
      <c r="E138" t="str">
        <f>C138</f>
        <v>Severe</v>
      </c>
    </row>
    <row r="139" spans="1:5" x14ac:dyDescent="0.2">
      <c r="A139" t="s">
        <v>1367</v>
      </c>
      <c r="B139" t="s">
        <v>1368</v>
      </c>
      <c r="C139" t="str">
        <f>VLOOKUP(FDA_dis_class!B139,EFO_class!$A$2:$H$263,8,FALSE)</f>
        <v>Severe</v>
      </c>
      <c r="D139" t="s">
        <v>18</v>
      </c>
      <c r="E139" t="str">
        <f t="shared" ref="E139:E141" si="23">C139</f>
        <v>Severe</v>
      </c>
    </row>
    <row r="140" spans="1:5" x14ac:dyDescent="0.2">
      <c r="A140" t="s">
        <v>1377</v>
      </c>
      <c r="B140" t="s">
        <v>1378</v>
      </c>
      <c r="C140" t="str">
        <f>VLOOKUP(FDA_dis_class!B140,EFO_class!$A$2:$H$263,8,FALSE)</f>
        <v>Severe</v>
      </c>
      <c r="D140" t="s">
        <v>18</v>
      </c>
      <c r="E140" t="str">
        <f t="shared" si="23"/>
        <v>Severe</v>
      </c>
    </row>
    <row r="141" spans="1:5" x14ac:dyDescent="0.2">
      <c r="A141" t="s">
        <v>1386</v>
      </c>
      <c r="B141" t="s">
        <v>1387</v>
      </c>
      <c r="C141" t="str">
        <f>VLOOKUP(FDA_dis_class!B141,EFO_class!$A$2:$H$263,8,FALSE)</f>
        <v>Severe</v>
      </c>
      <c r="D141" t="s">
        <v>18</v>
      </c>
      <c r="E141" t="str">
        <f t="shared" si="23"/>
        <v>Severe</v>
      </c>
    </row>
    <row r="142" spans="1:5" x14ac:dyDescent="0.2">
      <c r="A142" t="s">
        <v>1401</v>
      </c>
      <c r="B142" t="s">
        <v>1402</v>
      </c>
      <c r="C142" t="str">
        <f>VLOOKUP(FDA_dis_class!B142,EFO_class!$A$2:$H$263,8,FALSE)</f>
        <v>Not concordant</v>
      </c>
      <c r="D142" t="s">
        <v>18</v>
      </c>
      <c r="E142" t="str">
        <f>VLOOKUP(FDA_dis_class!A142,FDA_dis_class_sub!$A$1:$E$20,5,FALSE)</f>
        <v>Severe</v>
      </c>
    </row>
    <row r="143" spans="1:5" x14ac:dyDescent="0.2">
      <c r="A143" t="s">
        <v>1410</v>
      </c>
      <c r="B143" t="s">
        <v>1411</v>
      </c>
      <c r="C143" t="str">
        <f>VLOOKUP(FDA_dis_class!B143,EFO_class!$A$2:$H$263,8,FALSE)</f>
        <v>Severe</v>
      </c>
      <c r="D143" t="s">
        <v>146</v>
      </c>
      <c r="E143" t="str">
        <f t="shared" ref="E143:E145" si="24">C143</f>
        <v>Severe</v>
      </c>
    </row>
    <row r="144" spans="1:5" x14ac:dyDescent="0.2">
      <c r="A144" t="s">
        <v>1419</v>
      </c>
      <c r="B144" t="s">
        <v>1420</v>
      </c>
      <c r="C144" t="str">
        <f>VLOOKUP(FDA_dis_class!B144,EFO_class!$A$2:$H$263,8,FALSE)</f>
        <v>Severe</v>
      </c>
      <c r="D144" t="s">
        <v>146</v>
      </c>
      <c r="E144" t="str">
        <f t="shared" si="24"/>
        <v>Severe</v>
      </c>
    </row>
    <row r="145" spans="1:5" x14ac:dyDescent="0.2">
      <c r="A145" t="s">
        <v>1427</v>
      </c>
      <c r="B145" t="s">
        <v>1210</v>
      </c>
      <c r="C145" t="str">
        <f>VLOOKUP(FDA_dis_class!B145,EFO_class!$A$2:$H$263,8,FALSE)</f>
        <v>Severe</v>
      </c>
      <c r="D145" t="s">
        <v>146</v>
      </c>
      <c r="E145" t="str">
        <f t="shared" si="24"/>
        <v>Severe</v>
      </c>
    </row>
    <row r="146" spans="1:5" x14ac:dyDescent="0.2">
      <c r="A146" t="s">
        <v>1435</v>
      </c>
      <c r="B146" t="s">
        <v>1436</v>
      </c>
      <c r="C146" t="str">
        <f>VLOOKUP(FDA_dis_class!B146,EFO_class!$A$2:$H$263,8,FALSE)</f>
        <v>Non severe</v>
      </c>
      <c r="D146" t="s">
        <v>18</v>
      </c>
      <c r="E146" t="str">
        <f t="shared" ref="E146:E148" si="25">C146</f>
        <v>Non severe</v>
      </c>
    </row>
    <row r="147" spans="1:5" x14ac:dyDescent="0.2">
      <c r="A147" t="s">
        <v>1445</v>
      </c>
      <c r="B147" t="s">
        <v>1387</v>
      </c>
      <c r="C147" t="str">
        <f>VLOOKUP(FDA_dis_class!B147,EFO_class!$A$2:$H$263,8,FALSE)</f>
        <v>Severe</v>
      </c>
      <c r="D147" t="s">
        <v>18</v>
      </c>
      <c r="E147" t="str">
        <f t="shared" si="25"/>
        <v>Severe</v>
      </c>
    </row>
    <row r="148" spans="1:5" x14ac:dyDescent="0.2">
      <c r="A148" t="s">
        <v>1451</v>
      </c>
      <c r="B148" t="s">
        <v>1452</v>
      </c>
      <c r="C148" t="str">
        <f>VLOOKUP(FDA_dis_class!B148,EFO_class!$A$2:$H$263,8,FALSE)</f>
        <v>Severe</v>
      </c>
      <c r="D148" t="s">
        <v>18</v>
      </c>
      <c r="E148" t="str">
        <f t="shared" si="25"/>
        <v>Severe</v>
      </c>
    </row>
    <row r="149" spans="1:5" x14ac:dyDescent="0.2">
      <c r="A149" t="s">
        <v>1461</v>
      </c>
      <c r="B149" t="s">
        <v>148</v>
      </c>
      <c r="C149" t="str">
        <f>VLOOKUP(FDA_dis_class!B149,EFO_class!$A$2:$H$263,8,FALSE)</f>
        <v>Severe</v>
      </c>
      <c r="D149" t="s">
        <v>146</v>
      </c>
      <c r="E149" t="str">
        <f>C149</f>
        <v>Severe</v>
      </c>
    </row>
    <row r="150" spans="1:5" x14ac:dyDescent="0.2">
      <c r="A150" t="s">
        <v>1469</v>
      </c>
      <c r="B150" t="s">
        <v>1469</v>
      </c>
      <c r="C150" t="str">
        <f>VLOOKUP(FDA_dis_class!B150,EFO_class!$A$2:$H$263,8,FALSE)</f>
        <v>Severe</v>
      </c>
      <c r="D150" t="s">
        <v>18</v>
      </c>
      <c r="E150" t="str">
        <f t="shared" ref="E150:E154" si="26">C150</f>
        <v>Severe</v>
      </c>
    </row>
    <row r="151" spans="1:5" x14ac:dyDescent="0.2">
      <c r="A151" t="s">
        <v>1477</v>
      </c>
      <c r="B151" t="s">
        <v>1478</v>
      </c>
      <c r="C151" t="str">
        <f>VLOOKUP(FDA_dis_class!B151,EFO_class!$A$2:$H$263,8,FALSE)</f>
        <v>Non severe</v>
      </c>
      <c r="D151" t="s">
        <v>18</v>
      </c>
      <c r="E151" t="str">
        <f t="shared" si="26"/>
        <v>Non severe</v>
      </c>
    </row>
    <row r="152" spans="1:5" x14ac:dyDescent="0.2">
      <c r="A152" t="s">
        <v>1485</v>
      </c>
      <c r="B152" t="s">
        <v>988</v>
      </c>
      <c r="C152" t="str">
        <f>VLOOKUP(FDA_dis_class!B152,EFO_class!$A$2:$H$263,8,FALSE)</f>
        <v>Severe</v>
      </c>
      <c r="D152" t="s">
        <v>18</v>
      </c>
      <c r="E152" t="str">
        <f t="shared" si="26"/>
        <v>Severe</v>
      </c>
    </row>
    <row r="153" spans="1:5" x14ac:dyDescent="0.2">
      <c r="A153" t="s">
        <v>1498</v>
      </c>
      <c r="B153" t="s">
        <v>1499</v>
      </c>
      <c r="C153" t="str">
        <f>VLOOKUP(FDA_dis_class!B153,EFO_class!$A$2:$H$263,8,FALSE)</f>
        <v>Severe</v>
      </c>
      <c r="D153" t="s">
        <v>146</v>
      </c>
      <c r="E153" t="str">
        <f t="shared" si="26"/>
        <v>Severe</v>
      </c>
    </row>
    <row r="154" spans="1:5" x14ac:dyDescent="0.2">
      <c r="A154" t="s">
        <v>1507</v>
      </c>
      <c r="B154" t="s">
        <v>1508</v>
      </c>
      <c r="C154" t="str">
        <f>VLOOKUP(FDA_dis_class!B154,EFO_class!$A$2:$H$263,8,FALSE)</f>
        <v>Severe</v>
      </c>
      <c r="D154" t="s">
        <v>146</v>
      </c>
      <c r="E154" t="str">
        <f t="shared" si="26"/>
        <v>Severe</v>
      </c>
    </row>
    <row r="155" spans="1:5" x14ac:dyDescent="0.2">
      <c r="A155" t="s">
        <v>1517</v>
      </c>
      <c r="B155" t="s">
        <v>1518</v>
      </c>
      <c r="C155" t="str">
        <f>VLOOKUP(FDA_dis_class!B155,EFO_class!$A$2:$H$263,8,FALSE)</f>
        <v>Severe</v>
      </c>
      <c r="D155" t="s">
        <v>18</v>
      </c>
      <c r="E155" t="str">
        <f>C155</f>
        <v>Severe</v>
      </c>
    </row>
    <row r="156" spans="1:5" x14ac:dyDescent="0.2">
      <c r="A156" t="s">
        <v>1525</v>
      </c>
      <c r="B156" t="s">
        <v>1526</v>
      </c>
      <c r="C156" t="str">
        <f>VLOOKUP(FDA_dis_class!B156,EFO_class!$A$2:$H$263,8,FALSE)</f>
        <v>Severe</v>
      </c>
      <c r="D156" t="s">
        <v>146</v>
      </c>
      <c r="E156" t="str">
        <f>C156</f>
        <v>Severe</v>
      </c>
    </row>
    <row r="157" spans="1:5" x14ac:dyDescent="0.2">
      <c r="A157" t="s">
        <v>1533</v>
      </c>
      <c r="B157" t="s">
        <v>1534</v>
      </c>
      <c r="C157" t="str">
        <f>VLOOKUP(FDA_dis_class!B157,EFO_class!$A$2:$H$263,8,FALSE)</f>
        <v>Severe</v>
      </c>
      <c r="D157" t="s">
        <v>18</v>
      </c>
      <c r="E157" t="str">
        <f t="shared" ref="E157:E158" si="27">C157</f>
        <v>Severe</v>
      </c>
    </row>
    <row r="158" spans="1:5" x14ac:dyDescent="0.2">
      <c r="A158" t="s">
        <v>1540</v>
      </c>
      <c r="B158" t="s">
        <v>23</v>
      </c>
      <c r="C158" t="s">
        <v>23</v>
      </c>
      <c r="D158" t="s">
        <v>18</v>
      </c>
      <c r="E158" t="str">
        <f t="shared" si="27"/>
        <v>NA</v>
      </c>
    </row>
    <row r="159" spans="1:5" x14ac:dyDescent="0.2">
      <c r="A159" t="s">
        <v>1545</v>
      </c>
      <c r="B159" t="s">
        <v>1546</v>
      </c>
      <c r="C159" t="str">
        <f>VLOOKUP(FDA_dis_class!B159,EFO_class!$A$2:$H$263,8,FALSE)</f>
        <v>Not concordant</v>
      </c>
      <c r="D159" t="s">
        <v>18</v>
      </c>
      <c r="E159" t="str">
        <f>VLOOKUP(FDA_dis_class!A159,FDA_dis_class_sub!$A$1:$E$20,5,FALSE)</f>
        <v>Not concordant</v>
      </c>
    </row>
    <row r="160" spans="1:5" x14ac:dyDescent="0.2">
      <c r="A160" t="s">
        <v>1554</v>
      </c>
      <c r="B160" t="s">
        <v>1555</v>
      </c>
      <c r="C160" t="str">
        <f>VLOOKUP(FDA_dis_class!B160,EFO_class!$A$2:$H$263,8,FALSE)</f>
        <v>Severe</v>
      </c>
      <c r="D160" t="s">
        <v>146</v>
      </c>
      <c r="E160" t="str">
        <f>C160</f>
        <v>Severe</v>
      </c>
    </row>
    <row r="161" spans="1:5" x14ac:dyDescent="0.2">
      <c r="A161" t="s">
        <v>1570</v>
      </c>
      <c r="B161" t="s">
        <v>1571</v>
      </c>
      <c r="C161" t="str">
        <f>VLOOKUP(FDA_dis_class!B161,EFO_class!$A$2:$H$263,8,FALSE)</f>
        <v>Non severe</v>
      </c>
      <c r="D161" t="s">
        <v>18</v>
      </c>
      <c r="E161" t="str">
        <f t="shared" ref="E161:E162" si="28">C161</f>
        <v>Non severe</v>
      </c>
    </row>
    <row r="162" spans="1:5" x14ac:dyDescent="0.2">
      <c r="A162" t="s">
        <v>1582</v>
      </c>
      <c r="B162" t="s">
        <v>23</v>
      </c>
      <c r="C162" t="s">
        <v>23</v>
      </c>
      <c r="D162" t="s">
        <v>18</v>
      </c>
      <c r="E162" t="str">
        <f t="shared" si="28"/>
        <v>NA</v>
      </c>
    </row>
    <row r="163" spans="1:5" x14ac:dyDescent="0.2">
      <c r="A163" t="s">
        <v>1586</v>
      </c>
      <c r="B163" t="s">
        <v>1587</v>
      </c>
      <c r="C163" t="str">
        <f>VLOOKUP(FDA_dis_class!B163,EFO_class!$A$2:$H$263,8,FALSE)</f>
        <v>Severe</v>
      </c>
      <c r="D163" t="s">
        <v>146</v>
      </c>
      <c r="E163" t="str">
        <f>C163</f>
        <v>Severe</v>
      </c>
    </row>
    <row r="164" spans="1:5" x14ac:dyDescent="0.2">
      <c r="A164" t="s">
        <v>1601</v>
      </c>
      <c r="B164" t="s">
        <v>1602</v>
      </c>
      <c r="C164" t="str">
        <f>VLOOKUP(FDA_dis_class!B164,EFO_class!$A$2:$H$263,8,FALSE)</f>
        <v>Severe</v>
      </c>
      <c r="D164" t="s">
        <v>18</v>
      </c>
      <c r="E164" t="str">
        <f>C164</f>
        <v>Severe</v>
      </c>
    </row>
    <row r="165" spans="1:5" x14ac:dyDescent="0.2">
      <c r="A165" t="s">
        <v>1610</v>
      </c>
      <c r="B165" t="s">
        <v>1611</v>
      </c>
      <c r="C165" t="str">
        <f>VLOOKUP(FDA_dis_class!B165,EFO_class!$A$2:$H$263,8,FALSE)</f>
        <v>Severe</v>
      </c>
      <c r="D165" t="s">
        <v>146</v>
      </c>
      <c r="E165" t="str">
        <f>C165</f>
        <v>Severe</v>
      </c>
    </row>
    <row r="166" spans="1:5" x14ac:dyDescent="0.2">
      <c r="A166" t="s">
        <v>1619</v>
      </c>
      <c r="B166" t="s">
        <v>1620</v>
      </c>
      <c r="C166" t="str">
        <f>VLOOKUP(FDA_dis_class!B166,EFO_class!$A$2:$H$263,8,FALSE)</f>
        <v>Non severe</v>
      </c>
      <c r="D166" t="s">
        <v>18</v>
      </c>
      <c r="E166" t="str">
        <f>C166</f>
        <v>Non severe</v>
      </c>
    </row>
    <row r="167" spans="1:5" x14ac:dyDescent="0.2">
      <c r="A167" t="s">
        <v>1627</v>
      </c>
      <c r="B167" t="s">
        <v>1628</v>
      </c>
      <c r="C167" t="str">
        <f>VLOOKUP(FDA_dis_class!B167,EFO_class!$A$2:$H$263,8,FALSE)</f>
        <v>Not concordant</v>
      </c>
      <c r="D167" t="s">
        <v>18</v>
      </c>
      <c r="E167" t="str">
        <f>VLOOKUP(FDA_dis_class!A167,FDA_dis_class_sub!$A$1:$E$20,5,FALSE)</f>
        <v>Severe</v>
      </c>
    </row>
    <row r="168" spans="1:5" x14ac:dyDescent="0.2">
      <c r="A168" t="s">
        <v>1637</v>
      </c>
      <c r="B168" t="s">
        <v>1638</v>
      </c>
      <c r="C168" t="str">
        <f>VLOOKUP(FDA_dis_class!B168,EFO_class!$A$2:$H$263,8,FALSE)</f>
        <v>Severe</v>
      </c>
      <c r="D168" t="s">
        <v>18</v>
      </c>
      <c r="E168" t="str">
        <f>C168</f>
        <v>Severe</v>
      </c>
    </row>
    <row r="169" spans="1:5" x14ac:dyDescent="0.2">
      <c r="A169" t="s">
        <v>1646</v>
      </c>
      <c r="B169" t="s">
        <v>1647</v>
      </c>
      <c r="C169" t="str">
        <f>VLOOKUP(FDA_dis_class!B169,EFO_class!$A$2:$H$263,8,FALSE)</f>
        <v>Severe</v>
      </c>
      <c r="D169" t="s">
        <v>146</v>
      </c>
      <c r="E169" t="str">
        <f t="shared" ref="E169:E170" si="29">C169</f>
        <v>Severe</v>
      </c>
    </row>
    <row r="170" spans="1:5" x14ac:dyDescent="0.2">
      <c r="A170" t="s">
        <v>1656</v>
      </c>
      <c r="B170" t="s">
        <v>1657</v>
      </c>
      <c r="C170" t="str">
        <f>VLOOKUP(FDA_dis_class!B170,EFO_class!$A$2:$H$263,8,FALSE)</f>
        <v>Severe</v>
      </c>
      <c r="D170" t="s">
        <v>146</v>
      </c>
      <c r="E170" t="str">
        <f t="shared" si="29"/>
        <v>Severe</v>
      </c>
    </row>
    <row r="171" spans="1:5" x14ac:dyDescent="0.2">
      <c r="A171" t="s">
        <v>1665</v>
      </c>
      <c r="B171" t="s">
        <v>1666</v>
      </c>
      <c r="C171" t="str">
        <f>VLOOKUP(FDA_dis_class!B171,EFO_class!$A$2:$H$263,8,FALSE)</f>
        <v>Non severe</v>
      </c>
      <c r="D171" t="s">
        <v>18</v>
      </c>
      <c r="E171" t="str">
        <f>C171</f>
        <v>Non severe</v>
      </c>
    </row>
    <row r="172" spans="1:5" x14ac:dyDescent="0.2">
      <c r="A172" t="s">
        <v>1693</v>
      </c>
      <c r="B172" t="s">
        <v>1411</v>
      </c>
      <c r="C172" t="str">
        <f>VLOOKUP(FDA_dis_class!B172,EFO_class!$A$2:$H$263,8,FALSE)</f>
        <v>Severe</v>
      </c>
      <c r="D172" t="s">
        <v>146</v>
      </c>
      <c r="E172" t="str">
        <f>C172</f>
        <v>Severe</v>
      </c>
    </row>
    <row r="173" spans="1:5" x14ac:dyDescent="0.2">
      <c r="A173" t="s">
        <v>1703</v>
      </c>
      <c r="B173" t="s">
        <v>1704</v>
      </c>
      <c r="C173" t="str">
        <f>VLOOKUP(FDA_dis_class!B173,EFO_class!$A$2:$H$263,8,FALSE)</f>
        <v>Severe</v>
      </c>
      <c r="D173" t="s">
        <v>18</v>
      </c>
      <c r="E173" t="str">
        <f>C173</f>
        <v>Severe</v>
      </c>
    </row>
    <row r="174" spans="1:5" x14ac:dyDescent="0.2">
      <c r="A174" t="s">
        <v>1713</v>
      </c>
      <c r="B174" t="s">
        <v>1714</v>
      </c>
      <c r="C174" t="str">
        <f>VLOOKUP(FDA_dis_class!B174,EFO_class!$A$2:$H$263,8,FALSE)</f>
        <v>Severe</v>
      </c>
      <c r="D174" t="s">
        <v>146</v>
      </c>
      <c r="E174" t="str">
        <f>C174</f>
        <v>Severe</v>
      </c>
    </row>
    <row r="175" spans="1:5" x14ac:dyDescent="0.2">
      <c r="A175" t="s">
        <v>1723</v>
      </c>
      <c r="B175" t="s">
        <v>1724</v>
      </c>
      <c r="C175" t="str">
        <f>VLOOKUP(FDA_dis_class!B175,EFO_class!$A$2:$H$263,8,FALSE)</f>
        <v>Non severe</v>
      </c>
      <c r="D175" t="s">
        <v>18</v>
      </c>
      <c r="E175" t="str">
        <f t="shared" ref="E175:E176" si="30">C175</f>
        <v>Non severe</v>
      </c>
    </row>
    <row r="176" spans="1:5" x14ac:dyDescent="0.2">
      <c r="A176" t="s">
        <v>1737</v>
      </c>
      <c r="B176" t="s">
        <v>1738</v>
      </c>
      <c r="C176" t="str">
        <f>VLOOKUP(FDA_dis_class!B176,EFO_class!$A$2:$H$263,8,FALSE)</f>
        <v>Non severe</v>
      </c>
      <c r="D176" t="s">
        <v>18</v>
      </c>
      <c r="E176" t="str">
        <f t="shared" si="30"/>
        <v>Non severe</v>
      </c>
    </row>
    <row r="177" spans="1:5" x14ac:dyDescent="0.2">
      <c r="A177" t="s">
        <v>1746</v>
      </c>
      <c r="B177" t="s">
        <v>1747</v>
      </c>
      <c r="C177" t="str">
        <f>VLOOKUP(FDA_dis_class!B177,EFO_class!$A$2:$H$263,8,FALSE)</f>
        <v>Not concordant</v>
      </c>
      <c r="D177" t="s">
        <v>18</v>
      </c>
      <c r="E177" t="str">
        <f>VLOOKUP(FDA_dis_class!A177,FDA_dis_class_sub!$A$1:$E$20,5,FALSE)</f>
        <v>Not concordant</v>
      </c>
    </row>
    <row r="178" spans="1:5" x14ac:dyDescent="0.2">
      <c r="A178" t="s">
        <v>1759</v>
      </c>
      <c r="B178" t="s">
        <v>1760</v>
      </c>
      <c r="C178" t="str">
        <f>VLOOKUP(FDA_dis_class!B178,EFO_class!$A$2:$H$263,8,FALSE)</f>
        <v>Severe</v>
      </c>
      <c r="D178" t="s">
        <v>18</v>
      </c>
      <c r="E178" t="str">
        <f>C178</f>
        <v>Severe</v>
      </c>
    </row>
    <row r="179" spans="1:5" x14ac:dyDescent="0.2">
      <c r="A179" t="s">
        <v>1769</v>
      </c>
      <c r="B179" t="s">
        <v>1770</v>
      </c>
      <c r="C179" t="str">
        <f>VLOOKUP(FDA_dis_class!B179,EFO_class!$A$2:$H$263,8,FALSE)</f>
        <v>Not concordant</v>
      </c>
      <c r="D179" t="s">
        <v>18</v>
      </c>
      <c r="E179" t="str">
        <f>VLOOKUP(FDA_dis_class!A179,FDA_dis_class_sub!$A$1:$E$20,5,FALSE)</f>
        <v>Not concordant</v>
      </c>
    </row>
    <row r="180" spans="1:5" x14ac:dyDescent="0.2">
      <c r="A180" t="s">
        <v>1779</v>
      </c>
      <c r="B180" t="s">
        <v>893</v>
      </c>
      <c r="C180" t="str">
        <f>VLOOKUP(FDA_dis_class!B180,EFO_class!$A$2:$H$263,8,FALSE)</f>
        <v>Severe</v>
      </c>
      <c r="D180" t="s">
        <v>146</v>
      </c>
      <c r="E180" t="str">
        <f>C180</f>
        <v>Severe</v>
      </c>
    </row>
    <row r="181" spans="1:5" x14ac:dyDescent="0.2">
      <c r="A181" t="s">
        <v>1792</v>
      </c>
      <c r="B181" t="s">
        <v>627</v>
      </c>
      <c r="C181" t="str">
        <f>VLOOKUP(FDA_dis_class!B181,EFO_class!$A$2:$H$263,8,FALSE)</f>
        <v>Severe</v>
      </c>
      <c r="D181" t="s">
        <v>18</v>
      </c>
      <c r="E181" t="str">
        <f t="shared" ref="E181:E193" si="31">C181</f>
        <v>Severe</v>
      </c>
    </row>
    <row r="182" spans="1:5" x14ac:dyDescent="0.2">
      <c r="A182" t="s">
        <v>1797</v>
      </c>
      <c r="B182" t="s">
        <v>1798</v>
      </c>
      <c r="C182" t="str">
        <f>VLOOKUP(FDA_dis_class!B182,EFO_class!$A$2:$H$263,8,FALSE)</f>
        <v>Severe</v>
      </c>
      <c r="D182" t="s">
        <v>18</v>
      </c>
      <c r="E182" t="str">
        <f t="shared" si="31"/>
        <v>Severe</v>
      </c>
    </row>
    <row r="183" spans="1:5" x14ac:dyDescent="0.2">
      <c r="A183" t="s">
        <v>1806</v>
      </c>
      <c r="B183" t="s">
        <v>1807</v>
      </c>
      <c r="C183" t="str">
        <f>VLOOKUP(FDA_dis_class!B183,EFO_class!$A$2:$H$263,8,FALSE)</f>
        <v>Severe</v>
      </c>
      <c r="D183" t="s">
        <v>18</v>
      </c>
      <c r="E183" t="str">
        <f t="shared" si="31"/>
        <v>Severe</v>
      </c>
    </row>
    <row r="184" spans="1:5" x14ac:dyDescent="0.2">
      <c r="A184" t="s">
        <v>1816</v>
      </c>
      <c r="B184" t="s">
        <v>23</v>
      </c>
      <c r="C184" t="s">
        <v>23</v>
      </c>
      <c r="D184" t="s">
        <v>18</v>
      </c>
      <c r="E184" t="str">
        <f t="shared" si="31"/>
        <v>NA</v>
      </c>
    </row>
    <row r="185" spans="1:5" x14ac:dyDescent="0.2">
      <c r="A185" t="s">
        <v>1821</v>
      </c>
      <c r="B185" t="s">
        <v>1822</v>
      </c>
      <c r="C185" t="str">
        <f>VLOOKUP(FDA_dis_class!B185,EFO_class!$A$2:$H$263,8,FALSE)</f>
        <v>Non severe</v>
      </c>
      <c r="D185" t="s">
        <v>18</v>
      </c>
      <c r="E185" t="str">
        <f t="shared" si="31"/>
        <v>Non severe</v>
      </c>
    </row>
    <row r="186" spans="1:5" x14ac:dyDescent="0.2">
      <c r="A186" t="s">
        <v>1829</v>
      </c>
      <c r="B186" t="s">
        <v>1830</v>
      </c>
      <c r="C186" t="str">
        <f>VLOOKUP(FDA_dis_class!B186,EFO_class!$A$2:$H$263,8,FALSE)</f>
        <v>Severe</v>
      </c>
      <c r="D186" t="s">
        <v>18</v>
      </c>
      <c r="E186" t="str">
        <f t="shared" si="31"/>
        <v>Severe</v>
      </c>
    </row>
    <row r="187" spans="1:5" x14ac:dyDescent="0.2">
      <c r="A187" t="s">
        <v>1844</v>
      </c>
      <c r="B187" t="s">
        <v>1845</v>
      </c>
      <c r="C187" t="str">
        <f>VLOOKUP(FDA_dis_class!B187,EFO_class!$A$2:$H$263,8,FALSE)</f>
        <v>Non severe</v>
      </c>
      <c r="D187" t="s">
        <v>18</v>
      </c>
      <c r="E187" t="str">
        <f t="shared" si="31"/>
        <v>Non severe</v>
      </c>
    </row>
    <row r="188" spans="1:5" x14ac:dyDescent="0.2">
      <c r="A188" t="s">
        <v>1854</v>
      </c>
      <c r="B188" t="s">
        <v>1075</v>
      </c>
      <c r="C188" t="str">
        <f>VLOOKUP(FDA_dis_class!B188,EFO_class!$A$2:$H$263,8,FALSE)</f>
        <v>Severe</v>
      </c>
      <c r="D188" t="s">
        <v>18</v>
      </c>
      <c r="E188" t="str">
        <f t="shared" si="31"/>
        <v>Severe</v>
      </c>
    </row>
    <row r="189" spans="1:5" x14ac:dyDescent="0.2">
      <c r="A189" t="s">
        <v>1870</v>
      </c>
      <c r="B189" t="s">
        <v>1871</v>
      </c>
      <c r="C189" t="str">
        <f>VLOOKUP(FDA_dis_class!B189,EFO_class!$A$2:$H$263,8,FALSE)</f>
        <v>Severe</v>
      </c>
      <c r="D189" t="s">
        <v>18</v>
      </c>
      <c r="E189" t="str">
        <f t="shared" si="31"/>
        <v>Severe</v>
      </c>
    </row>
    <row r="190" spans="1:5" x14ac:dyDescent="0.2">
      <c r="A190" t="s">
        <v>1878</v>
      </c>
      <c r="B190" t="s">
        <v>1879</v>
      </c>
      <c r="C190" t="str">
        <f>VLOOKUP(FDA_dis_class!B190,EFO_class!$A$2:$H$263,8,FALSE)</f>
        <v>Severe</v>
      </c>
      <c r="D190" t="s">
        <v>18</v>
      </c>
      <c r="E190" t="str">
        <f t="shared" si="31"/>
        <v>Severe</v>
      </c>
    </row>
    <row r="191" spans="1:5" x14ac:dyDescent="0.2">
      <c r="A191" t="s">
        <v>1894</v>
      </c>
      <c r="B191" t="s">
        <v>1895</v>
      </c>
      <c r="C191" t="str">
        <f>VLOOKUP(FDA_dis_class!B191,EFO_class!$A$2:$H$263,8,FALSE)</f>
        <v>Severe</v>
      </c>
      <c r="D191" t="s">
        <v>18</v>
      </c>
      <c r="E191" t="str">
        <f t="shared" si="31"/>
        <v>Severe</v>
      </c>
    </row>
    <row r="192" spans="1:5" x14ac:dyDescent="0.2">
      <c r="A192" t="s">
        <v>1903</v>
      </c>
      <c r="B192" t="s">
        <v>1904</v>
      </c>
      <c r="C192" t="str">
        <f>VLOOKUP(FDA_dis_class!B192,EFO_class!$A$2:$H$263,8,FALSE)</f>
        <v>Severe</v>
      </c>
      <c r="D192" t="s">
        <v>18</v>
      </c>
      <c r="E192" t="str">
        <f t="shared" si="31"/>
        <v>Severe</v>
      </c>
    </row>
    <row r="193" spans="1:5" x14ac:dyDescent="0.2">
      <c r="A193" t="s">
        <v>1912</v>
      </c>
      <c r="B193" t="s">
        <v>1913</v>
      </c>
      <c r="C193" t="str">
        <f>VLOOKUP(FDA_dis_class!B193,EFO_class!$A$2:$H$263,8,FALSE)</f>
        <v>Severe</v>
      </c>
      <c r="D193" t="s">
        <v>18</v>
      </c>
      <c r="E193" t="str">
        <f t="shared" si="31"/>
        <v>Severe</v>
      </c>
    </row>
    <row r="194" spans="1:5" x14ac:dyDescent="0.2">
      <c r="A194" t="s">
        <v>1920</v>
      </c>
      <c r="B194" t="s">
        <v>1921</v>
      </c>
      <c r="C194" t="str">
        <f>VLOOKUP(FDA_dis_class!B194,EFO_class!$A$2:$H$263,8,FALSE)</f>
        <v>Non Severe</v>
      </c>
      <c r="D194" t="s">
        <v>146</v>
      </c>
      <c r="E194" t="str">
        <f>C194</f>
        <v>Non Severe</v>
      </c>
    </row>
    <row r="195" spans="1:5" x14ac:dyDescent="0.2">
      <c r="A195" t="s">
        <v>1935</v>
      </c>
      <c r="B195" t="s">
        <v>1936</v>
      </c>
      <c r="C195" t="str">
        <f>VLOOKUP(FDA_dis_class!B195,EFO_class!$A$2:$H$263,8,FALSE)</f>
        <v>Non Severe</v>
      </c>
      <c r="D195" t="s">
        <v>18</v>
      </c>
      <c r="E195" t="str">
        <f t="shared" ref="E195:E202" si="32">C195</f>
        <v>Non Severe</v>
      </c>
    </row>
    <row r="196" spans="1:5" x14ac:dyDescent="0.2">
      <c r="A196" t="s">
        <v>1949</v>
      </c>
      <c r="B196" t="s">
        <v>710</v>
      </c>
      <c r="C196" t="str">
        <f>VLOOKUP(FDA_dis_class!B196,EFO_class!$A$2:$H$263,8,FALSE)</f>
        <v>Severe</v>
      </c>
      <c r="D196" t="s">
        <v>18</v>
      </c>
      <c r="E196" t="str">
        <f t="shared" si="32"/>
        <v>Severe</v>
      </c>
    </row>
    <row r="197" spans="1:5" x14ac:dyDescent="0.2">
      <c r="A197" t="s">
        <v>1956</v>
      </c>
      <c r="B197" t="s">
        <v>1957</v>
      </c>
      <c r="C197" t="str">
        <f>VLOOKUP(FDA_dis_class!B197,EFO_class!$A$2:$H$263,8,FALSE)</f>
        <v>Severe</v>
      </c>
      <c r="D197" t="s">
        <v>18</v>
      </c>
      <c r="E197" t="str">
        <f t="shared" si="32"/>
        <v>Severe</v>
      </c>
    </row>
    <row r="198" spans="1:5" x14ac:dyDescent="0.2">
      <c r="A198" t="s">
        <v>1965</v>
      </c>
      <c r="B198" t="s">
        <v>1966</v>
      </c>
      <c r="C198" t="str">
        <f>VLOOKUP(FDA_dis_class!B198,EFO_class!$A$2:$H$263,8,FALSE)</f>
        <v>Severe</v>
      </c>
      <c r="D198" t="s">
        <v>18</v>
      </c>
      <c r="E198" t="str">
        <f t="shared" si="32"/>
        <v>Severe</v>
      </c>
    </row>
    <row r="199" spans="1:5" x14ac:dyDescent="0.2">
      <c r="A199" t="s">
        <v>1075</v>
      </c>
      <c r="B199" t="s">
        <v>1974</v>
      </c>
      <c r="C199" t="str">
        <f>VLOOKUP(FDA_dis_class!B199,EFO_class!$A$2:$H$263,8,FALSE)</f>
        <v>Severe</v>
      </c>
      <c r="D199" t="s">
        <v>18</v>
      </c>
      <c r="E199" t="str">
        <f t="shared" si="32"/>
        <v>Severe</v>
      </c>
    </row>
    <row r="200" spans="1:5" x14ac:dyDescent="0.2">
      <c r="A200" t="s">
        <v>1982</v>
      </c>
      <c r="B200" t="s">
        <v>1983</v>
      </c>
      <c r="C200" t="str">
        <f>VLOOKUP(FDA_dis_class!B200,EFO_class!$A$2:$H$263,8,FALSE)</f>
        <v>Severe</v>
      </c>
      <c r="D200" t="s">
        <v>18</v>
      </c>
      <c r="E200" t="str">
        <f t="shared" si="32"/>
        <v>Severe</v>
      </c>
    </row>
    <row r="201" spans="1:5" x14ac:dyDescent="0.2">
      <c r="A201" t="s">
        <v>1990</v>
      </c>
      <c r="B201" t="s">
        <v>1411</v>
      </c>
      <c r="C201" t="str">
        <f>VLOOKUP(FDA_dis_class!B201,EFO_class!$A$2:$H$263,8,FALSE)</f>
        <v>Severe</v>
      </c>
      <c r="D201" t="s">
        <v>146</v>
      </c>
      <c r="E201" t="str">
        <f t="shared" si="32"/>
        <v>Severe</v>
      </c>
    </row>
    <row r="202" spans="1:5" x14ac:dyDescent="0.2">
      <c r="A202" t="s">
        <v>1996</v>
      </c>
      <c r="B202" t="s">
        <v>447</v>
      </c>
      <c r="C202" t="str">
        <f>VLOOKUP(FDA_dis_class!B202,EFO_class!$A$2:$H$263,8,FALSE)</f>
        <v>Severe</v>
      </c>
      <c r="D202" t="s">
        <v>146</v>
      </c>
      <c r="E202" t="str">
        <f t="shared" si="32"/>
        <v>Severe</v>
      </c>
    </row>
    <row r="203" spans="1:5" x14ac:dyDescent="0.2">
      <c r="A203" t="s">
        <v>2003</v>
      </c>
      <c r="B203" t="s">
        <v>61</v>
      </c>
      <c r="C203" t="str">
        <f>VLOOKUP(FDA_dis_class!B203,EFO_class!$A$2:$H$263,8,FALSE)</f>
        <v>Severe</v>
      </c>
      <c r="D203" t="s">
        <v>18</v>
      </c>
      <c r="E203" t="str">
        <f t="shared" ref="E203:E213" si="33">C203</f>
        <v>Severe</v>
      </c>
    </row>
    <row r="204" spans="1:5" x14ac:dyDescent="0.2">
      <c r="A204" t="s">
        <v>2022</v>
      </c>
      <c r="B204" t="s">
        <v>2023</v>
      </c>
      <c r="C204" t="str">
        <f>VLOOKUP(FDA_dis_class!B204,EFO_class!$A$2:$H$263,8,FALSE)</f>
        <v>Non Severe</v>
      </c>
      <c r="D204" t="s">
        <v>18</v>
      </c>
      <c r="E204" t="str">
        <f t="shared" si="33"/>
        <v>Non Severe</v>
      </c>
    </row>
    <row r="205" spans="1:5" x14ac:dyDescent="0.2">
      <c r="A205" t="s">
        <v>2031</v>
      </c>
      <c r="B205" t="s">
        <v>2032</v>
      </c>
      <c r="C205" t="str">
        <f>VLOOKUP(FDA_dis_class!B205,EFO_class!$A$2:$H$263,8,FALSE)</f>
        <v>Severe</v>
      </c>
      <c r="D205" t="s">
        <v>18</v>
      </c>
      <c r="E205" t="str">
        <f t="shared" si="33"/>
        <v>Severe</v>
      </c>
    </row>
    <row r="206" spans="1:5" x14ac:dyDescent="0.2">
      <c r="A206" t="s">
        <v>2040</v>
      </c>
      <c r="B206" t="s">
        <v>2638</v>
      </c>
      <c r="C206" t="str">
        <f>VLOOKUP(FDA_dis_class!B206,EFO_class!$A$2:$H$263,8,FALSE)</f>
        <v>Severe</v>
      </c>
      <c r="D206" t="s">
        <v>18</v>
      </c>
      <c r="E206" t="str">
        <f t="shared" si="33"/>
        <v>Severe</v>
      </c>
    </row>
    <row r="207" spans="1:5" x14ac:dyDescent="0.2">
      <c r="A207" t="s">
        <v>2048</v>
      </c>
      <c r="B207" t="s">
        <v>2049</v>
      </c>
      <c r="C207" t="str">
        <f>VLOOKUP(FDA_dis_class!B207,EFO_class!$A$2:$H$263,8,FALSE)</f>
        <v>Non Severe</v>
      </c>
      <c r="D207" t="s">
        <v>18</v>
      </c>
      <c r="E207" t="str">
        <f t="shared" si="33"/>
        <v>Non Severe</v>
      </c>
    </row>
    <row r="208" spans="1:5" x14ac:dyDescent="0.2">
      <c r="A208" t="s">
        <v>2058</v>
      </c>
      <c r="B208" t="s">
        <v>2059</v>
      </c>
      <c r="C208" t="str">
        <f>VLOOKUP(FDA_dis_class!B208,EFO_class!$A$2:$H$263,8,FALSE)</f>
        <v>Severe</v>
      </c>
      <c r="D208" t="s">
        <v>18</v>
      </c>
      <c r="E208" t="str">
        <f t="shared" si="33"/>
        <v>Severe</v>
      </c>
    </row>
    <row r="209" spans="1:5" x14ac:dyDescent="0.2">
      <c r="A209" t="s">
        <v>2068</v>
      </c>
      <c r="B209" t="s">
        <v>2069</v>
      </c>
      <c r="C209" t="str">
        <f>VLOOKUP(FDA_dis_class!B209,EFO_class!$A$2:$H$263,8,FALSE)</f>
        <v>Severe</v>
      </c>
      <c r="D209" t="s">
        <v>18</v>
      </c>
      <c r="E209" t="str">
        <f t="shared" si="33"/>
        <v>Severe</v>
      </c>
    </row>
    <row r="210" spans="1:5" x14ac:dyDescent="0.2">
      <c r="A210" t="s">
        <v>2078</v>
      </c>
      <c r="B210" t="s">
        <v>2079</v>
      </c>
      <c r="C210" t="str">
        <f>VLOOKUP(FDA_dis_class!B210,EFO_class!$A$2:$H$263,8,FALSE)</f>
        <v>Non Severe</v>
      </c>
      <c r="D210" t="s">
        <v>18</v>
      </c>
      <c r="E210" t="str">
        <f t="shared" si="33"/>
        <v>Non Severe</v>
      </c>
    </row>
    <row r="211" spans="1:5" x14ac:dyDescent="0.2">
      <c r="A211" t="s">
        <v>2087</v>
      </c>
      <c r="B211" t="s">
        <v>2088</v>
      </c>
      <c r="C211" t="str">
        <f>VLOOKUP(FDA_dis_class!B211,EFO_class!$A$2:$H$263,8,FALSE)</f>
        <v>Severe</v>
      </c>
      <c r="D211" t="s">
        <v>18</v>
      </c>
      <c r="E211" t="str">
        <f t="shared" si="33"/>
        <v>Severe</v>
      </c>
    </row>
    <row r="212" spans="1:5" x14ac:dyDescent="0.2">
      <c r="A212" t="s">
        <v>2096</v>
      </c>
      <c r="B212" t="s">
        <v>1027</v>
      </c>
      <c r="C212" t="str">
        <f>VLOOKUP(FDA_dis_class!B212,EFO_class!$A$2:$H$263,8,FALSE)</f>
        <v>Non Severe</v>
      </c>
      <c r="D212" t="s">
        <v>18</v>
      </c>
      <c r="E212" t="str">
        <f t="shared" si="33"/>
        <v>Non Severe</v>
      </c>
    </row>
    <row r="213" spans="1:5" x14ac:dyDescent="0.2">
      <c r="A213" t="s">
        <v>2101</v>
      </c>
      <c r="B213" t="s">
        <v>2102</v>
      </c>
      <c r="C213" t="str">
        <f>VLOOKUP(FDA_dis_class!B213,EFO_class!$A$2:$H$263,8,FALSE)</f>
        <v>Severe</v>
      </c>
      <c r="D213" t="s">
        <v>18</v>
      </c>
      <c r="E213" t="str">
        <f t="shared" si="33"/>
        <v>Severe</v>
      </c>
    </row>
    <row r="214" spans="1:5" x14ac:dyDescent="0.2">
      <c r="A214" t="s">
        <v>2110</v>
      </c>
      <c r="B214" t="s">
        <v>2111</v>
      </c>
      <c r="C214" t="str">
        <f>VLOOKUP(FDA_dis_class!B214,EFO_class!$A$2:$H$263,8,FALSE)</f>
        <v>Severe</v>
      </c>
      <c r="D214" t="s">
        <v>146</v>
      </c>
      <c r="E214" t="str">
        <f>C214</f>
        <v>Severe</v>
      </c>
    </row>
    <row r="215" spans="1:5" x14ac:dyDescent="0.2">
      <c r="A215" t="s">
        <v>2119</v>
      </c>
      <c r="B215" t="s">
        <v>2120</v>
      </c>
      <c r="C215" t="str">
        <f>VLOOKUP(FDA_dis_class!B215,EFO_class!$A$2:$H$263,8,FALSE)</f>
        <v>Severe</v>
      </c>
      <c r="D215" t="s">
        <v>18</v>
      </c>
      <c r="E215" t="str">
        <f t="shared" ref="E215:E218" si="34">C215</f>
        <v>Severe</v>
      </c>
    </row>
    <row r="216" spans="1:5" x14ac:dyDescent="0.2">
      <c r="A216" t="s">
        <v>2128</v>
      </c>
      <c r="B216" t="s">
        <v>2129</v>
      </c>
      <c r="C216" t="str">
        <f>VLOOKUP(FDA_dis_class!B216,EFO_class!$A$2:$H$263,8,FALSE)</f>
        <v>Non Severe</v>
      </c>
      <c r="D216" t="s">
        <v>18</v>
      </c>
      <c r="E216" t="str">
        <f t="shared" si="34"/>
        <v>Non Severe</v>
      </c>
    </row>
    <row r="217" spans="1:5" x14ac:dyDescent="0.2">
      <c r="A217" t="s">
        <v>2138</v>
      </c>
      <c r="B217" t="s">
        <v>2139</v>
      </c>
      <c r="C217" t="str">
        <f>VLOOKUP(FDA_dis_class!B217,EFO_class!$A$2:$H$263,8,FALSE)</f>
        <v>Severe</v>
      </c>
      <c r="D217" t="s">
        <v>146</v>
      </c>
      <c r="E217" t="str">
        <f t="shared" si="34"/>
        <v>Severe</v>
      </c>
    </row>
    <row r="218" spans="1:5" x14ac:dyDescent="0.2">
      <c r="A218" t="s">
        <v>2156</v>
      </c>
      <c r="B218" t="s">
        <v>2157</v>
      </c>
      <c r="C218" t="str">
        <f>VLOOKUP(FDA_dis_class!B218,EFO_class!$A$2:$H$263,8,FALSE)</f>
        <v>Severe</v>
      </c>
      <c r="D218" t="s">
        <v>146</v>
      </c>
      <c r="E218" t="str">
        <f t="shared" si="34"/>
        <v>Severe</v>
      </c>
    </row>
    <row r="219" spans="1:5" x14ac:dyDescent="0.2">
      <c r="A219" t="s">
        <v>1723</v>
      </c>
      <c r="B219" t="s">
        <v>2166</v>
      </c>
      <c r="C219" t="str">
        <f>VLOOKUP(FDA_dis_class!B219,EFO_class!$A$2:$H$263,8,FALSE)</f>
        <v>Non Severe</v>
      </c>
      <c r="D219" t="s">
        <v>18</v>
      </c>
      <c r="E219" t="str">
        <f t="shared" ref="E219:E222" si="35">C219</f>
        <v>Non Severe</v>
      </c>
    </row>
    <row r="220" spans="1:5" x14ac:dyDescent="0.2">
      <c r="A220" t="s">
        <v>2174</v>
      </c>
      <c r="B220" t="s">
        <v>497</v>
      </c>
      <c r="C220" t="str">
        <f>VLOOKUP(FDA_dis_class!B220,EFO_class!$A$2:$H$263,8,FALSE)</f>
        <v>Severe</v>
      </c>
      <c r="D220" t="s">
        <v>18</v>
      </c>
      <c r="E220" t="str">
        <f t="shared" si="35"/>
        <v>Severe</v>
      </c>
    </row>
    <row r="221" spans="1:5" x14ac:dyDescent="0.2">
      <c r="A221" t="s">
        <v>2181</v>
      </c>
      <c r="B221" t="s">
        <v>2102</v>
      </c>
      <c r="C221" t="str">
        <f>VLOOKUP(FDA_dis_class!B221,EFO_class!$A$2:$H$263,8,FALSE)</f>
        <v>Severe</v>
      </c>
      <c r="D221" t="s">
        <v>146</v>
      </c>
      <c r="E221" t="str">
        <f t="shared" si="35"/>
        <v>Severe</v>
      </c>
    </row>
    <row r="222" spans="1:5" x14ac:dyDescent="0.2">
      <c r="A222" t="s">
        <v>2186</v>
      </c>
      <c r="B222" t="s">
        <v>1714</v>
      </c>
      <c r="C222" t="str">
        <f>VLOOKUP(FDA_dis_class!B222,EFO_class!$A$2:$H$263,8,FALSE)</f>
        <v>Severe</v>
      </c>
      <c r="D222" t="s">
        <v>146</v>
      </c>
      <c r="E222" t="str">
        <f t="shared" si="35"/>
        <v>Severe</v>
      </c>
    </row>
    <row r="223" spans="1:5" x14ac:dyDescent="0.2">
      <c r="A223" t="s">
        <v>2174</v>
      </c>
      <c r="B223" t="s">
        <v>2199</v>
      </c>
      <c r="C223" t="str">
        <f>VLOOKUP(FDA_dis_class!B223,EFO_class!$A$2:$H$263,8,FALSE)</f>
        <v>Severe</v>
      </c>
      <c r="D223" t="s">
        <v>18</v>
      </c>
      <c r="E223" t="str">
        <f>C223</f>
        <v>Severe</v>
      </c>
    </row>
    <row r="224" spans="1:5" x14ac:dyDescent="0.2">
      <c r="A224" t="s">
        <v>2211</v>
      </c>
      <c r="B224" t="s">
        <v>2212</v>
      </c>
      <c r="C224" t="str">
        <f>VLOOKUP(FDA_dis_class!B224,EFO_class!$A$2:$H$263,8,FALSE)</f>
        <v>Severe</v>
      </c>
      <c r="D224" t="s">
        <v>146</v>
      </c>
      <c r="E224" t="str">
        <f>C224</f>
        <v>Severe</v>
      </c>
    </row>
    <row r="225" spans="1:5" x14ac:dyDescent="0.2">
      <c r="A225" t="s">
        <v>2220</v>
      </c>
      <c r="B225" t="s">
        <v>2221</v>
      </c>
      <c r="C225" t="str">
        <f>VLOOKUP(FDA_dis_class!B225,EFO_class!$A$2:$H$263,8,FALSE)</f>
        <v>Non Severe</v>
      </c>
      <c r="D225" t="s">
        <v>18</v>
      </c>
      <c r="E225" t="str">
        <f t="shared" ref="E225:E230" si="36">C225</f>
        <v>Non Severe</v>
      </c>
    </row>
    <row r="226" spans="1:5" x14ac:dyDescent="0.2">
      <c r="A226" t="s">
        <v>2228</v>
      </c>
      <c r="B226" t="s">
        <v>2229</v>
      </c>
      <c r="C226" t="str">
        <f>VLOOKUP(FDA_dis_class!B226,EFO_class!$A$2:$H$263,8,FALSE)</f>
        <v>Non Severe</v>
      </c>
      <c r="D226" t="s">
        <v>18</v>
      </c>
      <c r="E226" t="str">
        <f t="shared" si="36"/>
        <v>Non Severe</v>
      </c>
    </row>
    <row r="227" spans="1:5" x14ac:dyDescent="0.2">
      <c r="A227" t="s">
        <v>2236</v>
      </c>
      <c r="B227" t="s">
        <v>2237</v>
      </c>
      <c r="C227" t="str">
        <f>VLOOKUP(FDA_dis_class!B227,EFO_class!$A$2:$H$263,8,FALSE)</f>
        <v>Severe</v>
      </c>
      <c r="D227" t="s">
        <v>18</v>
      </c>
      <c r="E227" t="str">
        <f t="shared" si="36"/>
        <v>Severe</v>
      </c>
    </row>
    <row r="228" spans="1:5" x14ac:dyDescent="0.2">
      <c r="A228" t="s">
        <v>2244</v>
      </c>
      <c r="B228" t="s">
        <v>2245</v>
      </c>
      <c r="C228" t="str">
        <f>VLOOKUP(FDA_dis_class!B228,EFO_class!$A$2:$H$263,8,FALSE)</f>
        <v>Severe</v>
      </c>
      <c r="D228" t="s">
        <v>18</v>
      </c>
      <c r="E228" t="str">
        <f t="shared" si="36"/>
        <v>Severe</v>
      </c>
    </row>
    <row r="229" spans="1:5" x14ac:dyDescent="0.2">
      <c r="A229" t="s">
        <v>2253</v>
      </c>
      <c r="B229" t="s">
        <v>2102</v>
      </c>
      <c r="C229" t="str">
        <f>VLOOKUP(FDA_dis_class!B229,EFO_class!$A$2:$H$263,8,FALSE)</f>
        <v>Severe</v>
      </c>
      <c r="D229" t="s">
        <v>18</v>
      </c>
      <c r="E229" t="str">
        <f t="shared" si="36"/>
        <v>Severe</v>
      </c>
    </row>
    <row r="230" spans="1:5" x14ac:dyDescent="0.2">
      <c r="A230" t="s">
        <v>2260</v>
      </c>
      <c r="B230" t="s">
        <v>2261</v>
      </c>
      <c r="C230" t="str">
        <f>VLOOKUP(FDA_dis_class!B230,EFO_class!$A$2:$H$263,8,FALSE)</f>
        <v>Severe</v>
      </c>
      <c r="D230" t="s">
        <v>18</v>
      </c>
      <c r="E230" t="str">
        <f t="shared" si="36"/>
        <v>Severe</v>
      </c>
    </row>
    <row r="231" spans="1:5" x14ac:dyDescent="0.2">
      <c r="A231" t="s">
        <v>2275</v>
      </c>
      <c r="B231" t="s">
        <v>293</v>
      </c>
      <c r="C231" t="str">
        <f>VLOOKUP(FDA_dis_class!B231,EFO_class!$A$2:$H$263,8,FALSE)</f>
        <v>Severe</v>
      </c>
      <c r="D231" t="s">
        <v>146</v>
      </c>
      <c r="E231" t="str">
        <f>C231</f>
        <v>Severe</v>
      </c>
    </row>
    <row r="232" spans="1:5" x14ac:dyDescent="0.2">
      <c r="A232" t="s">
        <v>2280</v>
      </c>
      <c r="B232" s="15" t="s">
        <v>101</v>
      </c>
      <c r="C232" t="str">
        <f>VLOOKUP(FDA_dis_class!B232,EFO_class!$A$2:$H$263,8,FALSE)</f>
        <v>Non Severe</v>
      </c>
      <c r="D232" t="s">
        <v>18</v>
      </c>
      <c r="E232" t="str">
        <f t="shared" ref="E232:E237" si="37">C232</f>
        <v>Non Severe</v>
      </c>
    </row>
    <row r="233" spans="1:5" x14ac:dyDescent="0.2">
      <c r="A233" t="s">
        <v>2290</v>
      </c>
      <c r="B233" t="s">
        <v>2291</v>
      </c>
      <c r="C233" t="str">
        <f>VLOOKUP(FDA_dis_class!B233,EFO_class!$A$2:$H$263,8,FALSE)</f>
        <v>Severe</v>
      </c>
      <c r="D233" t="s">
        <v>18</v>
      </c>
      <c r="E233" t="str">
        <f t="shared" si="37"/>
        <v>Severe</v>
      </c>
    </row>
    <row r="234" spans="1:5" x14ac:dyDescent="0.2">
      <c r="A234" t="s">
        <v>2298</v>
      </c>
      <c r="B234" t="s">
        <v>2299</v>
      </c>
      <c r="C234" t="str">
        <f>VLOOKUP(FDA_dis_class!B234,EFO_class!$A$2:$H$263,8,FALSE)</f>
        <v>Non Severe</v>
      </c>
      <c r="D234" t="s">
        <v>18</v>
      </c>
      <c r="E234" t="str">
        <f t="shared" si="37"/>
        <v>Non Severe</v>
      </c>
    </row>
    <row r="235" spans="1:5" x14ac:dyDescent="0.2">
      <c r="A235" t="s">
        <v>2306</v>
      </c>
      <c r="B235" t="s">
        <v>2307</v>
      </c>
      <c r="C235" t="str">
        <f>VLOOKUP(FDA_dis_class!B235,EFO_class!$A$2:$H$263,8,FALSE)</f>
        <v>Severe</v>
      </c>
      <c r="D235" t="s">
        <v>18</v>
      </c>
      <c r="E235" t="str">
        <f t="shared" si="37"/>
        <v>Severe</v>
      </c>
    </row>
    <row r="236" spans="1:5" x14ac:dyDescent="0.2">
      <c r="A236" t="s">
        <v>2315</v>
      </c>
      <c r="B236" t="s">
        <v>1049</v>
      </c>
      <c r="C236" t="str">
        <f>VLOOKUP(FDA_dis_class!B236,EFO_class!$A$2:$H$263,8,FALSE)</f>
        <v>Non Severe</v>
      </c>
      <c r="D236" t="s">
        <v>18</v>
      </c>
      <c r="E236" t="str">
        <f t="shared" si="37"/>
        <v>Non Severe</v>
      </c>
    </row>
    <row r="237" spans="1:5" x14ac:dyDescent="0.2">
      <c r="A237" t="s">
        <v>2323</v>
      </c>
      <c r="B237" t="s">
        <v>2291</v>
      </c>
      <c r="C237" t="str">
        <f>VLOOKUP(FDA_dis_class!B237,EFO_class!$A$2:$H$263,8,FALSE)</f>
        <v>Severe</v>
      </c>
      <c r="D237" t="s">
        <v>18</v>
      </c>
      <c r="E237" t="str">
        <f t="shared" si="37"/>
        <v>Severe</v>
      </c>
    </row>
    <row r="238" spans="1:5" x14ac:dyDescent="0.2">
      <c r="A238" t="s">
        <v>2332</v>
      </c>
      <c r="B238" t="s">
        <v>2333</v>
      </c>
      <c r="C238" t="str">
        <f>VLOOKUP(FDA_dis_class!B238,EFO_class!$A$2:$H$263,8,FALSE)</f>
        <v>Severe</v>
      </c>
      <c r="D238" t="s">
        <v>146</v>
      </c>
      <c r="E238" t="str">
        <f>C238</f>
        <v>Severe</v>
      </c>
    </row>
    <row r="239" spans="1:5" x14ac:dyDescent="0.2">
      <c r="A239" t="s">
        <v>2342</v>
      </c>
      <c r="B239" t="s">
        <v>2343</v>
      </c>
      <c r="C239" t="str">
        <f>VLOOKUP(FDA_dis_class!B239,EFO_class!$A$2:$H$263,8,FALSE)</f>
        <v>Severe</v>
      </c>
      <c r="D239" t="s">
        <v>18</v>
      </c>
      <c r="E239" t="str">
        <f t="shared" ref="E239:E241" si="38">C239</f>
        <v>Severe</v>
      </c>
    </row>
    <row r="240" spans="1:5" x14ac:dyDescent="0.2">
      <c r="A240" t="s">
        <v>2350</v>
      </c>
      <c r="B240" t="s">
        <v>2351</v>
      </c>
      <c r="C240" t="str">
        <f>VLOOKUP(FDA_dis_class!B240,EFO_class!$A$2:$H$263,8,FALSE)</f>
        <v>Severe</v>
      </c>
      <c r="D240" t="s">
        <v>18</v>
      </c>
      <c r="E240" t="str">
        <f t="shared" si="38"/>
        <v>Severe</v>
      </c>
    </row>
    <row r="241" spans="1:5" x14ac:dyDescent="0.2">
      <c r="A241" t="s">
        <v>2359</v>
      </c>
      <c r="B241" t="s">
        <v>101</v>
      </c>
      <c r="C241" t="str">
        <f>VLOOKUP(FDA_dis_class!B241,EFO_class!$A$2:$H$263,8,FALSE)</f>
        <v>Non Severe</v>
      </c>
      <c r="D241" t="s">
        <v>18</v>
      </c>
      <c r="E241" t="str">
        <f t="shared" si="38"/>
        <v>Non Severe</v>
      </c>
    </row>
    <row r="242" spans="1:5" x14ac:dyDescent="0.2">
      <c r="A242" t="s">
        <v>2367</v>
      </c>
      <c r="B242" t="s">
        <v>1230</v>
      </c>
      <c r="C242" t="str">
        <f>VLOOKUP(FDA_dis_class!B242,EFO_class!$A$2:$H$263,8,FALSE)</f>
        <v>Severe</v>
      </c>
      <c r="D242" t="s">
        <v>146</v>
      </c>
      <c r="E242" t="str">
        <f>C242</f>
        <v>Severe</v>
      </c>
    </row>
    <row r="243" spans="1:5" x14ac:dyDescent="0.2">
      <c r="A243" t="s">
        <v>2374</v>
      </c>
      <c r="B243" t="s">
        <v>2375</v>
      </c>
      <c r="C243" t="str">
        <f>VLOOKUP(FDA_dis_class!B243,EFO_class!$A$2:$H$263,8,FALSE)</f>
        <v>Severe</v>
      </c>
      <c r="D243" t="s">
        <v>18</v>
      </c>
      <c r="E243" t="str">
        <f t="shared" ref="E243:E244" si="39">C243</f>
        <v>Severe</v>
      </c>
    </row>
    <row r="244" spans="1:5" x14ac:dyDescent="0.2">
      <c r="A244" t="s">
        <v>2383</v>
      </c>
      <c r="B244" t="s">
        <v>2384</v>
      </c>
      <c r="C244" t="str">
        <f>VLOOKUP(FDA_dis_class!B244,EFO_class!$A$2:$H$263,8,FALSE)</f>
        <v>Severe</v>
      </c>
      <c r="D244" t="s">
        <v>18</v>
      </c>
      <c r="E244" t="str">
        <f t="shared" si="39"/>
        <v>Severe</v>
      </c>
    </row>
    <row r="245" spans="1:5" x14ac:dyDescent="0.2">
      <c r="A245" t="s">
        <v>2396</v>
      </c>
      <c r="B245" t="s">
        <v>273</v>
      </c>
      <c r="C245" t="str">
        <f>VLOOKUP(FDA_dis_class!B245,EFO_class!$A$2:$H$263,8,FALSE)</f>
        <v>Not sure</v>
      </c>
      <c r="D245" t="s">
        <v>18</v>
      </c>
      <c r="E245" t="str">
        <f>VLOOKUP(A245,FDA_dis_class_sub!$A$1:$E$23,5,FALSE)</f>
        <v>Severe</v>
      </c>
    </row>
    <row r="246" spans="1:5" x14ac:dyDescent="0.2">
      <c r="A246" t="s">
        <v>2402</v>
      </c>
      <c r="B246" t="s">
        <v>148</v>
      </c>
      <c r="C246" t="str">
        <f>VLOOKUP(FDA_dis_class!B246,EFO_class!$A$2:$H$263,8,FALSE)</f>
        <v>Severe</v>
      </c>
      <c r="D246" t="s">
        <v>146</v>
      </c>
      <c r="E246" t="str">
        <f t="shared" ref="E246:E249" si="40">C246</f>
        <v>Severe</v>
      </c>
    </row>
    <row r="247" spans="1:5" x14ac:dyDescent="0.2">
      <c r="A247" t="s">
        <v>2409</v>
      </c>
      <c r="B247" t="s">
        <v>1647</v>
      </c>
      <c r="C247" t="str">
        <f>VLOOKUP(FDA_dis_class!B247,EFO_class!$A$2:$H$263,8,FALSE)</f>
        <v>Severe</v>
      </c>
      <c r="D247" t="s">
        <v>146</v>
      </c>
      <c r="E247" t="str">
        <f t="shared" si="40"/>
        <v>Severe</v>
      </c>
    </row>
    <row r="248" spans="1:5" x14ac:dyDescent="0.2">
      <c r="A248" t="s">
        <v>2427</v>
      </c>
      <c r="B248" t="s">
        <v>2428</v>
      </c>
      <c r="C248" t="str">
        <f>VLOOKUP(FDA_dis_class!B248,EFO_class!$A$2:$H$263,8,FALSE)</f>
        <v>Severe</v>
      </c>
      <c r="D248" t="s">
        <v>146</v>
      </c>
      <c r="E248" t="str">
        <f t="shared" si="40"/>
        <v>Severe</v>
      </c>
    </row>
    <row r="249" spans="1:5" x14ac:dyDescent="0.2">
      <c r="A249" t="s">
        <v>2437</v>
      </c>
      <c r="B249" t="s">
        <v>2438</v>
      </c>
      <c r="C249" t="str">
        <f>VLOOKUP(FDA_dis_class!B249,EFO_class!$A$2:$H$263,8,FALSE)</f>
        <v>Severe</v>
      </c>
      <c r="D249" t="s">
        <v>146</v>
      </c>
      <c r="E249" t="str">
        <f t="shared" si="40"/>
        <v>Severe</v>
      </c>
    </row>
    <row r="250" spans="1:5" x14ac:dyDescent="0.2">
      <c r="A250" t="s">
        <v>2444</v>
      </c>
      <c r="B250" t="s">
        <v>2445</v>
      </c>
      <c r="C250" t="str">
        <f>VLOOKUP(FDA_dis_class!B250,EFO_class!$A$2:$H$263,8,FALSE)</f>
        <v>Severe</v>
      </c>
      <c r="D250" t="s">
        <v>18</v>
      </c>
      <c r="E250" t="str">
        <f t="shared" ref="E250:E251" si="41">C250</f>
        <v>Severe</v>
      </c>
    </row>
    <row r="251" spans="1:5" x14ac:dyDescent="0.2">
      <c r="A251" t="s">
        <v>2457</v>
      </c>
      <c r="B251" t="s">
        <v>2458</v>
      </c>
      <c r="C251" t="str">
        <f>VLOOKUP(FDA_dis_class!B251,EFO_class!$A$2:$H$263,8,FALSE)</f>
        <v>Severe</v>
      </c>
      <c r="D251" t="s">
        <v>18</v>
      </c>
      <c r="E251" t="str">
        <f t="shared" si="41"/>
        <v>Severe</v>
      </c>
    </row>
    <row r="252" spans="1:5" x14ac:dyDescent="0.2">
      <c r="A252" t="s">
        <v>2465</v>
      </c>
      <c r="B252" t="s">
        <v>2466</v>
      </c>
      <c r="C252" t="str">
        <f>VLOOKUP(FDA_dis_class!B252,EFO_class!$A$2:$H$263,8,FALSE)</f>
        <v>Severe</v>
      </c>
      <c r="D252" t="s">
        <v>146</v>
      </c>
      <c r="E252" t="str">
        <f>C252</f>
        <v>Severe</v>
      </c>
    </row>
    <row r="253" spans="1:5" x14ac:dyDescent="0.2">
      <c r="A253" t="s">
        <v>2474</v>
      </c>
      <c r="B253" t="s">
        <v>2475</v>
      </c>
      <c r="C253" t="str">
        <f>VLOOKUP(FDA_dis_class!B253,EFO_class!$A$2:$H$263,8,FALSE)</f>
        <v>Severe</v>
      </c>
      <c r="D253" t="s">
        <v>18</v>
      </c>
      <c r="E253" t="str">
        <f t="shared" ref="E253:E257" si="42">C253</f>
        <v>Severe</v>
      </c>
    </row>
    <row r="254" spans="1:5" x14ac:dyDescent="0.2">
      <c r="A254" t="s">
        <v>2482</v>
      </c>
      <c r="B254" t="s">
        <v>119</v>
      </c>
      <c r="C254" t="str">
        <f>VLOOKUP(FDA_dis_class!B254,EFO_class!$A$2:$H$263,8,FALSE)</f>
        <v>Non Severe</v>
      </c>
      <c r="D254" t="s">
        <v>18</v>
      </c>
      <c r="E254" t="str">
        <f t="shared" si="42"/>
        <v>Non Severe</v>
      </c>
    </row>
    <row r="255" spans="1:5" x14ac:dyDescent="0.2">
      <c r="A255" t="s">
        <v>2507</v>
      </c>
      <c r="B255" t="s">
        <v>2508</v>
      </c>
      <c r="C255" t="str">
        <f>VLOOKUP(FDA_dis_class!B255,EFO_class!$A$2:$H$263,8,FALSE)</f>
        <v>Non Severe</v>
      </c>
      <c r="D255" t="s">
        <v>18</v>
      </c>
      <c r="E255" t="str">
        <f t="shared" si="42"/>
        <v>Non Severe</v>
      </c>
    </row>
    <row r="256" spans="1:5" x14ac:dyDescent="0.2">
      <c r="A256" t="s">
        <v>2515</v>
      </c>
      <c r="B256" t="s">
        <v>2516</v>
      </c>
      <c r="C256" t="str">
        <f>VLOOKUP(FDA_dis_class!B256,EFO_class!$A$2:$H$263,8,FALSE)</f>
        <v>Non Severe</v>
      </c>
      <c r="D256" t="s">
        <v>18</v>
      </c>
      <c r="E256" t="str">
        <f t="shared" si="42"/>
        <v>Non Severe</v>
      </c>
    </row>
    <row r="257" spans="1:5" x14ac:dyDescent="0.2">
      <c r="A257" t="s">
        <v>2523</v>
      </c>
      <c r="B257" t="s">
        <v>2524</v>
      </c>
      <c r="C257" t="str">
        <f>VLOOKUP(FDA_dis_class!B257,EFO_class!$A$2:$H$263,8,FALSE)</f>
        <v>Non Severe</v>
      </c>
      <c r="D257" t="s">
        <v>18</v>
      </c>
      <c r="E257" t="str">
        <f t="shared" si="42"/>
        <v>Non Severe</v>
      </c>
    </row>
    <row r="258" spans="1:5" x14ac:dyDescent="0.2">
      <c r="A258" t="s">
        <v>2541</v>
      </c>
      <c r="B258" t="s">
        <v>2542</v>
      </c>
      <c r="C258" t="str">
        <f>VLOOKUP(FDA_dis_class!B258,EFO_class!$A$2:$H$263,8,FALSE)</f>
        <v>Not concordant</v>
      </c>
      <c r="D258" t="s">
        <v>18</v>
      </c>
      <c r="E258" t="str">
        <f>VLOOKUP(FDA_dis_class!A258,FDA_dis_class_sub!$A$1:$E$20,5,FALSE)</f>
        <v>Not concordant</v>
      </c>
    </row>
    <row r="259" spans="1:5" x14ac:dyDescent="0.2">
      <c r="A259" t="s">
        <v>2560</v>
      </c>
      <c r="B259" t="s">
        <v>2561</v>
      </c>
      <c r="C259" t="str">
        <f>VLOOKUP(FDA_dis_class!B259,EFO_class!$A$2:$H$263,8,FALSE)</f>
        <v>Severe</v>
      </c>
      <c r="D259" t="s">
        <v>18</v>
      </c>
      <c r="E259" t="str">
        <f t="shared" ref="E259:E267" si="43">C259</f>
        <v>Severe</v>
      </c>
    </row>
    <row r="260" spans="1:5" x14ac:dyDescent="0.2">
      <c r="A260" t="s">
        <v>2569</v>
      </c>
      <c r="B260" t="s">
        <v>205</v>
      </c>
      <c r="C260" t="str">
        <f>VLOOKUP(FDA_dis_class!B260,EFO_class!$A$2:$H$263,8,FALSE)</f>
        <v>Severe</v>
      </c>
      <c r="D260" t="s">
        <v>18</v>
      </c>
      <c r="E260" t="str">
        <f t="shared" si="43"/>
        <v>Severe</v>
      </c>
    </row>
    <row r="261" spans="1:5" x14ac:dyDescent="0.2">
      <c r="A261" t="s">
        <v>543</v>
      </c>
      <c r="B261" t="s">
        <v>543</v>
      </c>
      <c r="C261" t="str">
        <f>VLOOKUP(FDA_dis_class!B261,EFO_class!$A$2:$H$263,8,FALSE)</f>
        <v>Severe</v>
      </c>
      <c r="D261" t="s">
        <v>18</v>
      </c>
      <c r="E261" t="str">
        <f t="shared" si="43"/>
        <v>Severe</v>
      </c>
    </row>
    <row r="262" spans="1:5" x14ac:dyDescent="0.2">
      <c r="A262" t="s">
        <v>2581</v>
      </c>
      <c r="B262" t="s">
        <v>2582</v>
      </c>
      <c r="C262" t="str">
        <f>VLOOKUP(FDA_dis_class!B262,EFO_class!$A$2:$H$263,8,FALSE)</f>
        <v>Severe</v>
      </c>
      <c r="D262" t="s">
        <v>18</v>
      </c>
      <c r="E262" t="str">
        <f t="shared" si="43"/>
        <v>Severe</v>
      </c>
    </row>
    <row r="263" spans="1:5" x14ac:dyDescent="0.2">
      <c r="A263" t="s">
        <v>2590</v>
      </c>
      <c r="B263" t="s">
        <v>2591</v>
      </c>
      <c r="C263" t="str">
        <f>VLOOKUP(FDA_dis_class!B263,EFO_class!$A$2:$H$263,8,FALSE)</f>
        <v>Severe</v>
      </c>
      <c r="D263" t="s">
        <v>18</v>
      </c>
      <c r="E263" t="str">
        <f t="shared" si="43"/>
        <v>Severe</v>
      </c>
    </row>
    <row r="264" spans="1:5" x14ac:dyDescent="0.2">
      <c r="A264" t="s">
        <v>2600</v>
      </c>
      <c r="B264" t="s">
        <v>2032</v>
      </c>
      <c r="C264" t="str">
        <f>VLOOKUP(FDA_dis_class!B264,EFO_class!$A$2:$H$263,8,FALSE)</f>
        <v>Severe</v>
      </c>
      <c r="D264" t="s">
        <v>18</v>
      </c>
      <c r="E264" t="str">
        <f t="shared" si="43"/>
        <v>Severe</v>
      </c>
    </row>
    <row r="265" spans="1:5" x14ac:dyDescent="0.2">
      <c r="A265" t="s">
        <v>2612</v>
      </c>
      <c r="B265" t="s">
        <v>2613</v>
      </c>
      <c r="C265" t="str">
        <f>VLOOKUP(FDA_dis_class!B265,EFO_class!$A$2:$H$263,8,FALSE)</f>
        <v>Severe</v>
      </c>
      <c r="D265" t="s">
        <v>18</v>
      </c>
      <c r="E265" t="str">
        <f t="shared" si="43"/>
        <v>Severe</v>
      </c>
    </row>
    <row r="266" spans="1:5" x14ac:dyDescent="0.2">
      <c r="A266" t="s">
        <v>2631</v>
      </c>
      <c r="B266" t="s">
        <v>148</v>
      </c>
      <c r="C266" t="str">
        <f>VLOOKUP(FDA_dis_class!B266,EFO_class!$A$2:$H$263,8,FALSE)</f>
        <v>Severe</v>
      </c>
      <c r="D266" t="s">
        <v>146</v>
      </c>
      <c r="E266" t="str">
        <f t="shared" si="43"/>
        <v>Severe</v>
      </c>
    </row>
    <row r="267" spans="1:5" x14ac:dyDescent="0.2">
      <c r="A267" t="s">
        <v>2647</v>
      </c>
      <c r="B267" t="s">
        <v>1210</v>
      </c>
      <c r="C267" t="str">
        <f>VLOOKUP(FDA_dis_class!B267,EFO_class!$A$2:$H$263,8,FALSE)</f>
        <v>Severe</v>
      </c>
      <c r="D267" t="s">
        <v>146</v>
      </c>
      <c r="E267" t="str">
        <f t="shared" si="43"/>
        <v>Severe</v>
      </c>
    </row>
    <row r="268" spans="1:5" x14ac:dyDescent="0.2">
      <c r="A268" t="s">
        <v>2660</v>
      </c>
      <c r="B268" t="s">
        <v>2661</v>
      </c>
      <c r="C268" t="str">
        <f>VLOOKUP(FDA_dis_class!B268,EFO_class!$A$2:$H$263,8,FALSE)</f>
        <v>Severe</v>
      </c>
      <c r="D268" t="s">
        <v>18</v>
      </c>
      <c r="E268" t="str">
        <f t="shared" ref="E268:E269" si="44">C268</f>
        <v>Severe</v>
      </c>
    </row>
    <row r="269" spans="1:5" x14ac:dyDescent="0.2">
      <c r="A269" t="s">
        <v>2670</v>
      </c>
      <c r="B269" t="s">
        <v>2671</v>
      </c>
      <c r="C269" t="str">
        <f>VLOOKUP(FDA_dis_class!B269,EFO_class!$A$2:$H$263,8,FALSE)</f>
        <v>Severe</v>
      </c>
      <c r="D269" t="s">
        <v>18</v>
      </c>
      <c r="E269" t="str">
        <f t="shared" si="44"/>
        <v>Severe</v>
      </c>
    </row>
    <row r="270" spans="1:5" x14ac:dyDescent="0.2">
      <c r="A270" t="s">
        <v>2679</v>
      </c>
      <c r="B270" t="s">
        <v>2680</v>
      </c>
      <c r="C270" t="str">
        <f>VLOOKUP(FDA_dis_class!B270,EFO_class!$A$2:$H$263,8,FALSE)</f>
        <v>Severe</v>
      </c>
      <c r="D270" t="s">
        <v>146</v>
      </c>
      <c r="E270" t="str">
        <f>C270</f>
        <v>Severe</v>
      </c>
    </row>
    <row r="271" spans="1:5" x14ac:dyDescent="0.2">
      <c r="A271" t="s">
        <v>2711</v>
      </c>
      <c r="B271" t="s">
        <v>2712</v>
      </c>
      <c r="C271" t="str">
        <f>VLOOKUP(FDA_dis_class!B271,EFO_class!$A$2:$H$263,8,FALSE)</f>
        <v>Not concordant</v>
      </c>
      <c r="D271" t="s">
        <v>18</v>
      </c>
      <c r="E271" t="str">
        <f>VLOOKUP(FDA_dis_class!A271,FDA_dis_class_sub!$A$1:$E$20,5,FALSE)</f>
        <v>Not concordant</v>
      </c>
    </row>
    <row r="272" spans="1:5" x14ac:dyDescent="0.2">
      <c r="A272" t="s">
        <v>2725</v>
      </c>
      <c r="B272" t="s">
        <v>2726</v>
      </c>
      <c r="C272" t="str">
        <f>VLOOKUP(FDA_dis_class!B272,EFO_class!$A$2:$H$263,8,FALSE)</f>
        <v>Severe</v>
      </c>
      <c r="D272" t="s">
        <v>18</v>
      </c>
      <c r="E272" t="str">
        <f t="shared" ref="E272:E273" si="45">C272</f>
        <v>Severe</v>
      </c>
    </row>
    <row r="273" spans="1:5" x14ac:dyDescent="0.2">
      <c r="A273" t="s">
        <v>608</v>
      </c>
      <c r="B273" t="s">
        <v>2734</v>
      </c>
      <c r="C273" t="str">
        <f>VLOOKUP(FDA_dis_class!B273,EFO_class!$A$2:$H$263,8,FALSE)</f>
        <v>Non Severe</v>
      </c>
      <c r="D273" t="s">
        <v>18</v>
      </c>
      <c r="E273" t="str">
        <f t="shared" si="45"/>
        <v>Non Severe</v>
      </c>
    </row>
    <row r="274" spans="1:5" x14ac:dyDescent="0.2">
      <c r="A274" t="s">
        <v>2741</v>
      </c>
      <c r="B274" t="s">
        <v>2742</v>
      </c>
      <c r="C274" t="str">
        <f>VLOOKUP(FDA_dis_class!B274,EFO_class!$A$2:$H$263,8,FALSE)</f>
        <v>Severe</v>
      </c>
      <c r="D274" t="s">
        <v>146</v>
      </c>
      <c r="E274" t="str">
        <f>C274</f>
        <v>Severe</v>
      </c>
    </row>
    <row r="275" spans="1:5" x14ac:dyDescent="0.2">
      <c r="A275" t="s">
        <v>2750</v>
      </c>
      <c r="B275" t="s">
        <v>23</v>
      </c>
      <c r="C275" t="s">
        <v>23</v>
      </c>
      <c r="D275" t="s">
        <v>18</v>
      </c>
      <c r="E275" t="str">
        <f>C275</f>
        <v>NA</v>
      </c>
    </row>
    <row r="276" spans="1:5" x14ac:dyDescent="0.2">
      <c r="A276" t="s">
        <v>2757</v>
      </c>
      <c r="B276" t="s">
        <v>2758</v>
      </c>
      <c r="C276" t="str">
        <f>VLOOKUP(FDA_dis_class!B276,EFO_class!$A$2:$H$263,8,FALSE)</f>
        <v>Severe</v>
      </c>
      <c r="D276" t="s">
        <v>146</v>
      </c>
      <c r="E276" t="str">
        <f>C276</f>
        <v>Severe</v>
      </c>
    </row>
    <row r="277" spans="1:5" x14ac:dyDescent="0.2">
      <c r="A277" t="s">
        <v>2766</v>
      </c>
      <c r="B277" t="s">
        <v>1150</v>
      </c>
      <c r="C277" t="str">
        <f>VLOOKUP(FDA_dis_class!B277,EFO_class!$A$2:$H$263,8,FALSE)</f>
        <v>Severe</v>
      </c>
      <c r="D277" t="s">
        <v>18</v>
      </c>
      <c r="E277" t="str">
        <f t="shared" ref="E277:E281" si="46">C277</f>
        <v>Severe</v>
      </c>
    </row>
    <row r="278" spans="1:5" x14ac:dyDescent="0.2">
      <c r="A278" t="s">
        <v>2785</v>
      </c>
      <c r="B278" t="s">
        <v>2032</v>
      </c>
      <c r="C278" t="str">
        <f>VLOOKUP(FDA_dis_class!B278,EFO_class!$A$2:$H$263,8,FALSE)</f>
        <v>Severe</v>
      </c>
      <c r="D278" t="s">
        <v>18</v>
      </c>
      <c r="E278" t="str">
        <f t="shared" si="46"/>
        <v>Severe</v>
      </c>
    </row>
    <row r="279" spans="1:5" x14ac:dyDescent="0.2">
      <c r="A279" t="s">
        <v>2793</v>
      </c>
      <c r="B279" t="s">
        <v>2794</v>
      </c>
      <c r="C279" t="str">
        <f>VLOOKUP(FDA_dis_class!B279,EFO_class!$A$2:$H$263,8,FALSE)</f>
        <v>Severe</v>
      </c>
      <c r="D279" t="s">
        <v>146</v>
      </c>
      <c r="E279" t="str">
        <f t="shared" si="46"/>
        <v>Severe</v>
      </c>
    </row>
    <row r="280" spans="1:5" x14ac:dyDescent="0.2">
      <c r="A280" t="s">
        <v>2820</v>
      </c>
      <c r="B280" t="s">
        <v>2821</v>
      </c>
      <c r="C280" t="str">
        <f>VLOOKUP(FDA_dis_class!B280,EFO_class!$A$2:$H$263,8,FALSE)</f>
        <v>Severe</v>
      </c>
      <c r="D280" t="s">
        <v>146</v>
      </c>
      <c r="E280" t="str">
        <f t="shared" si="46"/>
        <v>Severe</v>
      </c>
    </row>
    <row r="281" spans="1:5" x14ac:dyDescent="0.2">
      <c r="A281" t="s">
        <v>2834</v>
      </c>
      <c r="B281" t="s">
        <v>2835</v>
      </c>
      <c r="C281" t="str">
        <f>VLOOKUP(FDA_dis_class!B281,EFO_class!$A$2:$H$263,8,FALSE)</f>
        <v>Severe</v>
      </c>
      <c r="D281" t="s">
        <v>146</v>
      </c>
      <c r="E281" t="str">
        <f t="shared" si="46"/>
        <v>Severe</v>
      </c>
    </row>
    <row r="282" spans="1:5" x14ac:dyDescent="0.2">
      <c r="A282" t="s">
        <v>2850</v>
      </c>
      <c r="B282" t="s">
        <v>2851</v>
      </c>
      <c r="C282" t="str">
        <f>VLOOKUP(FDA_dis_class!B282,EFO_class!$A$2:$H$263,8,FALSE)</f>
        <v>Severe</v>
      </c>
      <c r="D282" t="s">
        <v>18</v>
      </c>
      <c r="E282" t="str">
        <f>C282</f>
        <v>Severe</v>
      </c>
    </row>
    <row r="283" spans="1:5" x14ac:dyDescent="0.2">
      <c r="A283" t="s">
        <v>2862</v>
      </c>
      <c r="B283" t="s">
        <v>2863</v>
      </c>
      <c r="C283" t="str">
        <f>VLOOKUP(FDA_dis_class!B283,EFO_class!$A$2:$H$263,8,FALSE)</f>
        <v>Severe</v>
      </c>
      <c r="D283" t="s">
        <v>146</v>
      </c>
      <c r="E283" t="str">
        <f>C283</f>
        <v>Severe</v>
      </c>
    </row>
    <row r="284" spans="1:5" x14ac:dyDescent="0.2">
      <c r="A284" t="s">
        <v>2870</v>
      </c>
      <c r="B284" t="s">
        <v>2871</v>
      </c>
      <c r="C284" t="str">
        <f>VLOOKUP(FDA_dis_class!B284,EFO_class!$A$2:$H$263,8,FALSE)</f>
        <v>Severe</v>
      </c>
      <c r="D284" t="s">
        <v>18</v>
      </c>
      <c r="E284" t="str">
        <f>C284</f>
        <v>Severe</v>
      </c>
    </row>
    <row r="285" spans="1:5" x14ac:dyDescent="0.2">
      <c r="A285" t="s">
        <v>2880</v>
      </c>
      <c r="B285" t="s">
        <v>726</v>
      </c>
      <c r="C285" t="str">
        <f>VLOOKUP(FDA_dis_class!B285,EFO_class!$A$2:$H$263,8,FALSE)</f>
        <v>Severe</v>
      </c>
      <c r="D285" t="s">
        <v>146</v>
      </c>
      <c r="E285" t="str">
        <f>C285</f>
        <v>Severe</v>
      </c>
    </row>
    <row r="286" spans="1:5" x14ac:dyDescent="0.2">
      <c r="A286" t="s">
        <v>2903</v>
      </c>
      <c r="B286" t="s">
        <v>2904</v>
      </c>
      <c r="C286" t="str">
        <f>VLOOKUP(FDA_dis_class!B286,EFO_class!$A$2:$H$263,8,FALSE)</f>
        <v>Non Severe</v>
      </c>
      <c r="D286" t="s">
        <v>18</v>
      </c>
      <c r="E286" t="str">
        <f t="shared" ref="E286:E288" si="47">C286</f>
        <v>Non Severe</v>
      </c>
    </row>
    <row r="287" spans="1:5" x14ac:dyDescent="0.2">
      <c r="A287" t="s">
        <v>2912</v>
      </c>
      <c r="B287" t="s">
        <v>129</v>
      </c>
      <c r="C287" t="str">
        <f>VLOOKUP(FDA_dis_class!B287,EFO_class!$A$2:$H$263,8,FALSE)</f>
        <v>Non Severe</v>
      </c>
      <c r="D287" t="s">
        <v>18</v>
      </c>
      <c r="E287" t="str">
        <f t="shared" si="47"/>
        <v>Non Severe</v>
      </c>
    </row>
    <row r="288" spans="1:5" x14ac:dyDescent="0.2">
      <c r="A288" t="s">
        <v>2919</v>
      </c>
      <c r="B288" t="s">
        <v>2920</v>
      </c>
      <c r="C288" t="str">
        <f>VLOOKUP(FDA_dis_class!B288,EFO_class!$A$2:$H$263,8,FALSE)</f>
        <v>Severe</v>
      </c>
      <c r="D288" t="s">
        <v>18</v>
      </c>
      <c r="E288" t="str">
        <f t="shared" si="47"/>
        <v>Severe</v>
      </c>
    </row>
    <row r="289" spans="1:5" x14ac:dyDescent="0.2">
      <c r="A289" t="s">
        <v>2933</v>
      </c>
      <c r="B289" t="s">
        <v>1132</v>
      </c>
      <c r="C289" t="str">
        <f>VLOOKUP(FDA_dis_class!B289,EFO_class!$A$2:$H$263,8,FALSE)</f>
        <v>Severe</v>
      </c>
      <c r="D289" t="s">
        <v>146</v>
      </c>
      <c r="E289" t="str">
        <f>C289</f>
        <v>Severe</v>
      </c>
    </row>
    <row r="290" spans="1:5" x14ac:dyDescent="0.2">
      <c r="A290" t="s">
        <v>635</v>
      </c>
      <c r="B290" t="s">
        <v>2941</v>
      </c>
      <c r="C290" t="str">
        <f>VLOOKUP(FDA_dis_class!B290,EFO_class!$A$2:$H$263,8,FALSE)</f>
        <v>Severe</v>
      </c>
      <c r="D290" t="s">
        <v>18</v>
      </c>
      <c r="E290" t="str">
        <f t="shared" ref="E290:E293" si="48">C290</f>
        <v>Severe</v>
      </c>
    </row>
    <row r="291" spans="1:5" x14ac:dyDescent="0.2">
      <c r="A291" t="s">
        <v>2952</v>
      </c>
      <c r="B291" t="s">
        <v>1220</v>
      </c>
      <c r="C291" t="str">
        <f>VLOOKUP(FDA_dis_class!B291,EFO_class!$A$2:$H$263,8,FALSE)</f>
        <v>Non severe</v>
      </c>
      <c r="D291" t="s">
        <v>18</v>
      </c>
      <c r="E291" t="str">
        <f t="shared" si="48"/>
        <v>Non severe</v>
      </c>
    </row>
    <row r="292" spans="1:5" x14ac:dyDescent="0.2">
      <c r="A292" t="s">
        <v>2958</v>
      </c>
      <c r="B292" t="s">
        <v>710</v>
      </c>
      <c r="C292" t="str">
        <f>VLOOKUP(FDA_dis_class!B292,EFO_class!$A$2:$H$263,8,FALSE)</f>
        <v>Severe</v>
      </c>
      <c r="D292" t="s">
        <v>18</v>
      </c>
      <c r="E292" t="str">
        <f t="shared" si="48"/>
        <v>Severe</v>
      </c>
    </row>
    <row r="293" spans="1:5" x14ac:dyDescent="0.2">
      <c r="A293" t="s">
        <v>2973</v>
      </c>
      <c r="B293" t="s">
        <v>2974</v>
      </c>
      <c r="C293" t="str">
        <f>VLOOKUP(FDA_dis_class!B293,EFO_class!$A$2:$H$263,8,FALSE)</f>
        <v>Severe</v>
      </c>
      <c r="D293" t="s">
        <v>18</v>
      </c>
      <c r="E293" t="str">
        <f t="shared" si="48"/>
        <v>Severe</v>
      </c>
    </row>
    <row r="294" spans="1:5" x14ac:dyDescent="0.2">
      <c r="A294" t="s">
        <v>2983</v>
      </c>
      <c r="B294" t="s">
        <v>2984</v>
      </c>
      <c r="C294" t="str">
        <f>VLOOKUP(FDA_dis_class!B294,EFO_class!$A$2:$H$263,8,FALSE)</f>
        <v>Severe</v>
      </c>
      <c r="D294" t="s">
        <v>146</v>
      </c>
      <c r="E294" t="str">
        <f>C294</f>
        <v>Severe</v>
      </c>
    </row>
    <row r="295" spans="1:5" x14ac:dyDescent="0.2">
      <c r="A295" t="s">
        <v>462</v>
      </c>
      <c r="B295" t="s">
        <v>2992</v>
      </c>
      <c r="C295" t="str">
        <f>VLOOKUP(FDA_dis_class!B295,EFO_class!$A$2:$H$263,8,FALSE)</f>
        <v>Non Severe</v>
      </c>
      <c r="D295" t="s">
        <v>18</v>
      </c>
      <c r="E295" t="str">
        <f t="shared" ref="E295:E298" si="49">C295</f>
        <v>Non Severe</v>
      </c>
    </row>
    <row r="296" spans="1:5" x14ac:dyDescent="0.2">
      <c r="A296" t="s">
        <v>2998</v>
      </c>
      <c r="B296" t="s">
        <v>1798</v>
      </c>
      <c r="C296" t="str">
        <f>VLOOKUP(FDA_dis_class!B296,EFO_class!$A$2:$H$263,8,FALSE)</f>
        <v>Severe</v>
      </c>
      <c r="D296" t="s">
        <v>18</v>
      </c>
      <c r="E296" t="str">
        <f t="shared" si="49"/>
        <v>Severe</v>
      </c>
    </row>
    <row r="297" spans="1:5" x14ac:dyDescent="0.2">
      <c r="A297" t="s">
        <v>3003</v>
      </c>
      <c r="B297" t="s">
        <v>148</v>
      </c>
      <c r="C297" t="str">
        <f>VLOOKUP(FDA_dis_class!B297,EFO_class!$A$2:$H$263,8,FALSE)</f>
        <v>Severe</v>
      </c>
      <c r="D297" t="s">
        <v>146</v>
      </c>
      <c r="E297" t="str">
        <f t="shared" si="49"/>
        <v>Severe</v>
      </c>
    </row>
    <row r="298" spans="1:5" x14ac:dyDescent="0.2">
      <c r="A298" t="s">
        <v>1307</v>
      </c>
      <c r="B298" t="s">
        <v>1308</v>
      </c>
      <c r="C298" t="str">
        <f>VLOOKUP(FDA_dis_class!B298,EFO_class!$A$2:$H$263,8,FALSE)</f>
        <v>Severe</v>
      </c>
      <c r="D298" t="s">
        <v>146</v>
      </c>
      <c r="E298" t="str">
        <f t="shared" si="49"/>
        <v>Severe</v>
      </c>
    </row>
    <row r="299" spans="1:5" x14ac:dyDescent="0.2">
      <c r="A299" t="s">
        <v>3015</v>
      </c>
      <c r="B299" t="s">
        <v>3016</v>
      </c>
      <c r="C299" t="str">
        <f>VLOOKUP(FDA_dis_class!B299,EFO_class!$A$2:$H$263,8,FALSE)</f>
        <v>Non Severe</v>
      </c>
      <c r="D299" t="s">
        <v>18</v>
      </c>
      <c r="E299" t="str">
        <f t="shared" ref="E299:E305" si="50">C299</f>
        <v>Non Severe</v>
      </c>
    </row>
    <row r="300" spans="1:5" x14ac:dyDescent="0.2">
      <c r="A300" t="s">
        <v>3029</v>
      </c>
      <c r="B300" t="s">
        <v>3030</v>
      </c>
      <c r="C300" t="str">
        <f>VLOOKUP(FDA_dis_class!B300,EFO_class!$A$2:$H$263,8,FALSE)</f>
        <v>Non Severe</v>
      </c>
      <c r="D300" t="s">
        <v>18</v>
      </c>
      <c r="E300" t="str">
        <f t="shared" si="50"/>
        <v>Non Severe</v>
      </c>
    </row>
    <row r="301" spans="1:5" x14ac:dyDescent="0.2">
      <c r="A301" t="s">
        <v>3037</v>
      </c>
      <c r="B301" t="s">
        <v>3038</v>
      </c>
      <c r="C301" t="str">
        <f>VLOOKUP(FDA_dis_class!B301,EFO_class!$A$2:$H$263,8,FALSE)</f>
        <v>Severe</v>
      </c>
      <c r="D301" t="s">
        <v>18</v>
      </c>
      <c r="E301" t="str">
        <f t="shared" si="50"/>
        <v>Severe</v>
      </c>
    </row>
    <row r="302" spans="1:5" x14ac:dyDescent="0.2">
      <c r="A302" t="s">
        <v>3064</v>
      </c>
      <c r="B302" t="s">
        <v>3065</v>
      </c>
      <c r="C302" t="str">
        <f>VLOOKUP(FDA_dis_class!B302,EFO_class!$A$2:$H$263,8,FALSE)</f>
        <v>Severe</v>
      </c>
      <c r="D302" t="s">
        <v>18</v>
      </c>
      <c r="E302" t="str">
        <f t="shared" si="50"/>
        <v>Severe</v>
      </c>
    </row>
    <row r="303" spans="1:5" x14ac:dyDescent="0.2">
      <c r="A303" t="s">
        <v>3078</v>
      </c>
      <c r="B303" t="s">
        <v>3078</v>
      </c>
      <c r="C303" t="str">
        <f>VLOOKUP(FDA_dis_class!B303,EFO_class!$A$2:$H$263,8,FALSE)</f>
        <v>Severe</v>
      </c>
      <c r="D303" t="s">
        <v>18</v>
      </c>
      <c r="E303" t="str">
        <f t="shared" si="50"/>
        <v>Severe</v>
      </c>
    </row>
    <row r="304" spans="1:5" x14ac:dyDescent="0.2">
      <c r="A304" t="s">
        <v>3086</v>
      </c>
      <c r="B304" t="s">
        <v>3087</v>
      </c>
      <c r="C304" t="str">
        <f>VLOOKUP(FDA_dis_class!B304,EFO_class!$A$2:$H$263,8,FALSE)</f>
        <v>Non Severe</v>
      </c>
      <c r="D304" t="s">
        <v>18</v>
      </c>
      <c r="E304" t="str">
        <f t="shared" si="50"/>
        <v>Non Severe</v>
      </c>
    </row>
    <row r="305" spans="1:5" x14ac:dyDescent="0.2">
      <c r="A305" t="s">
        <v>3096</v>
      </c>
      <c r="B305" t="s">
        <v>3097</v>
      </c>
      <c r="C305" t="str">
        <f>VLOOKUP(FDA_dis_class!B305,EFO_class!$A$2:$H$263,8,FALSE)</f>
        <v>Severe</v>
      </c>
      <c r="D305" t="s">
        <v>18</v>
      </c>
      <c r="E305" t="str">
        <f t="shared" si="50"/>
        <v>Severe</v>
      </c>
    </row>
    <row r="306" spans="1:5" x14ac:dyDescent="0.2">
      <c r="A306" t="s">
        <v>3105</v>
      </c>
      <c r="B306" t="s">
        <v>3105</v>
      </c>
      <c r="C306" t="str">
        <f>VLOOKUP(FDA_dis_class!B306,EFO_class!$A$2:$H$263,8,FALSE)</f>
        <v>Severe</v>
      </c>
      <c r="D306" t="s">
        <v>146</v>
      </c>
      <c r="E306" t="str">
        <f>C306</f>
        <v>Severe</v>
      </c>
    </row>
    <row r="307" spans="1:5" x14ac:dyDescent="0.2">
      <c r="A307" t="s">
        <v>3124</v>
      </c>
      <c r="B307" t="s">
        <v>3125</v>
      </c>
      <c r="C307" t="str">
        <f>VLOOKUP(FDA_dis_class!B307,EFO_class!$A$2:$H$263,8,FALSE)</f>
        <v>Not concordant</v>
      </c>
      <c r="D307" t="s">
        <v>18</v>
      </c>
      <c r="E307" t="str">
        <f>VLOOKUP(FDA_dis_class!A307,FDA_dis_class_sub!$A$1:$E$20,5,FALSE)</f>
        <v>Not concordant</v>
      </c>
    </row>
    <row r="308" spans="1:5" x14ac:dyDescent="0.2">
      <c r="A308" t="s">
        <v>3133</v>
      </c>
      <c r="B308" t="s">
        <v>3134</v>
      </c>
      <c r="C308" t="str">
        <f>VLOOKUP(FDA_dis_class!B308,EFO_class!$A$2:$H$263,8,FALSE)</f>
        <v>Non Severe</v>
      </c>
      <c r="D308" t="s">
        <v>18</v>
      </c>
      <c r="E308" t="str">
        <f t="shared" ref="E308:E312" si="51">C308</f>
        <v>Non Severe</v>
      </c>
    </row>
    <row r="309" spans="1:5" x14ac:dyDescent="0.2">
      <c r="A309" t="s">
        <v>3142</v>
      </c>
      <c r="B309" t="s">
        <v>3143</v>
      </c>
      <c r="C309" t="str">
        <f>VLOOKUP(FDA_dis_class!B309,EFO_class!$A$2:$H$263,8,FALSE)</f>
        <v>Severe</v>
      </c>
      <c r="D309" t="s">
        <v>18</v>
      </c>
      <c r="E309" t="str">
        <f t="shared" si="51"/>
        <v>Severe</v>
      </c>
    </row>
    <row r="310" spans="1:5" x14ac:dyDescent="0.2">
      <c r="A310" t="s">
        <v>3151</v>
      </c>
      <c r="B310" t="s">
        <v>23</v>
      </c>
      <c r="C310" t="s">
        <v>23</v>
      </c>
      <c r="D310" t="s">
        <v>18</v>
      </c>
      <c r="E310" t="str">
        <f t="shared" si="51"/>
        <v>NA</v>
      </c>
    </row>
    <row r="311" spans="1:5" x14ac:dyDescent="0.2">
      <c r="A311" t="s">
        <v>3157</v>
      </c>
      <c r="B311" t="s">
        <v>3158</v>
      </c>
      <c r="C311" t="str">
        <f>VLOOKUP(FDA_dis_class!B311,EFO_class!$A$2:$H$263,8,FALSE)</f>
        <v>Severe</v>
      </c>
      <c r="D311" t="s">
        <v>18</v>
      </c>
      <c r="E311" t="str">
        <f t="shared" si="51"/>
        <v>Severe</v>
      </c>
    </row>
    <row r="312" spans="1:5" x14ac:dyDescent="0.2">
      <c r="A312" t="s">
        <v>3166</v>
      </c>
      <c r="B312" t="s">
        <v>3167</v>
      </c>
      <c r="C312" t="str">
        <f>VLOOKUP(FDA_dis_class!B312,EFO_class!$A$2:$H$263,8,FALSE)</f>
        <v>Non Severe</v>
      </c>
      <c r="D312" t="s">
        <v>18</v>
      </c>
      <c r="E312" t="str">
        <f t="shared" si="51"/>
        <v>Non Severe</v>
      </c>
    </row>
    <row r="313" spans="1:5" x14ac:dyDescent="0.2">
      <c r="A313" t="s">
        <v>3174</v>
      </c>
      <c r="B313" t="s">
        <v>3175</v>
      </c>
      <c r="C313" t="str">
        <f>VLOOKUP(FDA_dis_class!B313,EFO_class!$A$2:$H$263,8,FALSE)</f>
        <v>Not concordant</v>
      </c>
      <c r="D313" t="s">
        <v>18</v>
      </c>
      <c r="E313" t="str">
        <f>VLOOKUP(FDA_dis_class!A313,FDA_dis_class_sub!$A$1:$E$20,5,FALSE)</f>
        <v>Severe</v>
      </c>
    </row>
    <row r="314" spans="1:5" x14ac:dyDescent="0.2">
      <c r="A314" t="s">
        <v>3183</v>
      </c>
      <c r="B314" t="s">
        <v>3184</v>
      </c>
      <c r="C314" t="str">
        <f>VLOOKUP(FDA_dis_class!B314,EFO_class!$A$2:$H$263,8,FALSE)</f>
        <v>Non Severe</v>
      </c>
      <c r="D314" t="s">
        <v>18</v>
      </c>
      <c r="E314" t="str">
        <f t="shared" ref="E314:E317" si="52">C314</f>
        <v>Non Severe</v>
      </c>
    </row>
    <row r="315" spans="1:5" x14ac:dyDescent="0.2">
      <c r="A315" t="s">
        <v>3193</v>
      </c>
      <c r="B315" t="s">
        <v>3194</v>
      </c>
      <c r="C315" t="str">
        <f>VLOOKUP(FDA_dis_class!B315,EFO_class!$A$2:$H$263,8,FALSE)</f>
        <v>Non Severe</v>
      </c>
      <c r="D315" t="s">
        <v>18</v>
      </c>
      <c r="E315" t="str">
        <f t="shared" si="52"/>
        <v>Non Severe</v>
      </c>
    </row>
    <row r="316" spans="1:5" x14ac:dyDescent="0.2">
      <c r="A316" t="s">
        <v>3202</v>
      </c>
      <c r="B316" t="s">
        <v>283</v>
      </c>
      <c r="C316" t="str">
        <f>VLOOKUP(FDA_dis_class!B316,EFO_class!$A$2:$H$263,8,FALSE)</f>
        <v>Severe</v>
      </c>
      <c r="D316" t="s">
        <v>18</v>
      </c>
      <c r="E316" t="str">
        <f t="shared" si="52"/>
        <v>Severe</v>
      </c>
    </row>
    <row r="317" spans="1:5" x14ac:dyDescent="0.2">
      <c r="A317" t="s">
        <v>3209</v>
      </c>
      <c r="B317" t="s">
        <v>2299</v>
      </c>
      <c r="C317" t="str">
        <f>VLOOKUP(FDA_dis_class!B317,EFO_class!$A$2:$H$263,8,FALSE)</f>
        <v>Non Severe</v>
      </c>
      <c r="D317" t="s">
        <v>18</v>
      </c>
      <c r="E317" t="str">
        <f t="shared" si="52"/>
        <v>Non Severe</v>
      </c>
    </row>
    <row r="318" spans="1:5" x14ac:dyDescent="0.2">
      <c r="A318" t="s">
        <v>2427</v>
      </c>
      <c r="B318" t="s">
        <v>1230</v>
      </c>
      <c r="C318" t="str">
        <f>VLOOKUP(FDA_dis_class!B318,EFO_class!$A$2:$H$263,8,FALSE)</f>
        <v>Severe</v>
      </c>
      <c r="D318" t="s">
        <v>146</v>
      </c>
      <c r="E318" t="str">
        <f>C318</f>
        <v>Severe</v>
      </c>
    </row>
    <row r="319" spans="1:5" x14ac:dyDescent="0.2">
      <c r="A319" t="s">
        <v>3228</v>
      </c>
      <c r="B319" t="s">
        <v>3229</v>
      </c>
      <c r="C319" t="str">
        <f>VLOOKUP(FDA_dis_class!B319,EFO_class!$A$2:$H$263,8,FALSE)</f>
        <v>Non Severe</v>
      </c>
      <c r="D319" t="s">
        <v>18</v>
      </c>
      <c r="E319" t="str">
        <f t="shared" ref="E319:E320" si="53">C319</f>
        <v>Non Severe</v>
      </c>
    </row>
    <row r="320" spans="1:5" x14ac:dyDescent="0.2">
      <c r="A320" t="s">
        <v>3237</v>
      </c>
      <c r="B320" t="s">
        <v>3237</v>
      </c>
      <c r="C320" t="str">
        <f>VLOOKUP(FDA_dis_class!B320,EFO_class!$A$2:$H$263,8,FALSE)</f>
        <v>Severe</v>
      </c>
      <c r="D320" t="s">
        <v>18</v>
      </c>
      <c r="E320" t="str">
        <f t="shared" si="53"/>
        <v>Severe</v>
      </c>
    </row>
    <row r="321" spans="1:5" x14ac:dyDescent="0.2">
      <c r="A321" t="s">
        <v>3244</v>
      </c>
      <c r="B321" t="s">
        <v>3245</v>
      </c>
      <c r="C321" t="str">
        <f>VLOOKUP(FDA_dis_class!B321,EFO_class!$A$2:$H$263,8,FALSE)</f>
        <v>Severe</v>
      </c>
      <c r="D321" t="s">
        <v>146</v>
      </c>
      <c r="E321" t="str">
        <f>C321</f>
        <v>Severe</v>
      </c>
    </row>
    <row r="322" spans="1:5" x14ac:dyDescent="0.2">
      <c r="A322" t="s">
        <v>3260</v>
      </c>
      <c r="B322" t="s">
        <v>3261</v>
      </c>
      <c r="C322" t="str">
        <f>VLOOKUP(FDA_dis_class!B322,EFO_class!$A$2:$H$263,8,FALSE)</f>
        <v>Not concordant</v>
      </c>
      <c r="D322" t="s">
        <v>18</v>
      </c>
      <c r="E322" t="str">
        <f>VLOOKUP(FDA_dis_class!A322,FDA_dis_class_sub!$A$1:$E$20,5,FALSE)</f>
        <v>Severe</v>
      </c>
    </row>
    <row r="323" spans="1:5" x14ac:dyDescent="0.2">
      <c r="A323" t="s">
        <v>3267</v>
      </c>
      <c r="B323" t="s">
        <v>3268</v>
      </c>
      <c r="C323" t="str">
        <f>VLOOKUP(FDA_dis_class!B323,EFO_class!$A$2:$H$263,8,FALSE)</f>
        <v>Severe</v>
      </c>
      <c r="D323" t="s">
        <v>146</v>
      </c>
      <c r="E323" t="str">
        <f>C323</f>
        <v>Severe</v>
      </c>
    </row>
    <row r="324" spans="1:5" x14ac:dyDescent="0.2">
      <c r="A324" t="s">
        <v>3277</v>
      </c>
      <c r="B324" t="s">
        <v>1049</v>
      </c>
      <c r="C324" t="str">
        <f>VLOOKUP(FDA_dis_class!B324,EFO_class!$A$2:$H$263,8,FALSE)</f>
        <v>Non Severe</v>
      </c>
      <c r="D324" t="s">
        <v>18</v>
      </c>
      <c r="E324" t="str">
        <f t="shared" ref="E324:E326" si="54">C324</f>
        <v>Non Severe</v>
      </c>
    </row>
    <row r="325" spans="1:5" x14ac:dyDescent="0.2">
      <c r="A325" t="s">
        <v>3283</v>
      </c>
      <c r="B325" t="s">
        <v>710</v>
      </c>
      <c r="C325" t="str">
        <f>VLOOKUP(FDA_dis_class!B325,EFO_class!$A$2:$H$263,8,FALSE)</f>
        <v>Severe</v>
      </c>
      <c r="D325" t="s">
        <v>18</v>
      </c>
      <c r="E325" t="str">
        <f t="shared" si="54"/>
        <v>Severe</v>
      </c>
    </row>
    <row r="326" spans="1:5" x14ac:dyDescent="0.2">
      <c r="A326" t="s">
        <v>3289</v>
      </c>
      <c r="B326" t="s">
        <v>2199</v>
      </c>
      <c r="C326" t="str">
        <f>VLOOKUP(FDA_dis_class!B326,EFO_class!$A$2:$H$263,8,FALSE)</f>
        <v>Severe</v>
      </c>
      <c r="D326" t="s">
        <v>18</v>
      </c>
      <c r="E326" t="str">
        <f t="shared" si="54"/>
        <v>Severe</v>
      </c>
    </row>
    <row r="327" spans="1:5" x14ac:dyDescent="0.2">
      <c r="A327" t="s">
        <v>3294</v>
      </c>
      <c r="B327" t="s">
        <v>3295</v>
      </c>
      <c r="C327" t="str">
        <f>VLOOKUP(FDA_dis_class!B327,EFO_class!$A$2:$H$263,8,FALSE)</f>
        <v>Severe</v>
      </c>
      <c r="D327" t="s">
        <v>146</v>
      </c>
      <c r="E327" t="str">
        <f>C327</f>
        <v>Severe</v>
      </c>
    </row>
    <row r="328" spans="1:5" x14ac:dyDescent="0.2">
      <c r="A328" t="s">
        <v>3314</v>
      </c>
      <c r="B328" t="s">
        <v>3315</v>
      </c>
      <c r="C328" t="str">
        <f>VLOOKUP(FDA_dis_class!B328,EFO_class!$A$2:$H$263,8,FALSE)</f>
        <v>Not concordant</v>
      </c>
      <c r="D328" t="s">
        <v>18</v>
      </c>
      <c r="E328" t="str">
        <f>VLOOKUP(FDA_dis_class!A328,FDA_dis_class_sub!$A$1:$E$20,5,FALSE)</f>
        <v>Severe</v>
      </c>
    </row>
    <row r="329" spans="1:5" x14ac:dyDescent="0.2">
      <c r="A329" t="s">
        <v>3323</v>
      </c>
      <c r="B329" t="s">
        <v>3324</v>
      </c>
      <c r="C329" t="str">
        <f>VLOOKUP(FDA_dis_class!B329,EFO_class!$A$2:$H$263,8,FALSE)</f>
        <v>Severe</v>
      </c>
      <c r="D329" t="s">
        <v>18</v>
      </c>
      <c r="E329" t="str">
        <f t="shared" ref="E329:E331" si="55">C329</f>
        <v>Severe</v>
      </c>
    </row>
    <row r="330" spans="1:5" x14ac:dyDescent="0.2">
      <c r="A330" t="s">
        <v>3332</v>
      </c>
      <c r="B330" t="s">
        <v>3333</v>
      </c>
      <c r="C330" t="str">
        <f>VLOOKUP(FDA_dis_class!B330,EFO_class!$A$2:$H$263,8,FALSE)</f>
        <v>Severe</v>
      </c>
      <c r="D330" t="s">
        <v>18</v>
      </c>
      <c r="E330" t="str">
        <f t="shared" si="55"/>
        <v>Severe</v>
      </c>
    </row>
    <row r="331" spans="1:5" x14ac:dyDescent="0.2">
      <c r="A331" t="s">
        <v>3342</v>
      </c>
      <c r="B331" t="s">
        <v>3343</v>
      </c>
      <c r="C331" t="str">
        <f>VLOOKUP(FDA_dis_class!B331,EFO_class!$A$2:$H$263,8,FALSE)</f>
        <v>Severe</v>
      </c>
      <c r="D331" t="s">
        <v>18</v>
      </c>
      <c r="E331" t="str">
        <f t="shared" si="55"/>
        <v>Severe</v>
      </c>
    </row>
    <row r="332" spans="1:5" x14ac:dyDescent="0.2">
      <c r="A332" t="s">
        <v>3351</v>
      </c>
      <c r="B332" t="s">
        <v>3352</v>
      </c>
      <c r="C332" t="str">
        <f>VLOOKUP(FDA_dis_class!B332,EFO_class!$A$2:$H$263,8,FALSE)</f>
        <v>Not concordant</v>
      </c>
      <c r="D332" t="s">
        <v>18</v>
      </c>
      <c r="E332" t="s">
        <v>3589</v>
      </c>
    </row>
    <row r="333" spans="1:5" x14ac:dyDescent="0.2">
      <c r="A333" t="s">
        <v>3360</v>
      </c>
      <c r="B333" t="s">
        <v>3361</v>
      </c>
      <c r="C333" t="str">
        <f>VLOOKUP(FDA_dis_class!B333,EFO_class!$A$2:$H$263,8,FALSE)</f>
        <v>Non Severe</v>
      </c>
      <c r="D333" t="s">
        <v>18</v>
      </c>
      <c r="E333" t="str">
        <f t="shared" ref="E333:E336" si="56">C333</f>
        <v>Non Severe</v>
      </c>
    </row>
    <row r="334" spans="1:5" x14ac:dyDescent="0.2">
      <c r="A334" t="s">
        <v>3369</v>
      </c>
      <c r="B334" t="s">
        <v>3370</v>
      </c>
      <c r="C334" t="str">
        <f>VLOOKUP(FDA_dis_class!B334,EFO_class!$A$2:$H$263,8,FALSE)</f>
        <v>Severe</v>
      </c>
      <c r="D334" t="s">
        <v>18</v>
      </c>
      <c r="E334" t="str">
        <f t="shared" si="56"/>
        <v>Severe</v>
      </c>
    </row>
    <row r="335" spans="1:5" x14ac:dyDescent="0.2">
      <c r="A335" t="s">
        <v>3378</v>
      </c>
      <c r="B335" t="s">
        <v>148</v>
      </c>
      <c r="C335" t="str">
        <f>VLOOKUP(FDA_dis_class!B335,EFO_class!$A$2:$H$263,8,FALSE)</f>
        <v>Severe</v>
      </c>
      <c r="D335" t="s">
        <v>146</v>
      </c>
      <c r="E335" t="str">
        <f t="shared" si="56"/>
        <v>Severe</v>
      </c>
    </row>
    <row r="336" spans="1:5" x14ac:dyDescent="0.2">
      <c r="A336" t="s">
        <v>3386</v>
      </c>
      <c r="B336" t="s">
        <v>3387</v>
      </c>
      <c r="C336" t="str">
        <f>VLOOKUP(FDA_dis_class!B336,EFO_class!$A$2:$H$263,8,FALSE)</f>
        <v>Severe</v>
      </c>
      <c r="D336" t="s">
        <v>146</v>
      </c>
      <c r="E336" t="str">
        <f t="shared" si="56"/>
        <v>Severe</v>
      </c>
    </row>
  </sheetData>
  <autoFilter ref="A1:E336" xr:uid="{9BBBAB37-B09E-B042-95AD-B096012C37D6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8A14F-49DB-9945-8B89-27D91BAE3E2D}">
  <sheetPr filterMode="1"/>
  <dimension ref="A1:H264"/>
  <sheetViews>
    <sheetView workbookViewId="0">
      <selection activeCell="E20" sqref="A1:H264"/>
    </sheetView>
  </sheetViews>
  <sheetFormatPr baseColWidth="10" defaultRowHeight="16" x14ac:dyDescent="0.2"/>
  <cols>
    <col min="1" max="1" width="42.6640625" customWidth="1"/>
    <col min="2" max="2" width="10" customWidth="1"/>
    <col min="3" max="3" width="39" customWidth="1"/>
    <col min="4" max="4" width="19.83203125" customWidth="1"/>
    <col min="5" max="5" width="22.33203125" customWidth="1"/>
    <col min="6" max="6" width="15.6640625" customWidth="1"/>
    <col min="8" max="8" width="14.1640625" customWidth="1"/>
  </cols>
  <sheetData>
    <row r="1" spans="1:8" x14ac:dyDescent="0.2">
      <c r="A1" t="s">
        <v>6</v>
      </c>
      <c r="B1" t="s">
        <v>4</v>
      </c>
      <c r="C1" t="s">
        <v>3433</v>
      </c>
      <c r="D1" t="s">
        <v>3434</v>
      </c>
      <c r="E1" t="s">
        <v>3435</v>
      </c>
      <c r="F1" t="s">
        <v>3436</v>
      </c>
      <c r="G1" t="s">
        <v>3493</v>
      </c>
      <c r="H1" t="s">
        <v>3587</v>
      </c>
    </row>
    <row r="2" spans="1:8" x14ac:dyDescent="0.2">
      <c r="A2" t="s">
        <v>20</v>
      </c>
      <c r="B2" t="s">
        <v>18</v>
      </c>
      <c r="C2" s="17" t="s">
        <v>3420</v>
      </c>
      <c r="D2" s="17" t="s">
        <v>3421</v>
      </c>
      <c r="E2" s="17" t="s">
        <v>3421</v>
      </c>
      <c r="F2" s="17" t="s">
        <v>3421</v>
      </c>
      <c r="G2" t="str" cm="1">
        <f t="array" ref="G2">IF(AND(D2=E2:F2),D2,"Not concordant")</f>
        <v>Non Severe</v>
      </c>
      <c r="H2" t="str" cm="1">
        <f t="array" ref="H2">IF(AND(D2=E2:F2),D2,"Not concordant")</f>
        <v>Non Severe</v>
      </c>
    </row>
    <row r="3" spans="1:8" x14ac:dyDescent="0.2">
      <c r="A3" t="s">
        <v>31</v>
      </c>
      <c r="B3" t="s">
        <v>18</v>
      </c>
      <c r="C3" s="17" t="s">
        <v>3422</v>
      </c>
      <c r="D3" s="17" t="s">
        <v>3438</v>
      </c>
      <c r="E3" s="17" t="s">
        <v>3438</v>
      </c>
      <c r="F3" s="17" t="s">
        <v>3438</v>
      </c>
      <c r="G3" t="str" cm="1">
        <f t="array" ref="G3">IF(AND(D3=E3:F3),D3,"Not concordant")</f>
        <v>Severe</v>
      </c>
      <c r="H3" t="str" cm="1">
        <f t="array" ref="H3">IF(AND(D3=E3:F3),D3,"Not concordant")</f>
        <v>Severe</v>
      </c>
    </row>
    <row r="4" spans="1:8" x14ac:dyDescent="0.2">
      <c r="A4" t="s">
        <v>42</v>
      </c>
      <c r="B4" t="s">
        <v>18</v>
      </c>
      <c r="C4" s="17" t="s">
        <v>3423</v>
      </c>
      <c r="D4" s="17" t="s">
        <v>3421</v>
      </c>
      <c r="E4" s="17" t="s">
        <v>3421</v>
      </c>
      <c r="F4" s="17" t="s">
        <v>3421</v>
      </c>
      <c r="G4" t="str" cm="1">
        <f t="array" ref="G4">IF(AND(D4=E4:F4),D4,"Not concordant")</f>
        <v>Non Severe</v>
      </c>
      <c r="H4" t="str" cm="1">
        <f t="array" ref="H4">IF(AND(D4=E4:F4),D4,"Not concordant")</f>
        <v>Non Severe</v>
      </c>
    </row>
    <row r="5" spans="1:8" x14ac:dyDescent="0.2">
      <c r="A5" t="s">
        <v>51</v>
      </c>
      <c r="B5" t="s">
        <v>18</v>
      </c>
      <c r="C5" s="17" t="s">
        <v>3424</v>
      </c>
      <c r="D5" s="17" t="s">
        <v>3421</v>
      </c>
      <c r="E5" s="17" t="s">
        <v>3421</v>
      </c>
      <c r="F5" s="17" t="s">
        <v>3421</v>
      </c>
      <c r="G5" t="str" cm="1">
        <f t="array" ref="G5">IF(AND(D5=E5:F5),D5,"Not concordant")</f>
        <v>Non Severe</v>
      </c>
      <c r="H5" t="str" cm="1">
        <f t="array" ref="H5">IF(AND(D5=E5:F5),D5,"Not concordant")</f>
        <v>Non Severe</v>
      </c>
    </row>
    <row r="6" spans="1:8" x14ac:dyDescent="0.2">
      <c r="A6" t="s">
        <v>61</v>
      </c>
      <c r="B6" t="s">
        <v>18</v>
      </c>
      <c r="C6" s="17" t="s">
        <v>3425</v>
      </c>
      <c r="D6" s="17" t="s">
        <v>3438</v>
      </c>
      <c r="E6" s="17" t="s">
        <v>3438</v>
      </c>
      <c r="F6" s="17" t="s">
        <v>3438</v>
      </c>
      <c r="G6" t="str" cm="1">
        <f t="array" ref="G6">IF(AND(D6=E6:F6),D6,"Not concordant")</f>
        <v>Severe</v>
      </c>
      <c r="H6" t="str" cm="1">
        <f t="array" ref="H6">IF(AND(D6=E6:F6),D6,"Not concordant")</f>
        <v>Severe</v>
      </c>
    </row>
    <row r="7" spans="1:8" x14ac:dyDescent="0.2">
      <c r="A7" t="s">
        <v>72</v>
      </c>
      <c r="B7" t="s">
        <v>18</v>
      </c>
      <c r="C7" s="17" t="s">
        <v>3426</v>
      </c>
      <c r="D7" s="17" t="s">
        <v>3438</v>
      </c>
      <c r="E7" s="17" t="s">
        <v>3438</v>
      </c>
      <c r="F7" s="17" t="s">
        <v>3438</v>
      </c>
      <c r="G7" t="str" cm="1">
        <f t="array" ref="G7">IF(AND(D7=E7:F7),D7,"Not concordant")</f>
        <v>Severe</v>
      </c>
      <c r="H7" t="str" cm="1">
        <f t="array" ref="H7">IF(AND(D7=E7:F7),D7,"Not concordant")</f>
        <v>Severe</v>
      </c>
    </row>
    <row r="8" spans="1:8" x14ac:dyDescent="0.2">
      <c r="A8" t="s">
        <v>81</v>
      </c>
      <c r="B8" t="s">
        <v>18</v>
      </c>
      <c r="C8" s="17" t="s">
        <v>3427</v>
      </c>
      <c r="D8" s="17" t="s">
        <v>3438</v>
      </c>
      <c r="E8" s="17" t="s">
        <v>3438</v>
      </c>
      <c r="F8" s="17" t="s">
        <v>3438</v>
      </c>
      <c r="G8" t="str" cm="1">
        <f t="array" ref="G8">IF(AND(D8=E8:F8),D8,"Not concordant")</f>
        <v>Severe</v>
      </c>
      <c r="H8" t="str" cm="1">
        <f t="array" ref="H8">IF(AND(D8=E8:F8),D8,"Not concordant")</f>
        <v>Severe</v>
      </c>
    </row>
    <row r="9" spans="1:8" x14ac:dyDescent="0.2">
      <c r="A9" t="s">
        <v>91</v>
      </c>
      <c r="B9" t="s">
        <v>18</v>
      </c>
      <c r="C9" s="17" t="s">
        <v>91</v>
      </c>
      <c r="D9" s="17" t="s">
        <v>3421</v>
      </c>
      <c r="E9" s="17" t="s">
        <v>3421</v>
      </c>
      <c r="F9" s="17" t="s">
        <v>3421</v>
      </c>
      <c r="G9" t="str" cm="1">
        <f t="array" ref="G9">IF(AND(D9=E9:F9),D9,"Not concordant")</f>
        <v>Non Severe</v>
      </c>
      <c r="H9" t="str" cm="1">
        <f t="array" ref="H9">IF(AND(D9=E9:F9),D9,"Not concordant")</f>
        <v>Non Severe</v>
      </c>
    </row>
    <row r="10" spans="1:8" x14ac:dyDescent="0.2">
      <c r="A10" s="15" t="s">
        <v>101</v>
      </c>
      <c r="B10" t="s">
        <v>18</v>
      </c>
      <c r="C10" s="17" t="s">
        <v>3428</v>
      </c>
      <c r="D10" s="17" t="s">
        <v>3421</v>
      </c>
      <c r="E10" s="17" t="s">
        <v>3421</v>
      </c>
      <c r="F10" s="17" t="s">
        <v>3421</v>
      </c>
      <c r="G10" t="str" cm="1">
        <f t="array" ref="G10">IF(AND(D10=E10:F10),D10,"Not concordant")</f>
        <v>Non Severe</v>
      </c>
      <c r="H10" t="str" cm="1">
        <f t="array" ref="H10">IF(AND(D10=E10:F10),D10,"Not concordant")</f>
        <v>Non Severe</v>
      </c>
    </row>
    <row r="11" spans="1:8" x14ac:dyDescent="0.2">
      <c r="A11" t="s">
        <v>119</v>
      </c>
      <c r="B11" t="s">
        <v>18</v>
      </c>
      <c r="C11" s="17" t="s">
        <v>3429</v>
      </c>
      <c r="D11" s="17" t="s">
        <v>3421</v>
      </c>
      <c r="E11" s="17" t="s">
        <v>3421</v>
      </c>
      <c r="F11" s="17" t="s">
        <v>3421</v>
      </c>
      <c r="G11" t="str" cm="1">
        <f t="array" ref="G11">IF(AND(D11=E11:F11),D11,"Not concordant")</f>
        <v>Non Severe</v>
      </c>
      <c r="H11" t="str" cm="1">
        <f t="array" ref="H11">IF(AND(D11=E11:F11),D11,"Not concordant")</f>
        <v>Non Severe</v>
      </c>
    </row>
    <row r="12" spans="1:8" x14ac:dyDescent="0.2">
      <c r="A12" t="s">
        <v>129</v>
      </c>
      <c r="B12" t="s">
        <v>18</v>
      </c>
      <c r="C12" s="17" t="s">
        <v>3430</v>
      </c>
      <c r="D12" s="17" t="s">
        <v>3421</v>
      </c>
      <c r="E12" s="17" t="s">
        <v>3421</v>
      </c>
      <c r="F12" s="17" t="s">
        <v>3421</v>
      </c>
      <c r="G12" t="str" cm="1">
        <f t="array" ref="G12">IF(AND(D12=E12:F12),D12,"Not concordant")</f>
        <v>Non Severe</v>
      </c>
      <c r="H12" t="str" cm="1">
        <f t="array" ref="H12">IF(AND(D12=E12:F12),D12,"Not concordant")</f>
        <v>Non Severe</v>
      </c>
    </row>
    <row r="13" spans="1:8" hidden="1" x14ac:dyDescent="0.2">
      <c r="A13" t="s">
        <v>148</v>
      </c>
      <c r="B13" t="s">
        <v>146</v>
      </c>
      <c r="C13" s="17" t="s">
        <v>3431</v>
      </c>
      <c r="D13" s="17" t="s">
        <v>3438</v>
      </c>
      <c r="E13" s="17" t="s">
        <v>3438</v>
      </c>
      <c r="F13" s="17" t="s">
        <v>3438</v>
      </c>
      <c r="G13" t="str" cm="1">
        <f t="array" ref="G13">IF(AND(D13=E13:F13),D13,"Not concordant")</f>
        <v>Severe</v>
      </c>
      <c r="H13" t="str" cm="1">
        <f t="array" ref="H13">IF(AND(D13=E13:F13),D13,"Not concordant")</f>
        <v>Severe</v>
      </c>
    </row>
    <row r="14" spans="1:8" hidden="1" x14ac:dyDescent="0.2">
      <c r="A14" t="s">
        <v>158</v>
      </c>
      <c r="B14" t="s">
        <v>146</v>
      </c>
      <c r="C14" s="17" t="s">
        <v>3432</v>
      </c>
      <c r="D14" s="17" t="s">
        <v>3438</v>
      </c>
      <c r="E14" s="17" t="s">
        <v>3438</v>
      </c>
      <c r="F14" s="17" t="s">
        <v>3438</v>
      </c>
      <c r="G14" t="str" cm="1">
        <f t="array" ref="G14">IF(AND(D14=E14:F14),D14,"Not concordant")</f>
        <v>Severe</v>
      </c>
      <c r="H14" t="str" cm="1">
        <f t="array" ref="H14">IF(AND(D14=E14:F14),D14,"Not concordant")</f>
        <v>Severe</v>
      </c>
    </row>
    <row r="15" spans="1:8" x14ac:dyDescent="0.2">
      <c r="A15" s="15" t="s">
        <v>176</v>
      </c>
      <c r="B15" t="s">
        <v>18</v>
      </c>
      <c r="C15" s="17" t="s">
        <v>176</v>
      </c>
      <c r="D15" s="17" t="s">
        <v>3438</v>
      </c>
      <c r="E15" s="17" t="s">
        <v>3438</v>
      </c>
      <c r="F15" s="17" t="s">
        <v>3438</v>
      </c>
      <c r="G15" t="str" cm="1">
        <f t="array" ref="G15">IF(AND(D15=E15:F15),D15,"Not concordant")</f>
        <v>Severe</v>
      </c>
      <c r="H15" t="str" cm="1">
        <f t="array" ref="H15">IF(AND(D15=E15:F15),D15,"Not concordant")</f>
        <v>Severe</v>
      </c>
    </row>
    <row r="16" spans="1:8" x14ac:dyDescent="0.2">
      <c r="A16" t="s">
        <v>185</v>
      </c>
      <c r="B16" t="s">
        <v>18</v>
      </c>
      <c r="C16" s="17" t="s">
        <v>3439</v>
      </c>
      <c r="D16" s="17" t="s">
        <v>3438</v>
      </c>
      <c r="E16" s="17" t="s">
        <v>3438</v>
      </c>
      <c r="F16" s="17" t="s">
        <v>3438</v>
      </c>
      <c r="G16" t="str" cm="1">
        <f t="array" ref="G16">IF(AND(D16=E16:F16),D16,"Not concordant")</f>
        <v>Severe</v>
      </c>
      <c r="H16" t="str" cm="1">
        <f t="array" ref="H16">IF(AND(D16=E16:F16),D16,"Not concordant")</f>
        <v>Severe</v>
      </c>
    </row>
    <row r="17" spans="1:8" x14ac:dyDescent="0.2">
      <c r="A17" s="15" t="s">
        <v>195</v>
      </c>
      <c r="B17" t="s">
        <v>18</v>
      </c>
      <c r="C17" s="17" t="s">
        <v>3440</v>
      </c>
      <c r="D17" s="17" t="s">
        <v>3421</v>
      </c>
      <c r="E17" s="17" t="s">
        <v>3421</v>
      </c>
      <c r="F17" s="17" t="s">
        <v>3421</v>
      </c>
      <c r="G17" t="str" cm="1">
        <f t="array" ref="G17">IF(AND(D17=E17:F17),D17,"Not concordant")</f>
        <v>Non Severe</v>
      </c>
      <c r="H17" t="str" cm="1">
        <f t="array" ref="H17">IF(AND(D17=E17:F17),D17,"Not concordant")</f>
        <v>Non Severe</v>
      </c>
    </row>
    <row r="18" spans="1:8" x14ac:dyDescent="0.2">
      <c r="A18" t="s">
        <v>205</v>
      </c>
      <c r="B18" t="s">
        <v>18</v>
      </c>
      <c r="C18" s="17" t="s">
        <v>3441</v>
      </c>
      <c r="D18" s="17" t="s">
        <v>3438</v>
      </c>
      <c r="E18" s="17" t="s">
        <v>3438</v>
      </c>
      <c r="F18" s="17" t="s">
        <v>3438</v>
      </c>
      <c r="G18" t="str" cm="1">
        <f t="array" ref="G18">IF(AND(D18=E18:F18),D18,"Not concordant")</f>
        <v>Severe</v>
      </c>
      <c r="H18" t="str" cm="1">
        <f t="array" ref="H18">IF(AND(D18=E18:F18),D18,"Not concordant")</f>
        <v>Severe</v>
      </c>
    </row>
    <row r="19" spans="1:8" x14ac:dyDescent="0.2">
      <c r="A19" t="s">
        <v>215</v>
      </c>
      <c r="B19" t="s">
        <v>18</v>
      </c>
      <c r="C19" s="17" t="s">
        <v>3442</v>
      </c>
      <c r="D19" s="17" t="s">
        <v>3438</v>
      </c>
      <c r="E19" s="17" t="s">
        <v>3438</v>
      </c>
      <c r="F19" s="17" t="s">
        <v>3438</v>
      </c>
      <c r="G19" t="str" cm="1">
        <f t="array" ref="G19">IF(AND(D19=E19:F19),D19,"Not concordant")</f>
        <v>Severe</v>
      </c>
      <c r="H19" t="str" cm="1">
        <f t="array" ref="H19">IF(AND(D19=E19:F19),D19,"Not concordant")</f>
        <v>Severe</v>
      </c>
    </row>
    <row r="20" spans="1:8" x14ac:dyDescent="0.2">
      <c r="A20" t="s">
        <v>224</v>
      </c>
      <c r="B20" t="s">
        <v>18</v>
      </c>
      <c r="C20" s="17" t="s">
        <v>224</v>
      </c>
      <c r="D20" s="17" t="s">
        <v>3421</v>
      </c>
      <c r="E20" s="17" t="s">
        <v>3461</v>
      </c>
      <c r="F20" s="17" t="s">
        <v>3421</v>
      </c>
      <c r="G20" t="str" cm="1">
        <f t="array" ref="G20">IF(AND(D20=E20:F20),D20,"Not concordant")</f>
        <v>Not concordant</v>
      </c>
      <c r="H20" t="str" cm="1">
        <f t="array" ref="H20">IF(AND(D20=E20:F20),D20,"Not concordant")</f>
        <v>Not concordant</v>
      </c>
    </row>
    <row r="21" spans="1:8" x14ac:dyDescent="0.2">
      <c r="A21" t="s">
        <v>234</v>
      </c>
      <c r="B21" t="s">
        <v>18</v>
      </c>
      <c r="C21" s="17" t="s">
        <v>233</v>
      </c>
      <c r="D21" s="17" t="s">
        <v>3421</v>
      </c>
      <c r="E21" s="17" t="s">
        <v>3421</v>
      </c>
      <c r="F21" s="17" t="s">
        <v>3438</v>
      </c>
      <c r="G21" t="str" cm="1">
        <f t="array" ref="G21">IF(AND(D21=E21:F21),D21,"Not concordant")</f>
        <v>Not concordant</v>
      </c>
      <c r="H21" t="str" cm="1">
        <f t="array" ref="H21">IF(AND(D21=E21:F21),D21,"Not concordant")</f>
        <v>Not concordant</v>
      </c>
    </row>
    <row r="22" spans="1:8" x14ac:dyDescent="0.2">
      <c r="A22" t="s">
        <v>243</v>
      </c>
      <c r="B22" t="s">
        <v>18</v>
      </c>
      <c r="C22" s="17" t="s">
        <v>3443</v>
      </c>
      <c r="D22" s="17" t="s">
        <v>3438</v>
      </c>
      <c r="E22" s="17" t="s">
        <v>3438</v>
      </c>
      <c r="F22" s="17" t="s">
        <v>3438</v>
      </c>
      <c r="G22" t="str" cm="1">
        <f t="array" ref="G22">IF(AND(D22=E22:F22),D22,"Not concordant")</f>
        <v>Severe</v>
      </c>
      <c r="H22" t="str" cm="1">
        <f t="array" ref="H22">IF(AND(D22=E22:F22),D22,"Not concordant")</f>
        <v>Severe</v>
      </c>
    </row>
    <row r="23" spans="1:8" hidden="1" x14ac:dyDescent="0.2">
      <c r="A23" t="s">
        <v>253</v>
      </c>
      <c r="B23" t="s">
        <v>146</v>
      </c>
      <c r="C23" s="17" t="s">
        <v>3444</v>
      </c>
      <c r="D23" s="17" t="s">
        <v>3438</v>
      </c>
      <c r="E23" s="17" t="s">
        <v>3438</v>
      </c>
      <c r="F23" s="17" t="s">
        <v>3438</v>
      </c>
      <c r="G23" t="str" cm="1">
        <f t="array" ref="G23">IF(AND(D23=E23:F23),D23,"Not concordant")</f>
        <v>Severe</v>
      </c>
      <c r="H23" t="str" cm="1">
        <f t="array" ref="H23">IF(AND(D23=E23:F23),D23,"Not concordant")</f>
        <v>Severe</v>
      </c>
    </row>
    <row r="24" spans="1:8" x14ac:dyDescent="0.2">
      <c r="A24" t="s">
        <v>263</v>
      </c>
      <c r="B24" t="s">
        <v>18</v>
      </c>
      <c r="C24" s="17" t="s">
        <v>3445</v>
      </c>
      <c r="D24" s="17" t="s">
        <v>3438</v>
      </c>
      <c r="E24" s="17" t="s">
        <v>3438</v>
      </c>
      <c r="F24" s="17" t="s">
        <v>3438</v>
      </c>
      <c r="G24" t="str" cm="1">
        <f t="array" ref="G24">IF(AND(D24=E24:F24),D24,"Not concordant")</f>
        <v>Severe</v>
      </c>
      <c r="H24" t="str" cm="1">
        <f t="array" ref="H24">IF(AND(D24=E24:F24),D24,"Not concordant")</f>
        <v>Severe</v>
      </c>
    </row>
    <row r="25" spans="1:8" x14ac:dyDescent="0.2">
      <c r="A25" t="s">
        <v>273</v>
      </c>
      <c r="B25" t="s">
        <v>18</v>
      </c>
      <c r="C25" s="17" t="s">
        <v>3446</v>
      </c>
      <c r="D25" s="17" t="s">
        <v>3447</v>
      </c>
      <c r="E25" s="17" t="s">
        <v>3461</v>
      </c>
      <c r="F25" s="17" t="s">
        <v>3461</v>
      </c>
      <c r="G25" t="str" cm="1">
        <f t="array" ref="G25">IF(AND(D25=E25:F25),D25,"Not concordant")</f>
        <v>Not sure</v>
      </c>
      <c r="H25" t="str" cm="1">
        <f t="array" ref="H25">IF(AND(D25=E25:F25),D25,"Not concordant")</f>
        <v>Not sure</v>
      </c>
    </row>
    <row r="26" spans="1:8" x14ac:dyDescent="0.2">
      <c r="A26" t="s">
        <v>283</v>
      </c>
      <c r="B26" t="s">
        <v>18</v>
      </c>
      <c r="C26" s="17" t="s">
        <v>954</v>
      </c>
      <c r="D26" s="17" t="s">
        <v>3438</v>
      </c>
      <c r="E26" s="17" t="s">
        <v>3438</v>
      </c>
      <c r="F26" s="17" t="s">
        <v>3438</v>
      </c>
      <c r="G26" t="str" cm="1">
        <f t="array" ref="G26">IF(AND(D26=E26:F26),D26,"Not concordant")</f>
        <v>Severe</v>
      </c>
      <c r="H26" t="str" cm="1">
        <f t="array" ref="H26">IF(AND(D26=E26:F26),D26,"Not concordant")</f>
        <v>Severe</v>
      </c>
    </row>
    <row r="27" spans="1:8" hidden="1" x14ac:dyDescent="0.2">
      <c r="A27" t="s">
        <v>293</v>
      </c>
      <c r="B27" t="s">
        <v>146</v>
      </c>
      <c r="C27" s="17" t="s">
        <v>3448</v>
      </c>
      <c r="D27" s="17" t="s">
        <v>3438</v>
      </c>
      <c r="E27" s="17" t="s">
        <v>3438</v>
      </c>
      <c r="F27" s="17" t="s">
        <v>3438</v>
      </c>
      <c r="G27" t="str" cm="1">
        <f t="array" ref="G27">IF(AND(D27=E27:F27),D27,"Not concordant")</f>
        <v>Severe</v>
      </c>
      <c r="H27" t="str" cm="1">
        <f t="array" ref="H27">IF(AND(D27=E27:F27),D27,"Not concordant")</f>
        <v>Severe</v>
      </c>
    </row>
    <row r="28" spans="1:8" x14ac:dyDescent="0.2">
      <c r="A28" t="s">
        <v>303</v>
      </c>
      <c r="B28" t="s">
        <v>18</v>
      </c>
      <c r="C28" s="17" t="s">
        <v>3449</v>
      </c>
      <c r="D28" s="17" t="s">
        <v>3421</v>
      </c>
      <c r="E28" s="17" t="s">
        <v>3421</v>
      </c>
      <c r="F28" s="17" t="s">
        <v>3421</v>
      </c>
      <c r="G28" t="str" cm="1">
        <f t="array" ref="G28">IF(AND(D28=E28:F28),D28,"Not concordant")</f>
        <v>Non Severe</v>
      </c>
      <c r="H28" t="str" cm="1">
        <f t="array" ref="H28">IF(AND(D28=E28:F28),D28,"Not concordant")</f>
        <v>Non Severe</v>
      </c>
    </row>
    <row r="29" spans="1:8" hidden="1" x14ac:dyDescent="0.2">
      <c r="A29" t="s">
        <v>312</v>
      </c>
      <c r="B29" t="s">
        <v>146</v>
      </c>
      <c r="C29" s="17" t="s">
        <v>3450</v>
      </c>
      <c r="D29" s="17" t="s">
        <v>3438</v>
      </c>
      <c r="E29" s="17" t="s">
        <v>3438</v>
      </c>
      <c r="F29" s="17" t="s">
        <v>3438</v>
      </c>
      <c r="G29" t="str" cm="1">
        <f t="array" ref="G29">IF(AND(D29=E29:F29),D29,"Not concordant")</f>
        <v>Severe</v>
      </c>
      <c r="H29" t="str" cm="1">
        <f t="array" ref="H29">IF(AND(D29=E29:F29),D29,"Not concordant")</f>
        <v>Severe</v>
      </c>
    </row>
    <row r="30" spans="1:8" x14ac:dyDescent="0.2">
      <c r="A30" t="s">
        <v>323</v>
      </c>
      <c r="B30" t="s">
        <v>18</v>
      </c>
      <c r="C30" s="17" t="s">
        <v>323</v>
      </c>
      <c r="D30" s="17" t="s">
        <v>3421</v>
      </c>
      <c r="E30" s="17" t="s">
        <v>3421</v>
      </c>
      <c r="F30" s="17" t="s">
        <v>3421</v>
      </c>
      <c r="G30" t="str" cm="1">
        <f t="array" ref="G30">IF(AND(D30=E30:F30),D30,"Not concordant")</f>
        <v>Non Severe</v>
      </c>
      <c r="H30" t="str" cm="1">
        <f t="array" ref="H30">IF(AND(D30=E30:F30),D30,"Not concordant")</f>
        <v>Non Severe</v>
      </c>
    </row>
    <row r="31" spans="1:8" hidden="1" x14ac:dyDescent="0.2">
      <c r="A31" t="s">
        <v>333</v>
      </c>
      <c r="B31" t="s">
        <v>146</v>
      </c>
      <c r="C31" s="17" t="s">
        <v>333</v>
      </c>
      <c r="D31" s="17" t="s">
        <v>3438</v>
      </c>
      <c r="E31" s="17" t="s">
        <v>3438</v>
      </c>
      <c r="F31" s="17" t="s">
        <v>3438</v>
      </c>
      <c r="G31" t="str" cm="1">
        <f t="array" ref="G31">IF(AND(D31=E31:F31),D31,"Not concordant")</f>
        <v>Severe</v>
      </c>
      <c r="H31" t="str" cm="1">
        <f t="array" ref="H31">IF(AND(D31=E31:F31),D31,"Not concordant")</f>
        <v>Severe</v>
      </c>
    </row>
    <row r="32" spans="1:8" x14ac:dyDescent="0.2">
      <c r="A32" t="s">
        <v>344</v>
      </c>
      <c r="B32" t="s">
        <v>18</v>
      </c>
      <c r="C32" s="17" t="s">
        <v>3451</v>
      </c>
      <c r="D32" s="17" t="s">
        <v>3421</v>
      </c>
      <c r="E32" s="17" t="s">
        <v>3421</v>
      </c>
      <c r="F32" s="17" t="s">
        <v>3421</v>
      </c>
      <c r="G32" t="str" cm="1">
        <f t="array" ref="G32">IF(AND(D32=E32:F32),D32,"Not concordant")</f>
        <v>Non Severe</v>
      </c>
      <c r="H32" t="str" cm="1">
        <f t="array" ref="H32">IF(AND(D32=E32:F32),D32,"Not concordant")</f>
        <v>Non Severe</v>
      </c>
    </row>
    <row r="33" spans="1:8" hidden="1" x14ac:dyDescent="0.2">
      <c r="A33" t="s">
        <v>353</v>
      </c>
      <c r="B33" t="s">
        <v>146</v>
      </c>
      <c r="C33" s="17" t="s">
        <v>3452</v>
      </c>
      <c r="D33" s="17" t="s">
        <v>3438</v>
      </c>
      <c r="E33" s="17" t="s">
        <v>3438</v>
      </c>
      <c r="F33" s="17" t="s">
        <v>3438</v>
      </c>
      <c r="G33" t="str" cm="1">
        <f t="array" ref="G33">IF(AND(D33=E33:F33),D33,"Not concordant")</f>
        <v>Severe</v>
      </c>
      <c r="H33" t="str" cm="1">
        <f t="array" ref="H33">IF(AND(D33=E33:F33),D33,"Not concordant")</f>
        <v>Severe</v>
      </c>
    </row>
    <row r="34" spans="1:8" x14ac:dyDescent="0.2">
      <c r="A34" t="s">
        <v>363</v>
      </c>
      <c r="B34" t="s">
        <v>18</v>
      </c>
      <c r="C34" s="17" t="s">
        <v>362</v>
      </c>
      <c r="D34" s="17" t="s">
        <v>3421</v>
      </c>
      <c r="E34" s="17" t="s">
        <v>3421</v>
      </c>
      <c r="F34" s="17" t="s">
        <v>3421</v>
      </c>
      <c r="G34" t="str" cm="1">
        <f t="array" ref="G34">IF(AND(D34=E34:F34),D34,"Not concordant")</f>
        <v>Non Severe</v>
      </c>
      <c r="H34" t="str" cm="1">
        <f t="array" ref="H34">IF(AND(D34=E34:F34),D34,"Not concordant")</f>
        <v>Non Severe</v>
      </c>
    </row>
    <row r="35" spans="1:8" x14ac:dyDescent="0.2">
      <c r="A35" t="s">
        <v>371</v>
      </c>
      <c r="B35" t="s">
        <v>18</v>
      </c>
      <c r="C35" s="17" t="s">
        <v>371</v>
      </c>
      <c r="D35" s="17" t="s">
        <v>3438</v>
      </c>
      <c r="E35" s="17" t="s">
        <v>3438</v>
      </c>
      <c r="F35" s="17" t="s">
        <v>3438</v>
      </c>
      <c r="G35" t="str" cm="1">
        <f t="array" ref="G35">IF(AND(D35=E35:F35),D35,"Not concordant")</f>
        <v>Severe</v>
      </c>
      <c r="H35" t="str" cm="1">
        <f t="array" ref="H35">IF(AND(D35=E35:F35),D35,"Not concordant")</f>
        <v>Severe</v>
      </c>
    </row>
    <row r="36" spans="1:8" x14ac:dyDescent="0.2">
      <c r="A36" t="s">
        <v>380</v>
      </c>
      <c r="B36" t="s">
        <v>18</v>
      </c>
      <c r="C36" s="17" t="s">
        <v>3453</v>
      </c>
      <c r="D36" s="18" t="s">
        <v>3438</v>
      </c>
      <c r="E36" s="18" t="s">
        <v>3421</v>
      </c>
      <c r="F36" s="18" t="s">
        <v>3438</v>
      </c>
      <c r="G36" t="str" cm="1">
        <f t="array" ref="G36">IF(AND(D36=E36:F36),D36,"Not concordant")</f>
        <v>Not concordant</v>
      </c>
      <c r="H36" t="str" cm="1">
        <f t="array" ref="H36">IF(AND(D36=E36:F36),D36,"Not concordant")</f>
        <v>Not concordant</v>
      </c>
    </row>
    <row r="37" spans="1:8" hidden="1" x14ac:dyDescent="0.2">
      <c r="A37" t="s">
        <v>390</v>
      </c>
      <c r="B37" t="s">
        <v>146</v>
      </c>
      <c r="C37" s="17" t="s">
        <v>3454</v>
      </c>
      <c r="D37" s="17" t="s">
        <v>3438</v>
      </c>
      <c r="E37" s="17" t="s">
        <v>3438</v>
      </c>
      <c r="F37" s="17" t="s">
        <v>3438</v>
      </c>
      <c r="G37" t="str" cm="1">
        <f t="array" ref="G37">IF(AND(D37=E37:F37),D37,"Not concordant")</f>
        <v>Severe</v>
      </c>
      <c r="H37" t="str" cm="1">
        <f t="array" ref="H37">IF(AND(D37=E37:F37),D37,"Not concordant")</f>
        <v>Severe</v>
      </c>
    </row>
    <row r="38" spans="1:8" hidden="1" x14ac:dyDescent="0.2">
      <c r="A38" t="s">
        <v>400</v>
      </c>
      <c r="B38" t="s">
        <v>146</v>
      </c>
      <c r="C38" s="17" t="s">
        <v>3455</v>
      </c>
      <c r="D38" s="17" t="s">
        <v>3438</v>
      </c>
      <c r="E38" s="17" t="s">
        <v>3438</v>
      </c>
      <c r="F38" s="17" t="s">
        <v>3438</v>
      </c>
      <c r="G38" t="str" cm="1">
        <f t="array" ref="G38">IF(AND(D38=E38:F38),D38,"Not concordant")</f>
        <v>Severe</v>
      </c>
      <c r="H38" t="str" cm="1">
        <f t="array" ref="H38">IF(AND(D38=E38:F38),D38,"Not concordant")</f>
        <v>Severe</v>
      </c>
    </row>
    <row r="39" spans="1:8" x14ac:dyDescent="0.2">
      <c r="A39" t="s">
        <v>409</v>
      </c>
      <c r="B39" t="s">
        <v>18</v>
      </c>
      <c r="C39" s="17" t="s">
        <v>3456</v>
      </c>
      <c r="D39" s="17" t="s">
        <v>3438</v>
      </c>
      <c r="E39" s="17" t="s">
        <v>3438</v>
      </c>
      <c r="F39" s="17" t="s">
        <v>3438</v>
      </c>
      <c r="G39" t="str" cm="1">
        <f t="array" ref="G39">IF(AND(D39=E39:F39),D39,"Not concordant")</f>
        <v>Severe</v>
      </c>
      <c r="H39" t="str" cm="1">
        <f t="array" ref="H39">IF(AND(D39=E39:F39),D39,"Not concordant")</f>
        <v>Severe</v>
      </c>
    </row>
    <row r="40" spans="1:8" x14ac:dyDescent="0.2">
      <c r="A40" t="s">
        <v>419</v>
      </c>
      <c r="B40" t="s">
        <v>18</v>
      </c>
      <c r="C40" s="17" t="s">
        <v>1150</v>
      </c>
      <c r="D40" s="17" t="s">
        <v>3438</v>
      </c>
      <c r="E40" s="17" t="s">
        <v>3438</v>
      </c>
      <c r="F40" s="17" t="s">
        <v>3438</v>
      </c>
      <c r="G40" t="str" cm="1">
        <f t="array" ref="G40">IF(AND(D40=E40:F40),D40,"Not concordant")</f>
        <v>Severe</v>
      </c>
      <c r="H40" t="str" cm="1">
        <f t="array" ref="H40">IF(AND(D40=E40:F40),D40,"Not concordant")</f>
        <v>Severe</v>
      </c>
    </row>
    <row r="41" spans="1:8" hidden="1" x14ac:dyDescent="0.2">
      <c r="A41" t="s">
        <v>429</v>
      </c>
      <c r="B41" t="s">
        <v>146</v>
      </c>
      <c r="C41" s="17" t="s">
        <v>428</v>
      </c>
      <c r="D41" s="17" t="s">
        <v>3438</v>
      </c>
      <c r="E41" s="17" t="s">
        <v>3438</v>
      </c>
      <c r="F41" s="17" t="s">
        <v>3438</v>
      </c>
      <c r="G41" t="str" cm="1">
        <f t="array" ref="G41">IF(AND(D41=E41:F41),D41,"Not concordant")</f>
        <v>Severe</v>
      </c>
      <c r="H41" t="str" cm="1">
        <f t="array" ref="H41">IF(AND(D41=E41:F41),D41,"Not concordant")</f>
        <v>Severe</v>
      </c>
    </row>
    <row r="42" spans="1:8" hidden="1" x14ac:dyDescent="0.2">
      <c r="A42" t="s">
        <v>447</v>
      </c>
      <c r="B42" t="s">
        <v>146</v>
      </c>
      <c r="C42" s="17" t="s">
        <v>1996</v>
      </c>
      <c r="D42" s="17" t="s">
        <v>3438</v>
      </c>
      <c r="E42" s="17" t="s">
        <v>3438</v>
      </c>
      <c r="F42" s="17" t="s">
        <v>3438</v>
      </c>
      <c r="G42" t="str" cm="1">
        <f t="array" ref="G42">IF(AND(D42=E42:F42),D42,"Not concordant")</f>
        <v>Severe</v>
      </c>
      <c r="H42" t="str" cm="1">
        <f t="array" ref="H42">IF(AND(D42=E42:F42),D42,"Not concordant")</f>
        <v>Severe</v>
      </c>
    </row>
    <row r="43" spans="1:8" x14ac:dyDescent="0.2">
      <c r="A43" t="s">
        <v>23</v>
      </c>
      <c r="B43" t="s">
        <v>18</v>
      </c>
      <c r="C43" s="17" t="s">
        <v>23</v>
      </c>
      <c r="D43" s="17" t="s">
        <v>3447</v>
      </c>
      <c r="E43" s="17" t="s">
        <v>3462</v>
      </c>
      <c r="F43" s="17" t="s">
        <v>3461</v>
      </c>
      <c r="G43" t="str" cm="1">
        <f t="array" ref="G43">IF(AND(D43=E43:F43),D43,"Not concordant")</f>
        <v>Not concordant</v>
      </c>
      <c r="H43" t="str" cm="1">
        <f t="array" ref="H43">IF(AND(D43=E43:F43),D43,"Not concordant")</f>
        <v>Not concordant</v>
      </c>
    </row>
    <row r="44" spans="1:8" x14ac:dyDescent="0.2">
      <c r="A44" t="s">
        <v>468</v>
      </c>
      <c r="B44" t="s">
        <v>18</v>
      </c>
      <c r="C44" s="17" t="s">
        <v>3457</v>
      </c>
      <c r="D44" s="17" t="s">
        <v>3438</v>
      </c>
      <c r="E44" s="17" t="s">
        <v>3438</v>
      </c>
      <c r="F44" s="17" t="s">
        <v>3438</v>
      </c>
      <c r="G44" t="str" cm="1">
        <f t="array" ref="G44">IF(AND(D44=E44:F44),D44,"Not concordant")</f>
        <v>Severe</v>
      </c>
      <c r="H44" t="str" cm="1">
        <f t="array" ref="H44">IF(AND(D44=E44:F44),D44,"Not concordant")</f>
        <v>Severe</v>
      </c>
    </row>
    <row r="45" spans="1:8" x14ac:dyDescent="0.2">
      <c r="A45" t="s">
        <v>477</v>
      </c>
      <c r="B45" t="s">
        <v>18</v>
      </c>
      <c r="C45" s="17" t="s">
        <v>3458</v>
      </c>
      <c r="D45" s="17" t="s">
        <v>3438</v>
      </c>
      <c r="E45" s="17" t="s">
        <v>3438</v>
      </c>
      <c r="F45" s="17" t="s">
        <v>3438</v>
      </c>
      <c r="G45" t="str" cm="1">
        <f t="array" ref="G45">IF(AND(D45=E45:F45),D45,"Not concordant")</f>
        <v>Severe</v>
      </c>
      <c r="H45" t="str" cm="1">
        <f t="array" ref="H45">IF(AND(D45=E45:F45),D45,"Not concordant")</f>
        <v>Severe</v>
      </c>
    </row>
    <row r="46" spans="1:8" x14ac:dyDescent="0.2">
      <c r="A46" t="s">
        <v>487</v>
      </c>
      <c r="B46" t="s">
        <v>18</v>
      </c>
      <c r="C46" s="17" t="s">
        <v>486</v>
      </c>
      <c r="D46" s="17" t="s">
        <v>3421</v>
      </c>
      <c r="E46" s="17" t="s">
        <v>3421</v>
      </c>
      <c r="F46" s="17" t="s">
        <v>3421</v>
      </c>
      <c r="G46" t="str" cm="1">
        <f t="array" ref="G46">IF(AND(D46=E46:F46),D46,"Not concordant")</f>
        <v>Non Severe</v>
      </c>
      <c r="H46" t="str" cm="1">
        <f t="array" ref="H46">IF(AND(D46=E46:F46),D46,"Not concordant")</f>
        <v>Non Severe</v>
      </c>
    </row>
    <row r="47" spans="1:8" x14ac:dyDescent="0.2">
      <c r="A47" t="s">
        <v>497</v>
      </c>
      <c r="B47" t="s">
        <v>18</v>
      </c>
      <c r="C47" s="17" t="s">
        <v>3459</v>
      </c>
      <c r="D47" s="17" t="s">
        <v>3438</v>
      </c>
      <c r="E47" s="17" t="s">
        <v>3438</v>
      </c>
      <c r="F47" s="17" t="s">
        <v>3438</v>
      </c>
      <c r="G47" t="str" cm="1">
        <f t="array" ref="G47">IF(AND(D47=E47:F47),D47,"Not concordant")</f>
        <v>Severe</v>
      </c>
      <c r="H47" t="str" cm="1">
        <f t="array" ref="H47">IF(AND(D47=E47:F47),D47,"Not concordant")</f>
        <v>Severe</v>
      </c>
    </row>
    <row r="48" spans="1:8" x14ac:dyDescent="0.2">
      <c r="A48" t="s">
        <v>505</v>
      </c>
      <c r="B48" t="s">
        <v>18</v>
      </c>
      <c r="C48" s="17" t="s">
        <v>505</v>
      </c>
      <c r="D48" s="17" t="s">
        <v>3421</v>
      </c>
      <c r="E48" s="17" t="s">
        <v>3461</v>
      </c>
      <c r="F48" s="17" t="s">
        <v>3421</v>
      </c>
      <c r="G48" t="str" cm="1">
        <f t="array" ref="G48">IF(AND(D48=E48:F48),D48,"Not concordant")</f>
        <v>Not concordant</v>
      </c>
      <c r="H48" t="str" cm="1">
        <f t="array" ref="H48">IF(AND(D48=E48:F48),D48,"Not concordant")</f>
        <v>Not concordant</v>
      </c>
    </row>
    <row r="49" spans="1:8" hidden="1" x14ac:dyDescent="0.2">
      <c r="A49" t="s">
        <v>515</v>
      </c>
      <c r="B49" t="s">
        <v>146</v>
      </c>
      <c r="C49" s="17" t="s">
        <v>514</v>
      </c>
      <c r="D49" s="17" t="s">
        <v>3438</v>
      </c>
      <c r="E49" s="17" t="s">
        <v>3438</v>
      </c>
      <c r="F49" s="17" t="s">
        <v>3438</v>
      </c>
      <c r="G49" t="str" cm="1">
        <f t="array" ref="G49">IF(AND(D49=E49:F49),D49,"Not concordant")</f>
        <v>Severe</v>
      </c>
      <c r="H49" t="str" cm="1">
        <f t="array" ref="H49">IF(AND(D49=E49:F49),D49,"Not concordant")</f>
        <v>Severe</v>
      </c>
    </row>
    <row r="50" spans="1:8" x14ac:dyDescent="0.2">
      <c r="A50" t="s">
        <v>524</v>
      </c>
      <c r="B50" t="s">
        <v>18</v>
      </c>
      <c r="C50" s="17" t="s">
        <v>3460</v>
      </c>
      <c r="D50" s="17" t="s">
        <v>3421</v>
      </c>
      <c r="E50" s="17" t="s">
        <v>3421</v>
      </c>
      <c r="F50" s="17" t="s">
        <v>3421</v>
      </c>
      <c r="G50" t="str" cm="1">
        <f t="array" ref="G50">IF(AND(D50=E50:F50),D50,"Not concordant")</f>
        <v>Non Severe</v>
      </c>
      <c r="H50" t="str" cm="1">
        <f t="array" ref="H50">IF(AND(D50=E50:F50),D50,"Not concordant")</f>
        <v>Non Severe</v>
      </c>
    </row>
    <row r="51" spans="1:8" x14ac:dyDescent="0.2">
      <c r="A51" t="s">
        <v>534</v>
      </c>
      <c r="B51" t="s">
        <v>18</v>
      </c>
      <c r="C51" s="17" t="s">
        <v>3463</v>
      </c>
      <c r="D51" s="17" t="s">
        <v>3438</v>
      </c>
      <c r="E51" s="17" t="s">
        <v>3438</v>
      </c>
      <c r="F51" s="17" t="s">
        <v>3438</v>
      </c>
      <c r="G51" t="str" cm="1">
        <f t="array" ref="G51">IF(AND(D51=E51:F51),D51,"Not concordant")</f>
        <v>Severe</v>
      </c>
      <c r="H51" t="str" cm="1">
        <f t="array" ref="H51">IF(AND(D51=E51:F51),D51,"Not concordant")</f>
        <v>Severe</v>
      </c>
    </row>
    <row r="52" spans="1:8" x14ac:dyDescent="0.2">
      <c r="A52" t="s">
        <v>550</v>
      </c>
      <c r="B52" t="s">
        <v>18</v>
      </c>
      <c r="C52" s="17" t="s">
        <v>3464</v>
      </c>
      <c r="D52" s="17" t="s">
        <v>3438</v>
      </c>
      <c r="E52" s="17" t="s">
        <v>3438</v>
      </c>
      <c r="F52" s="17" t="s">
        <v>3438</v>
      </c>
      <c r="G52" t="str" cm="1">
        <f t="array" ref="G52">IF(AND(D52=E52:F52),D52,"Not concordant")</f>
        <v>Severe</v>
      </c>
      <c r="H52" t="str" cm="1">
        <f t="array" ref="H52">IF(AND(D52=E52:F52),D52,"Not concordant")</f>
        <v>Severe</v>
      </c>
    </row>
    <row r="53" spans="1:8" x14ac:dyDescent="0.2">
      <c r="A53" t="s">
        <v>565</v>
      </c>
      <c r="B53" t="s">
        <v>18</v>
      </c>
      <c r="C53" s="17" t="s">
        <v>3465</v>
      </c>
      <c r="D53" s="17" t="s">
        <v>3438</v>
      </c>
      <c r="E53" s="17" t="s">
        <v>3438</v>
      </c>
      <c r="F53" s="17" t="s">
        <v>3438</v>
      </c>
      <c r="G53" t="str" cm="1">
        <f t="array" ref="G53">IF(AND(D53=E53:F53),D53,"Not concordant")</f>
        <v>Severe</v>
      </c>
      <c r="H53" t="str" cm="1">
        <f t="array" ref="H53">IF(AND(D53=E53:F53),D53,"Not concordant")</f>
        <v>Severe</v>
      </c>
    </row>
    <row r="54" spans="1:8" x14ac:dyDescent="0.2">
      <c r="A54" t="s">
        <v>583</v>
      </c>
      <c r="B54" t="s">
        <v>18</v>
      </c>
      <c r="C54" s="17" t="s">
        <v>583</v>
      </c>
      <c r="D54" s="17" t="s">
        <v>3438</v>
      </c>
      <c r="E54" s="17" t="s">
        <v>3438</v>
      </c>
      <c r="F54" s="17" t="s">
        <v>3438</v>
      </c>
      <c r="G54" t="str" cm="1">
        <f t="array" ref="G54">IF(AND(D54=E54:F54),D54,"Not concordant")</f>
        <v>Severe</v>
      </c>
      <c r="H54" t="str" cm="1">
        <f t="array" ref="H54">IF(AND(D54=E54:F54),D54,"Not concordant")</f>
        <v>Severe</v>
      </c>
    </row>
    <row r="55" spans="1:8" x14ac:dyDescent="0.2">
      <c r="A55" t="s">
        <v>593</v>
      </c>
      <c r="B55" t="s">
        <v>18</v>
      </c>
      <c r="C55" s="17" t="s">
        <v>3466</v>
      </c>
      <c r="D55" s="17" t="s">
        <v>3438</v>
      </c>
      <c r="E55" s="17" t="s">
        <v>3438</v>
      </c>
      <c r="F55" s="17" t="s">
        <v>3438</v>
      </c>
      <c r="G55" t="str" cm="1">
        <f t="array" ref="G55">IF(AND(D55=E55:F55),D55,"Not concordant")</f>
        <v>Severe</v>
      </c>
      <c r="H55" t="str" cm="1">
        <f t="array" ref="H55">IF(AND(D55=E55:F55),D55,"Not concordant")</f>
        <v>Severe</v>
      </c>
    </row>
    <row r="56" spans="1:8" x14ac:dyDescent="0.2">
      <c r="A56" t="s">
        <v>600</v>
      </c>
      <c r="B56" t="s">
        <v>18</v>
      </c>
      <c r="C56" s="17" t="s">
        <v>3467</v>
      </c>
      <c r="D56" s="17" t="s">
        <v>3437</v>
      </c>
      <c r="E56" s="17" t="s">
        <v>3421</v>
      </c>
      <c r="F56" s="17" t="s">
        <v>3437</v>
      </c>
      <c r="G56" t="str" cm="1">
        <f t="array" ref="G56">IF(AND(D56=E56:F56),D56,"Not concordant")</f>
        <v>Non severe</v>
      </c>
      <c r="H56" t="str" cm="1">
        <f t="array" ref="H56">IF(AND(D56=E56:F56),D56,"Not concordant")</f>
        <v>Non severe</v>
      </c>
    </row>
    <row r="57" spans="1:8" x14ac:dyDescent="0.2">
      <c r="A57" t="s">
        <v>609</v>
      </c>
      <c r="B57" t="s">
        <v>18</v>
      </c>
      <c r="C57" s="17" t="s">
        <v>609</v>
      </c>
      <c r="D57" s="17" t="s">
        <v>3438</v>
      </c>
      <c r="E57" s="17" t="s">
        <v>3438</v>
      </c>
      <c r="F57" s="17" t="s">
        <v>3438</v>
      </c>
      <c r="G57" t="str" cm="1">
        <f t="array" ref="G57">IF(AND(D57=E57:F57),D57,"Not concordant")</f>
        <v>Severe</v>
      </c>
      <c r="H57" t="str" cm="1">
        <f t="array" ref="H57">IF(AND(D57=E57:F57),D57,"Not concordant")</f>
        <v>Severe</v>
      </c>
    </row>
    <row r="58" spans="1:8" hidden="1" x14ac:dyDescent="0.2">
      <c r="A58" t="s">
        <v>619</v>
      </c>
      <c r="B58" t="s">
        <v>146</v>
      </c>
      <c r="C58" s="17" t="s">
        <v>3469</v>
      </c>
      <c r="D58" s="17" t="s">
        <v>3438</v>
      </c>
      <c r="E58" s="17" t="s">
        <v>3438</v>
      </c>
      <c r="F58" s="17" t="s">
        <v>3438</v>
      </c>
      <c r="G58" t="str" cm="1">
        <f t="array" ref="G58">IF(AND(D58=E58:F58),D58,"Not concordant")</f>
        <v>Severe</v>
      </c>
      <c r="H58" t="str" cm="1">
        <f t="array" ref="H58">IF(AND(D58=E58:F58),D58,"Not concordant")</f>
        <v>Severe</v>
      </c>
    </row>
    <row r="59" spans="1:8" x14ac:dyDescent="0.2">
      <c r="A59" t="s">
        <v>627</v>
      </c>
      <c r="B59" t="s">
        <v>18</v>
      </c>
      <c r="C59" s="17" t="s">
        <v>3470</v>
      </c>
      <c r="D59" s="17" t="s">
        <v>3438</v>
      </c>
      <c r="E59" s="17" t="s">
        <v>3438</v>
      </c>
      <c r="F59" s="17" t="s">
        <v>3438</v>
      </c>
      <c r="G59" t="str" cm="1">
        <f t="array" ref="G59">IF(AND(D59=E59:F59),D59,"Not concordant")</f>
        <v>Severe</v>
      </c>
      <c r="H59" t="str" cm="1">
        <f t="array" ref="H59">IF(AND(D59=E59:F59),D59,"Not concordant")</f>
        <v>Severe</v>
      </c>
    </row>
    <row r="60" spans="1:8" x14ac:dyDescent="0.2">
      <c r="A60" t="s">
        <v>636</v>
      </c>
      <c r="B60" t="s">
        <v>18</v>
      </c>
      <c r="C60" s="17" t="s">
        <v>3471</v>
      </c>
      <c r="D60" s="17" t="s">
        <v>3438</v>
      </c>
      <c r="E60" s="17" t="s">
        <v>3438</v>
      </c>
      <c r="F60" s="17" t="s">
        <v>3438</v>
      </c>
      <c r="G60" t="str" cm="1">
        <f t="array" ref="G60">IF(AND(D60=E60:F60),D60,"Not concordant")</f>
        <v>Severe</v>
      </c>
      <c r="H60" t="str" cm="1">
        <f t="array" ref="H60">IF(AND(D60=E60:F60),D60,"Not concordant")</f>
        <v>Severe</v>
      </c>
    </row>
    <row r="61" spans="1:8" hidden="1" x14ac:dyDescent="0.2">
      <c r="A61" t="s">
        <v>646</v>
      </c>
      <c r="B61" t="s">
        <v>146</v>
      </c>
      <c r="C61" s="17" t="s">
        <v>3472</v>
      </c>
      <c r="D61" s="17" t="s">
        <v>3438</v>
      </c>
      <c r="E61" s="17" t="s">
        <v>3438</v>
      </c>
      <c r="F61" s="17" t="s">
        <v>3438</v>
      </c>
      <c r="G61" t="str" cm="1">
        <f t="array" ref="G61">IF(AND(D61=E61:F61),D61,"Not concordant")</f>
        <v>Severe</v>
      </c>
      <c r="H61" t="str" cm="1">
        <f t="array" ref="H61">IF(AND(D61=E61:F61),D61,"Not concordant")</f>
        <v>Severe</v>
      </c>
    </row>
    <row r="62" spans="1:8" x14ac:dyDescent="0.2">
      <c r="A62" t="s">
        <v>654</v>
      </c>
      <c r="B62" t="s">
        <v>18</v>
      </c>
      <c r="C62" s="17" t="s">
        <v>3473</v>
      </c>
      <c r="D62" s="17" t="s">
        <v>3437</v>
      </c>
      <c r="E62" s="17" t="s">
        <v>3421</v>
      </c>
      <c r="F62" s="17" t="s">
        <v>3437</v>
      </c>
      <c r="G62" t="str" cm="1">
        <f t="array" ref="G62">IF(AND(D62=E62:F62),D62,"Not concordant")</f>
        <v>Non severe</v>
      </c>
      <c r="H62" t="str" cm="1">
        <f t="array" ref="H62">IF(AND(D62=E62:F62),D62,"Not concordant")</f>
        <v>Non severe</v>
      </c>
    </row>
    <row r="63" spans="1:8" x14ac:dyDescent="0.2">
      <c r="A63" t="s">
        <v>672</v>
      </c>
      <c r="B63" t="s">
        <v>18</v>
      </c>
      <c r="C63" s="17" t="s">
        <v>3474</v>
      </c>
      <c r="D63" s="17" t="s">
        <v>3438</v>
      </c>
      <c r="E63" s="17" t="s">
        <v>3438</v>
      </c>
      <c r="F63" s="17" t="s">
        <v>3438</v>
      </c>
      <c r="G63" t="str" cm="1">
        <f t="array" ref="G63">IF(AND(D63=E63:F63),D63,"Not concordant")</f>
        <v>Severe</v>
      </c>
      <c r="H63" t="str" cm="1">
        <f t="array" ref="H63">IF(AND(D63=E63:F63),D63,"Not concordant")</f>
        <v>Severe</v>
      </c>
    </row>
    <row r="64" spans="1:8" x14ac:dyDescent="0.2">
      <c r="A64" t="s">
        <v>681</v>
      </c>
      <c r="B64" t="s">
        <v>18</v>
      </c>
      <c r="C64" s="17" t="s">
        <v>681</v>
      </c>
      <c r="D64" s="17" t="s">
        <v>3421</v>
      </c>
      <c r="E64" s="17" t="s">
        <v>3421</v>
      </c>
      <c r="F64" s="17" t="s">
        <v>3437</v>
      </c>
      <c r="G64" t="str" cm="1">
        <f t="array" ref="G64">IF(AND(D64=E64:F64),D64,"Not concordant")</f>
        <v>Non Severe</v>
      </c>
      <c r="H64" t="str" cm="1">
        <f t="array" ref="H64">IF(AND(D64=E64:F64),D64,"Not concordant")</f>
        <v>Non Severe</v>
      </c>
    </row>
    <row r="65" spans="1:8" hidden="1" x14ac:dyDescent="0.2">
      <c r="A65" t="s">
        <v>691</v>
      </c>
      <c r="B65" t="s">
        <v>146</v>
      </c>
      <c r="C65" s="17" t="s">
        <v>690</v>
      </c>
      <c r="D65" s="17" t="s">
        <v>3438</v>
      </c>
      <c r="E65" s="17" t="s">
        <v>3438</v>
      </c>
      <c r="F65" s="17" t="s">
        <v>3438</v>
      </c>
      <c r="G65" t="str" cm="1">
        <f t="array" ref="G65">IF(AND(D65=E65:F65),D65,"Not concordant")</f>
        <v>Severe</v>
      </c>
      <c r="H65" t="str" cm="1">
        <f t="array" ref="H65">IF(AND(D65=E65:F65),D65,"Not concordant")</f>
        <v>Severe</v>
      </c>
    </row>
    <row r="66" spans="1:8" x14ac:dyDescent="0.2">
      <c r="A66" t="s">
        <v>701</v>
      </c>
      <c r="B66" t="s">
        <v>18</v>
      </c>
      <c r="C66" s="17" t="s">
        <v>3475</v>
      </c>
      <c r="D66" s="17" t="s">
        <v>3438</v>
      </c>
      <c r="E66" s="17" t="s">
        <v>3438</v>
      </c>
      <c r="F66" s="17" t="s">
        <v>3438</v>
      </c>
      <c r="G66" t="str" cm="1">
        <f t="array" ref="G66">IF(AND(D66=E66:F66),D66,"Not concordant")</f>
        <v>Severe</v>
      </c>
      <c r="H66" t="str" cm="1">
        <f t="array" ref="H66">IF(AND(D66=E66:F66),D66,"Not concordant")</f>
        <v>Severe</v>
      </c>
    </row>
    <row r="67" spans="1:8" x14ac:dyDescent="0.2">
      <c r="A67" t="s">
        <v>710</v>
      </c>
      <c r="B67" t="s">
        <v>18</v>
      </c>
      <c r="C67" s="17" t="s">
        <v>3476</v>
      </c>
      <c r="D67" s="17" t="s">
        <v>3438</v>
      </c>
      <c r="E67" s="17" t="s">
        <v>3438</v>
      </c>
      <c r="F67" s="17" t="s">
        <v>3438</v>
      </c>
      <c r="G67" t="str" cm="1">
        <f t="array" ref="G67">IF(AND(D67=E67:F67),D67,"Not concordant")</f>
        <v>Severe</v>
      </c>
      <c r="H67" t="str" cm="1">
        <f t="array" ref="H67">IF(AND(D67=E67:F67),D67,"Not concordant")</f>
        <v>Severe</v>
      </c>
    </row>
    <row r="68" spans="1:8" hidden="1" x14ac:dyDescent="0.2">
      <c r="A68" t="s">
        <v>726</v>
      </c>
      <c r="B68" t="s">
        <v>146</v>
      </c>
      <c r="C68" s="17" t="s">
        <v>2880</v>
      </c>
      <c r="D68" s="17" t="s">
        <v>3438</v>
      </c>
      <c r="E68" s="17" t="s">
        <v>3438</v>
      </c>
      <c r="F68" s="17" t="s">
        <v>3438</v>
      </c>
      <c r="G68" t="str" cm="1">
        <f t="array" ref="G68">IF(AND(D68=E68:F68),D68,"Not concordant")</f>
        <v>Severe</v>
      </c>
      <c r="H68" t="str" cm="1">
        <f t="array" ref="H68">IF(AND(D68=E68:F68),D68,"Not concordant")</f>
        <v>Severe</v>
      </c>
    </row>
    <row r="69" spans="1:8" hidden="1" x14ac:dyDescent="0.2">
      <c r="A69" t="s">
        <v>1230</v>
      </c>
      <c r="B69" t="s">
        <v>146</v>
      </c>
      <c r="C69" s="17" t="s">
        <v>3477</v>
      </c>
      <c r="D69" s="17" t="s">
        <v>3438</v>
      </c>
      <c r="E69" s="17" t="s">
        <v>3438</v>
      </c>
      <c r="F69" s="17" t="s">
        <v>3438</v>
      </c>
      <c r="G69" t="str" cm="1">
        <f t="array" ref="G69">IF(AND(D69=E69:F69),D69,"Not concordant")</f>
        <v>Severe</v>
      </c>
      <c r="H69" t="str" cm="1">
        <f t="array" ref="H69">IF(AND(D69=E69:F69),D69,"Not concordant")</f>
        <v>Severe</v>
      </c>
    </row>
    <row r="70" spans="1:8" x14ac:dyDescent="0.2">
      <c r="A70" t="s">
        <v>750</v>
      </c>
      <c r="B70" t="s">
        <v>18</v>
      </c>
      <c r="C70" s="17" t="s">
        <v>750</v>
      </c>
      <c r="D70" s="17" t="s">
        <v>3437</v>
      </c>
      <c r="E70" s="17" t="s">
        <v>3421</v>
      </c>
      <c r="F70" s="17" t="s">
        <v>3437</v>
      </c>
      <c r="G70" t="str" cm="1">
        <f t="array" ref="G70">IF(AND(D70=E70:F70),D70,"Not concordant")</f>
        <v>Non severe</v>
      </c>
      <c r="H70" t="str" cm="1">
        <f t="array" ref="H70">IF(AND(D70=E70:F70),D70,"Not concordant")</f>
        <v>Non severe</v>
      </c>
    </row>
    <row r="71" spans="1:8" x14ac:dyDescent="0.2">
      <c r="A71" t="s">
        <v>766</v>
      </c>
      <c r="B71" t="s">
        <v>18</v>
      </c>
      <c r="C71" s="17" t="s">
        <v>765</v>
      </c>
      <c r="D71" s="17" t="s">
        <v>3438</v>
      </c>
      <c r="E71" s="17" t="s">
        <v>3438</v>
      </c>
      <c r="F71" s="17" t="s">
        <v>3438</v>
      </c>
      <c r="G71" t="str" cm="1">
        <f t="array" ref="G71">IF(AND(D71=E71:F71),D71,"Not concordant")</f>
        <v>Severe</v>
      </c>
      <c r="H71" t="str" cm="1">
        <f t="array" ref="H71">IF(AND(D71=E71:F71),D71,"Not concordant")</f>
        <v>Severe</v>
      </c>
    </row>
    <row r="72" spans="1:8" x14ac:dyDescent="0.2">
      <c r="A72" t="s">
        <v>776</v>
      </c>
      <c r="B72" t="s">
        <v>18</v>
      </c>
      <c r="C72" s="17" t="s">
        <v>775</v>
      </c>
      <c r="D72" s="17" t="s">
        <v>3438</v>
      </c>
      <c r="E72" s="17" t="s">
        <v>3438</v>
      </c>
      <c r="F72" s="17" t="s">
        <v>3438</v>
      </c>
      <c r="G72" t="str" cm="1">
        <f t="array" ref="G72">IF(AND(D72=E72:F72),D72,"Not concordant")</f>
        <v>Severe</v>
      </c>
      <c r="H72" t="str" cm="1">
        <f t="array" ref="H72">IF(AND(D72=E72:F72),D72,"Not concordant")</f>
        <v>Severe</v>
      </c>
    </row>
    <row r="73" spans="1:8" x14ac:dyDescent="0.2">
      <c r="A73" t="s">
        <v>786</v>
      </c>
      <c r="B73" t="s">
        <v>18</v>
      </c>
      <c r="C73" s="17" t="s">
        <v>3478</v>
      </c>
      <c r="D73" s="17" t="s">
        <v>3438</v>
      </c>
      <c r="E73" s="17" t="s">
        <v>3438</v>
      </c>
      <c r="F73" s="17" t="s">
        <v>3438</v>
      </c>
      <c r="G73" t="str" cm="1">
        <f t="array" ref="G73">IF(AND(D73=E73:F73),D73,"Not concordant")</f>
        <v>Severe</v>
      </c>
      <c r="H73" t="str" cm="1">
        <f t="array" ref="H73">IF(AND(D73=E73:F73),D73,"Not concordant")</f>
        <v>Severe</v>
      </c>
    </row>
    <row r="74" spans="1:8" x14ac:dyDescent="0.2">
      <c r="A74" t="s">
        <v>795</v>
      </c>
      <c r="B74" t="s">
        <v>18</v>
      </c>
      <c r="C74" s="17" t="s">
        <v>794</v>
      </c>
      <c r="D74" s="18" t="s">
        <v>3421</v>
      </c>
      <c r="E74" s="18" t="s">
        <v>3421</v>
      </c>
      <c r="F74" s="18" t="s">
        <v>3438</v>
      </c>
      <c r="G74" t="str" cm="1">
        <f t="array" ref="G74">IF(AND(D74=E74:F74),D74,"Not concordant")</f>
        <v>Not concordant</v>
      </c>
      <c r="H74" t="str" cm="1">
        <f t="array" ref="H74">IF(AND(D74=E74:F74),D74,"Not concordant")</f>
        <v>Not concordant</v>
      </c>
    </row>
    <row r="75" spans="1:8" x14ac:dyDescent="0.2">
      <c r="A75" t="s">
        <v>811</v>
      </c>
      <c r="B75" t="s">
        <v>18</v>
      </c>
      <c r="C75" s="17" t="s">
        <v>3479</v>
      </c>
      <c r="D75" s="17" t="s">
        <v>3437</v>
      </c>
      <c r="E75" s="17" t="s">
        <v>3421</v>
      </c>
      <c r="F75" s="17" t="s">
        <v>3437</v>
      </c>
      <c r="G75" t="str" cm="1">
        <f t="array" ref="G75">IF(AND(D75=E75:F75),D75,"Not concordant")</f>
        <v>Non severe</v>
      </c>
      <c r="H75" t="str" cm="1">
        <f t="array" ref="H75">IF(AND(D75=E75:F75),D75,"Not concordant")</f>
        <v>Non severe</v>
      </c>
    </row>
    <row r="76" spans="1:8" x14ac:dyDescent="0.2">
      <c r="A76" t="s">
        <v>828</v>
      </c>
      <c r="B76" t="s">
        <v>18</v>
      </c>
      <c r="C76" s="17" t="s">
        <v>828</v>
      </c>
      <c r="D76" s="17" t="s">
        <v>3438</v>
      </c>
      <c r="E76" s="17" t="s">
        <v>3438</v>
      </c>
      <c r="F76" s="17" t="s">
        <v>3438</v>
      </c>
      <c r="G76" t="str" cm="1">
        <f t="array" ref="G76">IF(AND(D76=E76:F76),D76,"Not concordant")</f>
        <v>Severe</v>
      </c>
      <c r="H76" t="str" cm="1">
        <f t="array" ref="H76">IF(AND(D76=E76:F76),D76,"Not concordant")</f>
        <v>Severe</v>
      </c>
    </row>
    <row r="77" spans="1:8" x14ac:dyDescent="0.2">
      <c r="A77" t="s">
        <v>836</v>
      </c>
      <c r="B77" t="s">
        <v>18</v>
      </c>
      <c r="C77" s="17" t="s">
        <v>835</v>
      </c>
      <c r="D77" s="18" t="s">
        <v>3421</v>
      </c>
      <c r="E77" s="18" t="s">
        <v>3421</v>
      </c>
      <c r="F77" s="18" t="s">
        <v>3438</v>
      </c>
      <c r="G77" t="str" cm="1">
        <f t="array" ref="G77">IF(AND(D77=E77:F77),D77,"Not concordant")</f>
        <v>Not concordant</v>
      </c>
      <c r="H77" t="str" cm="1">
        <f t="array" ref="H77">IF(AND(D77=E77:F77),D77,"Not concordant")</f>
        <v>Not concordant</v>
      </c>
    </row>
    <row r="78" spans="1:8" hidden="1" x14ac:dyDescent="0.2">
      <c r="A78" t="s">
        <v>701</v>
      </c>
      <c r="B78" t="s">
        <v>146</v>
      </c>
      <c r="C78" s="17" t="s">
        <v>3475</v>
      </c>
      <c r="D78" s="17" t="s">
        <v>3438</v>
      </c>
      <c r="E78" s="17" t="s">
        <v>3438</v>
      </c>
      <c r="F78" s="17" t="s">
        <v>3438</v>
      </c>
      <c r="G78" t="str" cm="1">
        <f t="array" ref="G78">IF(AND(D78=E78:F78),D78,"Not concordant")</f>
        <v>Severe</v>
      </c>
      <c r="H78" t="str" cm="1">
        <f t="array" ref="H78">IF(AND(D78=E78:F78),D78,"Not concordant")</f>
        <v>Severe</v>
      </c>
    </row>
    <row r="79" spans="1:8" hidden="1" x14ac:dyDescent="0.2">
      <c r="A79" t="s">
        <v>856</v>
      </c>
      <c r="B79" t="s">
        <v>146</v>
      </c>
      <c r="C79" s="17" t="s">
        <v>855</v>
      </c>
      <c r="D79" s="17" t="s">
        <v>3438</v>
      </c>
      <c r="E79" s="17" t="s">
        <v>3438</v>
      </c>
      <c r="F79" s="17" t="s">
        <v>3438</v>
      </c>
      <c r="G79" t="str" cm="1">
        <f t="array" ref="G79">IF(AND(D79=E79:F79),D79,"Not concordant")</f>
        <v>Severe</v>
      </c>
      <c r="H79" t="str" cm="1">
        <f t="array" ref="H79">IF(AND(D79=E79:F79),D79,"Not concordant")</f>
        <v>Severe</v>
      </c>
    </row>
    <row r="80" spans="1:8" x14ac:dyDescent="0.2">
      <c r="A80" t="s">
        <v>878</v>
      </c>
      <c r="B80" t="s">
        <v>18</v>
      </c>
      <c r="C80" s="17" t="s">
        <v>3480</v>
      </c>
      <c r="D80" s="17" t="s">
        <v>3438</v>
      </c>
      <c r="E80" s="17" t="s">
        <v>3438</v>
      </c>
      <c r="F80" s="17" t="s">
        <v>3438</v>
      </c>
      <c r="G80" t="str" cm="1">
        <f t="array" ref="G80">IF(AND(D80=E80:F80),D80,"Not concordant")</f>
        <v>Severe</v>
      </c>
      <c r="H80" t="str" cm="1">
        <f t="array" ref="H80">IF(AND(D80=E80:F80),D80,"Not concordant")</f>
        <v>Severe</v>
      </c>
    </row>
    <row r="81" spans="1:8" hidden="1" x14ac:dyDescent="0.2">
      <c r="A81" t="s">
        <v>893</v>
      </c>
      <c r="B81" t="s">
        <v>146</v>
      </c>
      <c r="C81" s="17" t="s">
        <v>893</v>
      </c>
      <c r="D81" s="17" t="s">
        <v>3438</v>
      </c>
      <c r="E81" s="17" t="s">
        <v>3438</v>
      </c>
      <c r="F81" s="17" t="s">
        <v>3438</v>
      </c>
      <c r="G81" t="str" cm="1">
        <f t="array" ref="G81">IF(AND(D81=E81:F81),D81,"Not concordant")</f>
        <v>Severe</v>
      </c>
      <c r="H81" t="str" cm="1">
        <f t="array" ref="H81">IF(AND(D81=E81:F81),D81,"Not concordant")</f>
        <v>Severe</v>
      </c>
    </row>
    <row r="82" spans="1:8" x14ac:dyDescent="0.2">
      <c r="A82" t="s">
        <v>904</v>
      </c>
      <c r="B82" t="s">
        <v>18</v>
      </c>
      <c r="C82" s="17" t="s">
        <v>904</v>
      </c>
      <c r="D82" s="18" t="s">
        <v>3438</v>
      </c>
      <c r="E82" s="18" t="s">
        <v>3421</v>
      </c>
      <c r="F82" s="18" t="s">
        <v>3438</v>
      </c>
      <c r="G82" t="str" cm="1">
        <f t="array" ref="G82">IF(AND(D82=E82:F82),D82,"Not concordant")</f>
        <v>Not concordant</v>
      </c>
      <c r="H82" t="str" cm="1">
        <f t="array" ref="H82">IF(AND(D82=E82:F82),D82,"Not concordant")</f>
        <v>Not concordant</v>
      </c>
    </row>
    <row r="83" spans="1:8" x14ac:dyDescent="0.2">
      <c r="A83" t="s">
        <v>913</v>
      </c>
      <c r="B83" t="s">
        <v>18</v>
      </c>
      <c r="C83" s="17" t="s">
        <v>3481</v>
      </c>
      <c r="D83" s="17" t="s">
        <v>3438</v>
      </c>
      <c r="E83" s="17" t="s">
        <v>3438</v>
      </c>
      <c r="F83" s="17" t="s">
        <v>3438</v>
      </c>
      <c r="G83" t="str" cm="1">
        <f t="array" ref="G83">IF(AND(D83=E83:F83),D83,"Not concordant")</f>
        <v>Severe</v>
      </c>
      <c r="H83" t="str" cm="1">
        <f t="array" ref="H83">IF(AND(D83=E83:F83),D83,"Not concordant")</f>
        <v>Severe</v>
      </c>
    </row>
    <row r="84" spans="1:8" x14ac:dyDescent="0.2">
      <c r="A84" t="s">
        <v>929</v>
      </c>
      <c r="B84" t="s">
        <v>18</v>
      </c>
      <c r="C84" s="17" t="s">
        <v>3482</v>
      </c>
      <c r="D84" s="17" t="s">
        <v>3438</v>
      </c>
      <c r="E84" s="17" t="s">
        <v>3438</v>
      </c>
      <c r="F84" s="17" t="s">
        <v>3438</v>
      </c>
      <c r="G84" t="str" cm="1">
        <f t="array" ref="G84">IF(AND(D84=E84:F84),D84,"Not concordant")</f>
        <v>Severe</v>
      </c>
      <c r="H84" t="str" cm="1">
        <f t="array" ref="H84">IF(AND(D84=E84:F84),D84,"Not concordant")</f>
        <v>Severe</v>
      </c>
    </row>
    <row r="85" spans="1:8" x14ac:dyDescent="0.2">
      <c r="A85" t="s">
        <v>946</v>
      </c>
      <c r="B85" t="s">
        <v>18</v>
      </c>
      <c r="C85" s="17" t="s">
        <v>946</v>
      </c>
      <c r="D85" s="17" t="s">
        <v>3438</v>
      </c>
      <c r="E85" s="17" t="s">
        <v>3438</v>
      </c>
      <c r="F85" s="17" t="s">
        <v>3438</v>
      </c>
      <c r="G85" t="str" cm="1">
        <f t="array" ref="G85">IF(AND(D85=E85:F85),D85,"Not concordant")</f>
        <v>Severe</v>
      </c>
      <c r="H85" t="str" cm="1">
        <f t="array" ref="H85">IF(AND(D85=E85:F85),D85,"Not concordant")</f>
        <v>Severe</v>
      </c>
    </row>
    <row r="86" spans="1:8" hidden="1" x14ac:dyDescent="0.2">
      <c r="A86" t="s">
        <v>283</v>
      </c>
      <c r="B86" t="s">
        <v>146</v>
      </c>
      <c r="C86" s="17" t="s">
        <v>954</v>
      </c>
      <c r="D86" s="17" t="s">
        <v>3438</v>
      </c>
      <c r="E86" s="17" t="s">
        <v>3438</v>
      </c>
      <c r="F86" s="17" t="s">
        <v>3438</v>
      </c>
      <c r="G86" t="str" cm="1">
        <f t="array" ref="G86">IF(AND(D86=E86:F86),D86,"Not concordant")</f>
        <v>Severe</v>
      </c>
      <c r="H86" t="str" cm="1">
        <f t="array" ref="H86">IF(AND(D86=E86:F86),D86,"Not concordant")</f>
        <v>Severe</v>
      </c>
    </row>
    <row r="87" spans="1:8" x14ac:dyDescent="0.2">
      <c r="A87" t="s">
        <v>963</v>
      </c>
      <c r="B87" t="s">
        <v>18</v>
      </c>
      <c r="C87" s="17" t="s">
        <v>3483</v>
      </c>
      <c r="D87" s="17" t="s">
        <v>3438</v>
      </c>
      <c r="E87" s="17" t="s">
        <v>3438</v>
      </c>
      <c r="F87" s="17" t="s">
        <v>3438</v>
      </c>
      <c r="G87" t="str" cm="1">
        <f t="array" ref="G87">IF(AND(D87=E87:F87),D87,"Not concordant")</f>
        <v>Severe</v>
      </c>
      <c r="H87" t="str" cm="1">
        <f t="array" ref="H87">IF(AND(D87=E87:F87),D87,"Not concordant")</f>
        <v>Severe</v>
      </c>
    </row>
    <row r="88" spans="1:8" x14ac:dyDescent="0.2">
      <c r="A88" t="s">
        <v>978</v>
      </c>
      <c r="B88" t="s">
        <v>18</v>
      </c>
      <c r="C88" s="17" t="s">
        <v>977</v>
      </c>
      <c r="D88" s="17" t="s">
        <v>3437</v>
      </c>
      <c r="E88" s="17" t="s">
        <v>3421</v>
      </c>
      <c r="F88" s="17" t="s">
        <v>3437</v>
      </c>
      <c r="G88" t="str" cm="1">
        <f t="array" ref="G88">IF(AND(D88=E88:F88),D88,"Not concordant")</f>
        <v>Non severe</v>
      </c>
      <c r="H88" t="str" cm="1">
        <f t="array" ref="H88">IF(AND(D88=E88:F88),D88,"Not concordant")</f>
        <v>Non severe</v>
      </c>
    </row>
    <row r="89" spans="1:8" x14ac:dyDescent="0.2">
      <c r="A89" t="s">
        <v>988</v>
      </c>
      <c r="B89" t="s">
        <v>18</v>
      </c>
      <c r="C89" s="17" t="s">
        <v>3484</v>
      </c>
      <c r="D89" s="17" t="s">
        <v>3438</v>
      </c>
      <c r="E89" s="17" t="s">
        <v>3438</v>
      </c>
      <c r="F89" s="17" t="s">
        <v>3438</v>
      </c>
      <c r="G89" t="str" cm="1">
        <f t="array" ref="G89">IF(AND(D89=E89:F89),D89,"Not concordant")</f>
        <v>Severe</v>
      </c>
      <c r="H89" t="str" cm="1">
        <f t="array" ref="H89">IF(AND(D89=E89:F89),D89,"Not concordant")</f>
        <v>Severe</v>
      </c>
    </row>
    <row r="90" spans="1:8" x14ac:dyDescent="0.2">
      <c r="A90" t="s">
        <v>996</v>
      </c>
      <c r="B90" t="s">
        <v>18</v>
      </c>
      <c r="C90" s="17" t="s">
        <v>995</v>
      </c>
      <c r="D90" s="17" t="s">
        <v>3438</v>
      </c>
      <c r="E90" s="17" t="s">
        <v>3438</v>
      </c>
      <c r="F90" s="17" t="s">
        <v>3438</v>
      </c>
      <c r="G90" t="str" cm="1">
        <f t="array" ref="G90">IF(AND(D90=E90:F90),D90,"Not concordant")</f>
        <v>Severe</v>
      </c>
      <c r="H90" t="str" cm="1">
        <f t="array" ref="H90">IF(AND(D90=E90:F90),D90,"Not concordant")</f>
        <v>Severe</v>
      </c>
    </row>
    <row r="91" spans="1:8" x14ac:dyDescent="0.2">
      <c r="A91" t="s">
        <v>1006</v>
      </c>
      <c r="B91" t="s">
        <v>18</v>
      </c>
      <c r="C91" s="17" t="s">
        <v>3485</v>
      </c>
      <c r="D91" s="17" t="s">
        <v>3421</v>
      </c>
      <c r="E91" s="17" t="s">
        <v>3421</v>
      </c>
      <c r="F91" s="17" t="s">
        <v>3437</v>
      </c>
      <c r="G91" t="str" cm="1">
        <f t="array" ref="G91">IF(AND(D91=E91:F91),D91,"Not concordant")</f>
        <v>Non Severe</v>
      </c>
      <c r="H91" t="str" cm="1">
        <f t="array" ref="H91">IF(AND(D91=E91:F91),D91,"Not concordant")</f>
        <v>Non Severe</v>
      </c>
    </row>
    <row r="92" spans="1:8" x14ac:dyDescent="0.2">
      <c r="A92" t="s">
        <v>1027</v>
      </c>
      <c r="B92" t="s">
        <v>18</v>
      </c>
      <c r="C92" s="17" t="s">
        <v>2096</v>
      </c>
      <c r="D92" s="17" t="s">
        <v>3421</v>
      </c>
      <c r="E92" s="17" t="s">
        <v>3421</v>
      </c>
      <c r="F92" s="17" t="s">
        <v>3437</v>
      </c>
      <c r="G92" t="str" cm="1">
        <f t="array" ref="G92">IF(AND(D92=E92:F92),D92,"Not concordant")</f>
        <v>Non Severe</v>
      </c>
      <c r="H92" t="str" cm="1">
        <f t="array" ref="H92">IF(AND(D92=E92:F92),D92,"Not concordant")</f>
        <v>Non Severe</v>
      </c>
    </row>
    <row r="93" spans="1:8" x14ac:dyDescent="0.2">
      <c r="A93" t="s">
        <v>1049</v>
      </c>
      <c r="B93" t="s">
        <v>18</v>
      </c>
      <c r="C93" s="17" t="s">
        <v>3486</v>
      </c>
      <c r="D93" s="17" t="s">
        <v>3421</v>
      </c>
      <c r="E93" s="17" t="s">
        <v>3421</v>
      </c>
      <c r="F93" s="17" t="s">
        <v>3437</v>
      </c>
      <c r="G93" t="str" cm="1">
        <f t="array" ref="G93">IF(AND(D93=E93:F93),D93,"Not concordant")</f>
        <v>Non Severe</v>
      </c>
      <c r="H93" t="str" cm="1">
        <f t="array" ref="H93">IF(AND(D93=E93:F93),D93,"Not concordant")</f>
        <v>Non Severe</v>
      </c>
    </row>
    <row r="94" spans="1:8" x14ac:dyDescent="0.2">
      <c r="A94" t="s">
        <v>1061</v>
      </c>
      <c r="B94" t="s">
        <v>18</v>
      </c>
      <c r="C94" s="17" t="s">
        <v>1061</v>
      </c>
      <c r="D94" s="17" t="s">
        <v>3438</v>
      </c>
      <c r="E94" s="17" t="s">
        <v>3438</v>
      </c>
      <c r="F94" s="17" t="s">
        <v>3438</v>
      </c>
      <c r="G94" t="str" cm="1">
        <f t="array" ref="G94">IF(AND(D94=E94:F94),D94,"Not concordant")</f>
        <v>Severe</v>
      </c>
      <c r="H94" t="str" cm="1">
        <f t="array" ref="H94">IF(AND(D94=E94:F94),D94,"Not concordant")</f>
        <v>Severe</v>
      </c>
    </row>
    <row r="95" spans="1:8" x14ac:dyDescent="0.2">
      <c r="A95" t="s">
        <v>1068</v>
      </c>
      <c r="B95" t="s">
        <v>18</v>
      </c>
      <c r="C95" s="17" t="s">
        <v>1068</v>
      </c>
      <c r="D95" s="17" t="s">
        <v>3438</v>
      </c>
      <c r="E95" s="17" t="s">
        <v>3438</v>
      </c>
      <c r="F95" s="17" t="s">
        <v>3438</v>
      </c>
      <c r="G95" t="str" cm="1">
        <f t="array" ref="G95">IF(AND(D95=E95:F95),D95,"Not concordant")</f>
        <v>Severe</v>
      </c>
      <c r="H95" t="str" cm="1">
        <f t="array" ref="H95">IF(AND(D95=E95:F95),D95,"Not concordant")</f>
        <v>Severe</v>
      </c>
    </row>
    <row r="96" spans="1:8" x14ac:dyDescent="0.2">
      <c r="A96" t="s">
        <v>1075</v>
      </c>
      <c r="B96" t="s">
        <v>18</v>
      </c>
      <c r="C96" s="17" t="s">
        <v>1075</v>
      </c>
      <c r="D96" s="17" t="s">
        <v>3438</v>
      </c>
      <c r="E96" s="17" t="s">
        <v>3438</v>
      </c>
      <c r="F96" s="17" t="s">
        <v>3438</v>
      </c>
      <c r="G96" t="str" cm="1">
        <f t="array" ref="G96">IF(AND(D96=E96:F96),D96,"Not concordant")</f>
        <v>Severe</v>
      </c>
      <c r="H96" t="str" cm="1">
        <f t="array" ref="H96">IF(AND(D96=E96:F96),D96,"Not concordant")</f>
        <v>Severe</v>
      </c>
    </row>
    <row r="97" spans="1:8" x14ac:dyDescent="0.2">
      <c r="A97" t="s">
        <v>1082</v>
      </c>
      <c r="B97" t="s">
        <v>18</v>
      </c>
      <c r="C97" s="17" t="s">
        <v>3487</v>
      </c>
      <c r="D97" s="17" t="s">
        <v>3438</v>
      </c>
      <c r="E97" s="17" t="s">
        <v>3438</v>
      </c>
      <c r="F97" s="17" t="s">
        <v>3438</v>
      </c>
      <c r="G97" t="str" cm="1">
        <f t="array" ref="G97">IF(AND(D97=E97:F97),D97,"Not concordant")</f>
        <v>Severe</v>
      </c>
      <c r="H97" t="str" cm="1">
        <f t="array" ref="H97">IF(AND(D97=E97:F97),D97,"Not concordant")</f>
        <v>Severe</v>
      </c>
    </row>
    <row r="98" spans="1:8" hidden="1" x14ac:dyDescent="0.2">
      <c r="A98" t="s">
        <v>1091</v>
      </c>
      <c r="B98" t="s">
        <v>146</v>
      </c>
      <c r="C98" s="17" t="s">
        <v>1090</v>
      </c>
      <c r="D98" s="17" t="s">
        <v>3438</v>
      </c>
      <c r="E98" s="17" t="s">
        <v>3438</v>
      </c>
      <c r="F98" s="17" t="s">
        <v>3438</v>
      </c>
      <c r="G98" t="str" cm="1">
        <f t="array" ref="G98">IF(AND(D98=E98:F98),D98,"Not concordant")</f>
        <v>Severe</v>
      </c>
      <c r="H98" t="str" cm="1">
        <f t="array" ref="H98">IF(AND(D98=E98:F98),D98,"Not concordant")</f>
        <v>Severe</v>
      </c>
    </row>
    <row r="99" spans="1:8" x14ac:dyDescent="0.2">
      <c r="A99" t="s">
        <v>1100</v>
      </c>
      <c r="B99" t="s">
        <v>18</v>
      </c>
      <c r="C99" s="17" t="s">
        <v>1099</v>
      </c>
      <c r="D99" s="17" t="s">
        <v>3438</v>
      </c>
      <c r="E99" s="17" t="s">
        <v>3438</v>
      </c>
      <c r="F99" s="17" t="s">
        <v>3438</v>
      </c>
      <c r="G99" t="str" cm="1">
        <f t="array" ref="G99">IF(AND(D99=E99:F99),D99,"Not concordant")</f>
        <v>Severe</v>
      </c>
      <c r="H99" t="str" cm="1">
        <f t="array" ref="H99">IF(AND(D99=E99:F99),D99,"Not concordant")</f>
        <v>Severe</v>
      </c>
    </row>
    <row r="100" spans="1:8" x14ac:dyDescent="0.2">
      <c r="A100" t="s">
        <v>1115</v>
      </c>
      <c r="B100" t="s">
        <v>18</v>
      </c>
      <c r="C100" s="17" t="s">
        <v>3488</v>
      </c>
      <c r="D100" s="17" t="s">
        <v>3438</v>
      </c>
      <c r="E100" s="17" t="s">
        <v>3438</v>
      </c>
      <c r="F100" s="17" t="s">
        <v>3438</v>
      </c>
      <c r="G100" t="str" cm="1">
        <f t="array" ref="G100">IF(AND(D100=E100:F100),D100,"Not concordant")</f>
        <v>Severe</v>
      </c>
      <c r="H100" t="str" cm="1">
        <f t="array" ref="H100">IF(AND(D100=E100:F100),D100,"Not concordant")</f>
        <v>Severe</v>
      </c>
    </row>
    <row r="101" spans="1:8" hidden="1" x14ac:dyDescent="0.2">
      <c r="A101" t="s">
        <v>1132</v>
      </c>
      <c r="B101" t="s">
        <v>146</v>
      </c>
      <c r="C101" s="17" t="s">
        <v>3489</v>
      </c>
      <c r="D101" s="17" t="s">
        <v>3438</v>
      </c>
      <c r="E101" s="17" t="s">
        <v>3438</v>
      </c>
      <c r="F101" s="17" t="s">
        <v>3438</v>
      </c>
      <c r="G101" t="str" cm="1">
        <f t="array" ref="G101">IF(AND(D101=E101:F101),D101,"Not concordant")</f>
        <v>Severe</v>
      </c>
      <c r="H101" t="str" cm="1">
        <f t="array" ref="H101">IF(AND(D101=E101:F101),D101,"Not concordant")</f>
        <v>Severe</v>
      </c>
    </row>
    <row r="102" spans="1:8" x14ac:dyDescent="0.2">
      <c r="A102" t="s">
        <v>1141</v>
      </c>
      <c r="B102" t="s">
        <v>18</v>
      </c>
      <c r="C102" s="17" t="s">
        <v>1140</v>
      </c>
      <c r="D102" s="17" t="s">
        <v>3421</v>
      </c>
      <c r="E102" s="17" t="s">
        <v>3421</v>
      </c>
      <c r="F102" s="17" t="s">
        <v>3437</v>
      </c>
      <c r="G102" t="str" cm="1">
        <f t="array" ref="G102">IF(AND(D102=E102:F102),D102,"Not concordant")</f>
        <v>Non Severe</v>
      </c>
      <c r="H102" t="str" cm="1">
        <f t="array" ref="H102">IF(AND(D102=E102:F102),D102,"Not concordant")</f>
        <v>Non Severe</v>
      </c>
    </row>
    <row r="103" spans="1:8" x14ac:dyDescent="0.2">
      <c r="A103" t="s">
        <v>1159</v>
      </c>
      <c r="B103" t="s">
        <v>18</v>
      </c>
      <c r="C103" s="17" t="s">
        <v>3490</v>
      </c>
      <c r="D103" s="17" t="s">
        <v>3438</v>
      </c>
      <c r="E103" s="17" t="s">
        <v>3438</v>
      </c>
      <c r="F103" s="17" t="s">
        <v>3438</v>
      </c>
      <c r="G103" t="str" cm="1">
        <f t="array" ref="G103">IF(AND(D103=E103:F103),D103,"Not concordant")</f>
        <v>Severe</v>
      </c>
      <c r="H103" t="str" cm="1">
        <f t="array" ref="H103">IF(AND(D103=E103:F103),D103,"Not concordant")</f>
        <v>Severe</v>
      </c>
    </row>
    <row r="104" spans="1:8" x14ac:dyDescent="0.2">
      <c r="A104" t="s">
        <v>1176</v>
      </c>
      <c r="B104" t="s">
        <v>18</v>
      </c>
      <c r="C104" s="17" t="s">
        <v>1175</v>
      </c>
      <c r="D104" s="17" t="s">
        <v>3438</v>
      </c>
      <c r="E104" s="17" t="s">
        <v>3438</v>
      </c>
      <c r="F104" s="17" t="s">
        <v>3438</v>
      </c>
      <c r="G104" t="str" cm="1">
        <f t="array" ref="G104">IF(AND(D104=E104:F104),D104,"Not concordant")</f>
        <v>Severe</v>
      </c>
      <c r="H104" t="str" cm="1">
        <f t="array" ref="H104">IF(AND(D104=E104:F104),D104,"Not concordant")</f>
        <v>Severe</v>
      </c>
    </row>
    <row r="105" spans="1:8" x14ac:dyDescent="0.2">
      <c r="A105" t="s">
        <v>1191</v>
      </c>
      <c r="B105" t="s">
        <v>18</v>
      </c>
      <c r="C105" s="17" t="s">
        <v>3491</v>
      </c>
      <c r="D105" s="17" t="s">
        <v>3438</v>
      </c>
      <c r="E105" s="17" t="s">
        <v>3438</v>
      </c>
      <c r="F105" s="17" t="s">
        <v>3438</v>
      </c>
      <c r="G105" t="str" cm="1">
        <f t="array" ref="G105">IF(AND(D105=E105:F105),D105,"Not concordant")</f>
        <v>Severe</v>
      </c>
      <c r="H105" t="str" cm="1">
        <f t="array" ref="H105">IF(AND(D105=E105:F105),D105,"Not concordant")</f>
        <v>Severe</v>
      </c>
    </row>
    <row r="106" spans="1:8" x14ac:dyDescent="0.2">
      <c r="A106" t="s">
        <v>1201</v>
      </c>
      <c r="B106" t="s">
        <v>18</v>
      </c>
      <c r="C106" s="17" t="s">
        <v>3492</v>
      </c>
      <c r="D106" s="17" t="s">
        <v>3421</v>
      </c>
      <c r="E106" s="17" t="s">
        <v>3421</v>
      </c>
      <c r="F106" s="17" t="s">
        <v>3437</v>
      </c>
      <c r="G106" t="str" cm="1">
        <f t="array" ref="G106">IF(AND(D106=E106:F106),D106,"Not concordant")</f>
        <v>Non Severe</v>
      </c>
      <c r="H106" t="str" cm="1">
        <f t="array" ref="H106">IF(AND(D106=E106:F106),D106,"Not concordant")</f>
        <v>Non Severe</v>
      </c>
    </row>
    <row r="107" spans="1:8" hidden="1" x14ac:dyDescent="0.2">
      <c r="A107" t="s">
        <v>1210</v>
      </c>
      <c r="B107" t="s">
        <v>146</v>
      </c>
      <c r="C107" s="17" t="s">
        <v>1210</v>
      </c>
      <c r="D107" s="17" t="s">
        <v>3438</v>
      </c>
      <c r="E107" s="17" t="s">
        <v>3438</v>
      </c>
      <c r="F107" s="17" t="s">
        <v>3438</v>
      </c>
      <c r="G107" t="str" cm="1">
        <f t="array" ref="G107">IF(AND(D107=E107:F107),D107,"Not concordant")</f>
        <v>Severe</v>
      </c>
      <c r="H107" t="str" cm="1">
        <f t="array" ref="H107">IF(AND(D107=E107:F107),D107,"Not concordant")</f>
        <v>Severe</v>
      </c>
    </row>
    <row r="108" spans="1:8" x14ac:dyDescent="0.2">
      <c r="A108" t="s">
        <v>1220</v>
      </c>
      <c r="B108" t="s">
        <v>18</v>
      </c>
      <c r="C108" s="17" t="s">
        <v>2952</v>
      </c>
      <c r="D108" s="17" t="s">
        <v>3437</v>
      </c>
      <c r="E108" s="17" t="s">
        <v>3421</v>
      </c>
      <c r="F108" s="17" t="s">
        <v>3437</v>
      </c>
      <c r="G108" t="str" cm="1">
        <f t="array" ref="G108">IF(AND(D108=E108:F108),D108,"Not concordant")</f>
        <v>Non severe</v>
      </c>
      <c r="H108" t="str" cm="1">
        <f t="array" ref="H108">IF(AND(D108=E108:F108),D108,"Not concordant")</f>
        <v>Non severe</v>
      </c>
    </row>
    <row r="109" spans="1:8" x14ac:dyDescent="0.2">
      <c r="A109" t="s">
        <v>1253</v>
      </c>
      <c r="B109" t="s">
        <v>18</v>
      </c>
      <c r="C109" s="17" t="s">
        <v>1253</v>
      </c>
      <c r="D109" s="17" t="s">
        <v>3438</v>
      </c>
      <c r="E109" s="17" t="s">
        <v>3438</v>
      </c>
      <c r="F109" s="17" t="s">
        <v>3438</v>
      </c>
      <c r="G109" t="str" cm="1">
        <f t="array" ref="G109">IF(AND(D109=E109:F109),D109,"Not concordant")</f>
        <v>Severe</v>
      </c>
      <c r="H109" t="str" cm="1">
        <f t="array" ref="H109">IF(AND(D109=E109:F109),D109,"Not concordant")</f>
        <v>Severe</v>
      </c>
    </row>
    <row r="110" spans="1:8" hidden="1" x14ac:dyDescent="0.2">
      <c r="A110" t="s">
        <v>1261</v>
      </c>
      <c r="B110" t="s">
        <v>146</v>
      </c>
      <c r="C110" s="17" t="s">
        <v>1260</v>
      </c>
      <c r="D110" s="17" t="s">
        <v>3438</v>
      </c>
      <c r="E110" s="17" t="s">
        <v>3438</v>
      </c>
      <c r="F110" s="17" t="s">
        <v>3438</v>
      </c>
      <c r="G110" t="str" cm="1">
        <f t="array" ref="G110">IF(AND(D110=E110:F110),D110,"Not concordant")</f>
        <v>Severe</v>
      </c>
      <c r="H110" t="str" cm="1">
        <f t="array" ref="H110">IF(AND(D110=E110:F110),D110,"Not concordant")</f>
        <v>Severe</v>
      </c>
    </row>
    <row r="111" spans="1:8" hidden="1" x14ac:dyDescent="0.2">
      <c r="A111" t="s">
        <v>1269</v>
      </c>
      <c r="B111" t="s">
        <v>146</v>
      </c>
      <c r="C111" s="17" t="s">
        <v>1268</v>
      </c>
      <c r="D111" s="17" t="s">
        <v>3438</v>
      </c>
      <c r="E111" s="17" t="s">
        <v>3438</v>
      </c>
      <c r="F111" s="17" t="s">
        <v>3438</v>
      </c>
      <c r="G111" t="str" cm="1">
        <f t="array" ref="G111">IF(AND(D111=E111:F111),D111,"Not concordant")</f>
        <v>Severe</v>
      </c>
      <c r="H111" t="str" cm="1">
        <f t="array" ref="H111">IF(AND(D111=E111:F111),D111,"Not concordant")</f>
        <v>Severe</v>
      </c>
    </row>
    <row r="112" spans="1:8" x14ac:dyDescent="0.2">
      <c r="A112" t="s">
        <v>1276</v>
      </c>
      <c r="B112" t="s">
        <v>18</v>
      </c>
      <c r="C112" s="17" t="s">
        <v>1276</v>
      </c>
      <c r="D112" s="17" t="s">
        <v>3438</v>
      </c>
      <c r="E112" s="17" t="s">
        <v>3461</v>
      </c>
      <c r="F112" s="17" t="s">
        <v>3438</v>
      </c>
      <c r="G112" t="str" cm="1">
        <f t="array" ref="G112">IF(AND(D112=E112:F112),D112,"Not concordant")</f>
        <v>Not concordant</v>
      </c>
      <c r="H112" t="str" cm="1">
        <f t="array" ref="H112">IF(AND(D112=E112:F112),D112,"Not concordant")</f>
        <v>Not concordant</v>
      </c>
    </row>
    <row r="113" spans="1:8" x14ac:dyDescent="0.2">
      <c r="A113" t="s">
        <v>1284</v>
      </c>
      <c r="B113" t="s">
        <v>18</v>
      </c>
      <c r="C113" s="17" t="s">
        <v>3494</v>
      </c>
      <c r="D113" s="17" t="s">
        <v>3447</v>
      </c>
      <c r="E113" s="17" t="s">
        <v>3461</v>
      </c>
      <c r="F113" s="17" t="s">
        <v>3447</v>
      </c>
      <c r="G113" t="str" cm="1">
        <f t="array" ref="G113">IF(AND(D113=E113:F113),D113,"Not concordant")</f>
        <v>Not sure</v>
      </c>
      <c r="H113" t="str" cm="1">
        <f t="array" ref="H113">IF(AND(D113=E113:F113),D113,"Not concordant")</f>
        <v>Not sure</v>
      </c>
    </row>
    <row r="114" spans="1:8" x14ac:dyDescent="0.2">
      <c r="A114" t="s">
        <v>1298</v>
      </c>
      <c r="B114" t="s">
        <v>18</v>
      </c>
      <c r="C114" s="17" t="s">
        <v>3495</v>
      </c>
      <c r="D114" s="17" t="s">
        <v>3438</v>
      </c>
      <c r="E114" s="17" t="s">
        <v>3438</v>
      </c>
      <c r="F114" s="17" t="s">
        <v>3438</v>
      </c>
      <c r="G114" t="str" cm="1">
        <f t="array" ref="G114">IF(AND(D114=E114:F114),D114,"Not concordant")</f>
        <v>Severe</v>
      </c>
      <c r="H114" t="str" cm="1">
        <f t="array" ref="H114">IF(AND(D114=E114:F114),D114,"Not concordant")</f>
        <v>Severe</v>
      </c>
    </row>
    <row r="115" spans="1:8" x14ac:dyDescent="0.2">
      <c r="A115" t="s">
        <v>1308</v>
      </c>
      <c r="B115" t="s">
        <v>18</v>
      </c>
      <c r="C115" s="17" t="s">
        <v>1307</v>
      </c>
      <c r="D115" s="17" t="s">
        <v>3438</v>
      </c>
      <c r="E115" s="17" t="s">
        <v>3438</v>
      </c>
      <c r="F115" s="17" t="s">
        <v>3438</v>
      </c>
      <c r="G115" t="str" cm="1">
        <f t="array" ref="G115">IF(AND(D115=E115:F115),D115,"Not concordant")</f>
        <v>Severe</v>
      </c>
      <c r="H115" t="str" cm="1">
        <f t="array" ref="H115">IF(AND(D115=E115:F115),D115,"Not concordant")</f>
        <v>Severe</v>
      </c>
    </row>
    <row r="116" spans="1:8" x14ac:dyDescent="0.2">
      <c r="A116" t="s">
        <v>1324</v>
      </c>
      <c r="B116" t="s">
        <v>18</v>
      </c>
      <c r="C116" s="17" t="s">
        <v>1324</v>
      </c>
      <c r="D116" s="17" t="s">
        <v>3437</v>
      </c>
      <c r="E116" s="17" t="s">
        <v>3421</v>
      </c>
      <c r="F116" s="17" t="s">
        <v>3438</v>
      </c>
      <c r="G116" t="str" cm="1">
        <f t="array" ref="G116">IF(AND(D116=E116:F116),D116,"Not concordant")</f>
        <v>Not concordant</v>
      </c>
      <c r="H116" t="str" cm="1">
        <f t="array" ref="H116">IF(AND(D116=E116:F116),D116,"Not concordant")</f>
        <v>Not concordant</v>
      </c>
    </row>
    <row r="117" spans="1:8" hidden="1" x14ac:dyDescent="0.2">
      <c r="A117" t="s">
        <v>1337</v>
      </c>
      <c r="B117" t="s">
        <v>146</v>
      </c>
      <c r="C117" s="17" t="s">
        <v>1336</v>
      </c>
      <c r="D117" s="17" t="s">
        <v>3438</v>
      </c>
      <c r="E117" s="17" t="s">
        <v>3438</v>
      </c>
      <c r="F117" s="17" t="s">
        <v>3438</v>
      </c>
      <c r="G117" t="str" cm="1">
        <f t="array" ref="G117">IF(AND(D117=E117:F117),D117,"Not concordant")</f>
        <v>Severe</v>
      </c>
      <c r="H117" t="str" cm="1">
        <f t="array" ref="H117">IF(AND(D117=E117:F117),D117,"Not concordant")</f>
        <v>Severe</v>
      </c>
    </row>
    <row r="118" spans="1:8" x14ac:dyDescent="0.2">
      <c r="A118" t="s">
        <v>1352</v>
      </c>
      <c r="B118" t="s">
        <v>18</v>
      </c>
      <c r="C118" s="17" t="s">
        <v>3496</v>
      </c>
      <c r="D118" s="17" t="s">
        <v>3437</v>
      </c>
      <c r="E118" s="17" t="s">
        <v>3421</v>
      </c>
      <c r="F118" s="17" t="s">
        <v>3437</v>
      </c>
      <c r="G118" t="str" cm="1">
        <f t="array" ref="G118">IF(AND(D118=E118:F118),D118,"Not concordant")</f>
        <v>Non severe</v>
      </c>
      <c r="H118" t="str" cm="1">
        <f t="array" ref="H118">IF(AND(D118=E118:F118),D118,"Not concordant")</f>
        <v>Non severe</v>
      </c>
    </row>
    <row r="119" spans="1:8" x14ac:dyDescent="0.2">
      <c r="A119" t="s">
        <v>1368</v>
      </c>
      <c r="B119" t="s">
        <v>18</v>
      </c>
      <c r="C119" s="17" t="s">
        <v>3497</v>
      </c>
      <c r="D119" s="17" t="s">
        <v>3438</v>
      </c>
      <c r="E119" s="17" t="s">
        <v>3438</v>
      </c>
      <c r="F119" s="17" t="s">
        <v>3438</v>
      </c>
      <c r="G119" t="str" cm="1">
        <f t="array" ref="G119">IF(AND(D119=E119:F119),D119,"Not concordant")</f>
        <v>Severe</v>
      </c>
      <c r="H119" t="str" cm="1">
        <f t="array" ref="H119">IF(AND(D119=E119:F119),D119,"Not concordant")</f>
        <v>Severe</v>
      </c>
    </row>
    <row r="120" spans="1:8" x14ac:dyDescent="0.2">
      <c r="A120" t="s">
        <v>1378</v>
      </c>
      <c r="B120" t="s">
        <v>18</v>
      </c>
      <c r="C120" s="17" t="s">
        <v>3498</v>
      </c>
      <c r="D120" s="17" t="s">
        <v>3438</v>
      </c>
      <c r="E120" s="17" t="s">
        <v>3438</v>
      </c>
      <c r="F120" s="17" t="s">
        <v>3438</v>
      </c>
      <c r="G120" t="str" cm="1">
        <f t="array" ref="G120">IF(AND(D120=E120:F120),D120,"Not concordant")</f>
        <v>Severe</v>
      </c>
      <c r="H120" t="str" cm="1">
        <f t="array" ref="H120">IF(AND(D120=E120:F120),D120,"Not concordant")</f>
        <v>Severe</v>
      </c>
    </row>
    <row r="121" spans="1:8" x14ac:dyDescent="0.2">
      <c r="A121" t="s">
        <v>1387</v>
      </c>
      <c r="B121" t="s">
        <v>18</v>
      </c>
      <c r="C121" s="17" t="s">
        <v>3499</v>
      </c>
      <c r="D121" s="17" t="s">
        <v>3438</v>
      </c>
      <c r="E121" s="17" t="s">
        <v>3438</v>
      </c>
      <c r="F121" s="17" t="s">
        <v>3438</v>
      </c>
      <c r="G121" t="str" cm="1">
        <f t="array" ref="G121">IF(AND(D121=E121:F121),D121,"Not concordant")</f>
        <v>Severe</v>
      </c>
      <c r="H121" t="str" cm="1">
        <f t="array" ref="H121">IF(AND(D121=E121:F121),D121,"Not concordant")</f>
        <v>Severe</v>
      </c>
    </row>
    <row r="122" spans="1:8" x14ac:dyDescent="0.2">
      <c r="A122" t="s">
        <v>1402</v>
      </c>
      <c r="B122" t="s">
        <v>18</v>
      </c>
      <c r="C122" s="17" t="s">
        <v>1401</v>
      </c>
      <c r="D122" s="17" t="s">
        <v>3437</v>
      </c>
      <c r="E122" s="17" t="s">
        <v>3421</v>
      </c>
      <c r="F122" s="17" t="s">
        <v>3438</v>
      </c>
      <c r="G122" t="str" cm="1">
        <f t="array" ref="G122">IF(AND(D122=E122:F122),D122,"Not concordant")</f>
        <v>Not concordant</v>
      </c>
      <c r="H122" t="str" cm="1">
        <f t="array" ref="H122">IF(AND(D122=E122:F122),D122,"Not concordant")</f>
        <v>Not concordant</v>
      </c>
    </row>
    <row r="123" spans="1:8" hidden="1" x14ac:dyDescent="0.2">
      <c r="A123" t="s">
        <v>1411</v>
      </c>
      <c r="B123" t="s">
        <v>146</v>
      </c>
      <c r="C123" s="17" t="s">
        <v>3500</v>
      </c>
      <c r="D123" s="17" t="s">
        <v>3438</v>
      </c>
      <c r="E123" s="17" t="s">
        <v>3438</v>
      </c>
      <c r="F123" s="17" t="s">
        <v>3438</v>
      </c>
      <c r="G123" t="str" cm="1">
        <f t="array" ref="G123">IF(AND(D123=E123:F123),D123,"Not concordant")</f>
        <v>Severe</v>
      </c>
      <c r="H123" t="str" cm="1">
        <f t="array" ref="H123">IF(AND(D123=E123:F123),D123,"Not concordant")</f>
        <v>Severe</v>
      </c>
    </row>
    <row r="124" spans="1:8" hidden="1" x14ac:dyDescent="0.2">
      <c r="A124" t="s">
        <v>1420</v>
      </c>
      <c r="B124" t="s">
        <v>146</v>
      </c>
      <c r="C124" s="17" t="s">
        <v>1420</v>
      </c>
      <c r="D124" s="17" t="s">
        <v>3438</v>
      </c>
      <c r="E124" s="17" t="s">
        <v>3438</v>
      </c>
      <c r="F124" s="17" t="s">
        <v>3438</v>
      </c>
      <c r="G124" t="str" cm="1">
        <f t="array" ref="G124">IF(AND(D124=E124:F124),D124,"Not concordant")</f>
        <v>Severe</v>
      </c>
      <c r="H124" t="str" cm="1">
        <f t="array" ref="H124">IF(AND(D124=E124:F124),D124,"Not concordant")</f>
        <v>Severe</v>
      </c>
    </row>
    <row r="125" spans="1:8" x14ac:dyDescent="0.2">
      <c r="A125" t="s">
        <v>1436</v>
      </c>
      <c r="B125" t="s">
        <v>18</v>
      </c>
      <c r="C125" s="17" t="s">
        <v>1435</v>
      </c>
      <c r="D125" s="17" t="s">
        <v>3437</v>
      </c>
      <c r="E125" s="17" t="s">
        <v>3421</v>
      </c>
      <c r="F125" s="17" t="s">
        <v>3437</v>
      </c>
      <c r="G125" t="str" cm="1">
        <f t="array" ref="G125">IF(AND(D125=E125:F125),D125,"Not concordant")</f>
        <v>Non severe</v>
      </c>
      <c r="H125" t="str" cm="1">
        <f t="array" ref="H125">IF(AND(D125=E125:F125),D125,"Not concordant")</f>
        <v>Non severe</v>
      </c>
    </row>
    <row r="126" spans="1:8" x14ac:dyDescent="0.2">
      <c r="A126" t="s">
        <v>1452</v>
      </c>
      <c r="B126" t="s">
        <v>18</v>
      </c>
      <c r="C126" s="17" t="s">
        <v>1451</v>
      </c>
      <c r="D126" s="17" t="s">
        <v>3438</v>
      </c>
      <c r="E126" s="17" t="s">
        <v>3438</v>
      </c>
      <c r="F126" s="17" t="s">
        <v>3438</v>
      </c>
      <c r="G126" t="str" cm="1">
        <f t="array" ref="G126">IF(AND(D126=E126:F126),D126,"Not concordant")</f>
        <v>Severe</v>
      </c>
      <c r="H126" t="str" cm="1">
        <f t="array" ref="H126">IF(AND(D126=E126:F126),D126,"Not concordant")</f>
        <v>Severe</v>
      </c>
    </row>
    <row r="127" spans="1:8" x14ac:dyDescent="0.2">
      <c r="A127" t="s">
        <v>1469</v>
      </c>
      <c r="B127" t="s">
        <v>18</v>
      </c>
      <c r="C127" s="17" t="s">
        <v>1469</v>
      </c>
      <c r="D127" s="17" t="s">
        <v>3438</v>
      </c>
      <c r="E127" s="17" t="s">
        <v>3438</v>
      </c>
      <c r="F127" s="17" t="s">
        <v>3438</v>
      </c>
      <c r="G127" t="str" cm="1">
        <f t="array" ref="G127">IF(AND(D127=E127:F127),D127,"Not concordant")</f>
        <v>Severe</v>
      </c>
      <c r="H127" t="str" cm="1">
        <f t="array" ref="H127">IF(AND(D127=E127:F127),D127,"Not concordant")</f>
        <v>Severe</v>
      </c>
    </row>
    <row r="128" spans="1:8" x14ac:dyDescent="0.2">
      <c r="A128" t="s">
        <v>1478</v>
      </c>
      <c r="B128" t="s">
        <v>18</v>
      </c>
      <c r="C128" s="17" t="s">
        <v>3501</v>
      </c>
      <c r="D128" s="17" t="s">
        <v>3437</v>
      </c>
      <c r="E128" s="17" t="s">
        <v>3421</v>
      </c>
      <c r="F128" s="17" t="s">
        <v>3437</v>
      </c>
      <c r="G128" t="str" cm="1">
        <f t="array" ref="G128">IF(AND(D128=E128:F128),D128,"Not concordant")</f>
        <v>Non severe</v>
      </c>
      <c r="H128" t="str" cm="1">
        <f t="array" ref="H128">IF(AND(D128=E128:F128),D128,"Not concordant")</f>
        <v>Non severe</v>
      </c>
    </row>
    <row r="129" spans="1:8" hidden="1" x14ac:dyDescent="0.2">
      <c r="A129" t="s">
        <v>1499</v>
      </c>
      <c r="B129" t="s">
        <v>146</v>
      </c>
      <c r="C129" s="17" t="s">
        <v>1498</v>
      </c>
      <c r="D129" s="17" t="s">
        <v>3438</v>
      </c>
      <c r="E129" s="17" t="s">
        <v>3438</v>
      </c>
      <c r="F129" s="17" t="s">
        <v>3438</v>
      </c>
      <c r="G129" t="str" cm="1">
        <f t="array" ref="G129">IF(AND(D129=E129:F129),D129,"Not concordant")</f>
        <v>Severe</v>
      </c>
      <c r="H129" t="str" cm="1">
        <f t="array" ref="H129">IF(AND(D129=E129:F129),D129,"Not concordant")</f>
        <v>Severe</v>
      </c>
    </row>
    <row r="130" spans="1:8" hidden="1" x14ac:dyDescent="0.2">
      <c r="A130" t="s">
        <v>1508</v>
      </c>
      <c r="B130" t="s">
        <v>146</v>
      </c>
      <c r="C130" s="17" t="s">
        <v>1507</v>
      </c>
      <c r="D130" s="17" t="s">
        <v>3438</v>
      </c>
      <c r="E130" s="17" t="s">
        <v>3438</v>
      </c>
      <c r="F130" s="17" t="s">
        <v>3438</v>
      </c>
      <c r="G130" t="str" cm="1">
        <f t="array" ref="G130">IF(AND(D130=E130:F130),D130,"Not concordant")</f>
        <v>Severe</v>
      </c>
      <c r="H130" t="str" cm="1">
        <f t="array" ref="H130">IF(AND(D130=E130:F130),D130,"Not concordant")</f>
        <v>Severe</v>
      </c>
    </row>
    <row r="131" spans="1:8" x14ac:dyDescent="0.2">
      <c r="A131" t="s">
        <v>1518</v>
      </c>
      <c r="B131" t="s">
        <v>18</v>
      </c>
      <c r="C131" s="17" t="s">
        <v>3502</v>
      </c>
      <c r="D131" s="17" t="s">
        <v>3438</v>
      </c>
      <c r="E131" s="17" t="s">
        <v>3438</v>
      </c>
      <c r="F131" s="17" t="s">
        <v>3438</v>
      </c>
      <c r="G131" t="str" cm="1">
        <f t="array" ref="G131">IF(AND(D131=E131:F131),D131,"Not concordant")</f>
        <v>Severe</v>
      </c>
      <c r="H131" t="str" cm="1">
        <f t="array" ref="H131">IF(AND(D131=E131:F131),D131,"Not concordant")</f>
        <v>Severe</v>
      </c>
    </row>
    <row r="132" spans="1:8" hidden="1" x14ac:dyDescent="0.2">
      <c r="A132" t="s">
        <v>1526</v>
      </c>
      <c r="B132" t="s">
        <v>146</v>
      </c>
      <c r="C132" s="17" t="s">
        <v>3503</v>
      </c>
      <c r="D132" s="17" t="s">
        <v>3438</v>
      </c>
      <c r="E132" s="17" t="s">
        <v>3438</v>
      </c>
      <c r="F132" s="17" t="s">
        <v>3438</v>
      </c>
      <c r="G132" t="str" cm="1">
        <f t="array" ref="G132">IF(AND(D132=E132:F132),D132,"Not concordant")</f>
        <v>Severe</v>
      </c>
      <c r="H132" t="str" cm="1">
        <f t="array" ref="H132">IF(AND(D132=E132:F132),D132,"Not concordant")</f>
        <v>Severe</v>
      </c>
    </row>
    <row r="133" spans="1:8" x14ac:dyDescent="0.2">
      <c r="A133" t="s">
        <v>1534</v>
      </c>
      <c r="B133" t="s">
        <v>18</v>
      </c>
      <c r="C133" s="17" t="s">
        <v>1534</v>
      </c>
      <c r="D133" s="17" t="s">
        <v>3438</v>
      </c>
      <c r="E133" s="17" t="s">
        <v>3438</v>
      </c>
      <c r="F133" s="17" t="s">
        <v>3438</v>
      </c>
      <c r="G133" t="str" cm="1">
        <f t="array" ref="G133">IF(AND(D133=E133:F133),D133,"Not concordant")</f>
        <v>Severe</v>
      </c>
      <c r="H133" t="str" cm="1">
        <f t="array" ref="H133">IF(AND(D133=E133:F133),D133,"Not concordant")</f>
        <v>Severe</v>
      </c>
    </row>
    <row r="134" spans="1:8" x14ac:dyDescent="0.2">
      <c r="A134" t="s">
        <v>1546</v>
      </c>
      <c r="B134" t="s">
        <v>18</v>
      </c>
      <c r="C134" s="17" t="s">
        <v>2927</v>
      </c>
      <c r="D134" s="17" t="s">
        <v>3437</v>
      </c>
      <c r="E134" s="17" t="s">
        <v>3421</v>
      </c>
      <c r="F134" s="17" t="s">
        <v>3438</v>
      </c>
      <c r="G134" t="str" cm="1">
        <f t="array" ref="G134">IF(AND(D134=E134:F134),D134,"Not concordant")</f>
        <v>Not concordant</v>
      </c>
      <c r="H134" t="str" cm="1">
        <f t="array" ref="H134">IF(AND(D134=E134:F134),D134,"Not concordant")</f>
        <v>Not concordant</v>
      </c>
    </row>
    <row r="135" spans="1:8" hidden="1" x14ac:dyDescent="0.2">
      <c r="A135" t="s">
        <v>1555</v>
      </c>
      <c r="B135" t="s">
        <v>146</v>
      </c>
      <c r="C135" s="17" t="s">
        <v>1554</v>
      </c>
      <c r="D135" s="17" t="s">
        <v>3438</v>
      </c>
      <c r="E135" s="17" t="s">
        <v>3438</v>
      </c>
      <c r="F135" s="17" t="s">
        <v>3438</v>
      </c>
      <c r="G135" t="str" cm="1">
        <f t="array" ref="G135">IF(AND(D135=E135:F135),D135,"Not concordant")</f>
        <v>Severe</v>
      </c>
      <c r="H135" t="str" cm="1">
        <f t="array" ref="H135">IF(AND(D135=E135:F135),D135,"Not concordant")</f>
        <v>Severe</v>
      </c>
    </row>
    <row r="136" spans="1:8" x14ac:dyDescent="0.2">
      <c r="A136" t="s">
        <v>1571</v>
      </c>
      <c r="B136" t="s">
        <v>18</v>
      </c>
      <c r="C136" s="17" t="s">
        <v>3504</v>
      </c>
      <c r="D136" s="17" t="s">
        <v>3437</v>
      </c>
      <c r="E136" s="17" t="s">
        <v>3421</v>
      </c>
      <c r="F136" s="17" t="s">
        <v>3437</v>
      </c>
      <c r="G136" t="str" cm="1">
        <f t="array" ref="G136">IF(AND(D136=E136:F136),D136,"Not concordant")</f>
        <v>Non severe</v>
      </c>
      <c r="H136" t="str" cm="1">
        <f t="array" ref="H136">IF(AND(D136=E136:F136),D136,"Not concordant")</f>
        <v>Non severe</v>
      </c>
    </row>
    <row r="137" spans="1:8" hidden="1" x14ac:dyDescent="0.2">
      <c r="A137" t="s">
        <v>1587</v>
      </c>
      <c r="B137" t="s">
        <v>146</v>
      </c>
      <c r="C137" s="17" t="s">
        <v>3505</v>
      </c>
      <c r="D137" s="17" t="s">
        <v>3438</v>
      </c>
      <c r="E137" s="17" t="s">
        <v>3438</v>
      </c>
      <c r="F137" s="17" t="s">
        <v>3438</v>
      </c>
      <c r="G137" t="str" cm="1">
        <f t="array" ref="G137">IF(AND(D137=E137:F137),D137,"Not concordant")</f>
        <v>Severe</v>
      </c>
      <c r="H137" t="str" cm="1">
        <f t="array" ref="H137">IF(AND(D137=E137:F137),D137,"Not concordant")</f>
        <v>Severe</v>
      </c>
    </row>
    <row r="138" spans="1:8" x14ac:dyDescent="0.2">
      <c r="A138" t="s">
        <v>1602</v>
      </c>
      <c r="B138" t="s">
        <v>18</v>
      </c>
      <c r="C138" s="17" t="s">
        <v>1601</v>
      </c>
      <c r="D138" s="17" t="s">
        <v>3438</v>
      </c>
      <c r="E138" s="17" t="s">
        <v>3438</v>
      </c>
      <c r="F138" s="17" t="s">
        <v>3438</v>
      </c>
      <c r="G138" t="str" cm="1">
        <f t="array" ref="G138">IF(AND(D138=E138:F138),D138,"Not concordant")</f>
        <v>Severe</v>
      </c>
      <c r="H138" t="str" cm="1">
        <f t="array" ref="H138">IF(AND(D138=E138:F138),D138,"Not concordant")</f>
        <v>Severe</v>
      </c>
    </row>
    <row r="139" spans="1:8" hidden="1" x14ac:dyDescent="0.2">
      <c r="A139" t="s">
        <v>1611</v>
      </c>
      <c r="B139" t="s">
        <v>146</v>
      </c>
      <c r="C139" s="17" t="s">
        <v>3506</v>
      </c>
      <c r="D139" s="17" t="s">
        <v>3438</v>
      </c>
      <c r="E139" s="17" t="s">
        <v>3438</v>
      </c>
      <c r="F139" s="17" t="s">
        <v>3438</v>
      </c>
      <c r="G139" t="str" cm="1">
        <f t="array" ref="G139">IF(AND(D139=E139:F139),D139,"Not concordant")</f>
        <v>Severe</v>
      </c>
      <c r="H139" t="str" cm="1">
        <f t="array" ref="H139">IF(AND(D139=E139:F139),D139,"Not concordant")</f>
        <v>Severe</v>
      </c>
    </row>
    <row r="140" spans="1:8" x14ac:dyDescent="0.2">
      <c r="A140" t="s">
        <v>1620</v>
      </c>
      <c r="B140" t="s">
        <v>18</v>
      </c>
      <c r="C140" s="17" t="s">
        <v>3507</v>
      </c>
      <c r="D140" s="17" t="s">
        <v>3437</v>
      </c>
      <c r="E140" s="17" t="s">
        <v>3421</v>
      </c>
      <c r="F140" s="17" t="s">
        <v>3437</v>
      </c>
      <c r="G140" t="str" cm="1">
        <f t="array" ref="G140">IF(AND(D140=E140:F140),D140,"Not concordant")</f>
        <v>Non severe</v>
      </c>
      <c r="H140" t="str" cm="1">
        <f t="array" ref="H140">IF(AND(D140=E140:F140),D140,"Not concordant")</f>
        <v>Non severe</v>
      </c>
    </row>
    <row r="141" spans="1:8" x14ac:dyDescent="0.2">
      <c r="A141" t="s">
        <v>1628</v>
      </c>
      <c r="B141" t="s">
        <v>18</v>
      </c>
      <c r="C141" s="17" t="s">
        <v>1628</v>
      </c>
      <c r="D141" s="17" t="s">
        <v>3437</v>
      </c>
      <c r="E141" s="17" t="s">
        <v>3421</v>
      </c>
      <c r="F141" s="17" t="s">
        <v>3438</v>
      </c>
      <c r="G141" t="str" cm="1">
        <f t="array" ref="G141">IF(AND(D141=E141:F141),D141,"Not concordant")</f>
        <v>Not concordant</v>
      </c>
      <c r="H141" t="str" cm="1">
        <f t="array" ref="H141">IF(AND(D141=E141:F141),D141,"Not concordant")</f>
        <v>Not concordant</v>
      </c>
    </row>
    <row r="142" spans="1:8" x14ac:dyDescent="0.2">
      <c r="A142" t="s">
        <v>1638</v>
      </c>
      <c r="B142" t="s">
        <v>18</v>
      </c>
      <c r="C142" s="17" t="s">
        <v>3508</v>
      </c>
      <c r="D142" s="17" t="s">
        <v>3438</v>
      </c>
      <c r="E142" s="17" t="s">
        <v>3438</v>
      </c>
      <c r="F142" s="17" t="s">
        <v>3438</v>
      </c>
      <c r="G142" t="str" cm="1">
        <f t="array" ref="G142">IF(AND(D142=E142:F142),D142,"Not concordant")</f>
        <v>Severe</v>
      </c>
      <c r="H142" t="str" cm="1">
        <f t="array" ref="H142">IF(AND(D142=E142:F142),D142,"Not concordant")</f>
        <v>Severe</v>
      </c>
    </row>
    <row r="143" spans="1:8" hidden="1" x14ac:dyDescent="0.2">
      <c r="A143" t="s">
        <v>1647</v>
      </c>
      <c r="B143" t="s">
        <v>146</v>
      </c>
      <c r="C143" s="17" t="s">
        <v>844</v>
      </c>
      <c r="D143" s="17" t="s">
        <v>3438</v>
      </c>
      <c r="E143" s="17" t="s">
        <v>3438</v>
      </c>
      <c r="F143" s="17" t="s">
        <v>3438</v>
      </c>
      <c r="G143" t="str" cm="1">
        <f t="array" ref="G143">IF(AND(D143=E143:F143),D143,"Not concordant")</f>
        <v>Severe</v>
      </c>
      <c r="H143" t="str" cm="1">
        <f t="array" ref="H143">IF(AND(D143=E143:F143),D143,"Not concordant")</f>
        <v>Severe</v>
      </c>
    </row>
    <row r="144" spans="1:8" hidden="1" x14ac:dyDescent="0.2">
      <c r="A144" t="s">
        <v>1657</v>
      </c>
      <c r="B144" t="s">
        <v>146</v>
      </c>
      <c r="C144" s="17" t="s">
        <v>3509</v>
      </c>
      <c r="D144" s="17" t="s">
        <v>3438</v>
      </c>
      <c r="E144" s="17" t="s">
        <v>3438</v>
      </c>
      <c r="F144" s="17" t="s">
        <v>3438</v>
      </c>
      <c r="G144" t="str" cm="1">
        <f t="array" ref="G144">IF(AND(D144=E144:F144),D144,"Not concordant")</f>
        <v>Severe</v>
      </c>
      <c r="H144" t="str" cm="1">
        <f t="array" ref="H144">IF(AND(D144=E144:F144),D144,"Not concordant")</f>
        <v>Severe</v>
      </c>
    </row>
    <row r="145" spans="1:8" x14ac:dyDescent="0.2">
      <c r="A145" t="s">
        <v>1666</v>
      </c>
      <c r="B145" t="s">
        <v>18</v>
      </c>
      <c r="C145" s="17" t="s">
        <v>3510</v>
      </c>
      <c r="D145" s="17" t="s">
        <v>3437</v>
      </c>
      <c r="E145" s="17" t="s">
        <v>3421</v>
      </c>
      <c r="F145" s="17" t="s">
        <v>3437</v>
      </c>
      <c r="G145" t="str" cm="1">
        <f t="array" ref="G145">IF(AND(D145=E145:F145),D145,"Not concordant")</f>
        <v>Non severe</v>
      </c>
      <c r="H145" t="str" cm="1">
        <f t="array" ref="H145">IF(AND(D145=E145:F145),D145,"Not concordant")</f>
        <v>Non severe</v>
      </c>
    </row>
    <row r="146" spans="1:8" x14ac:dyDescent="0.2">
      <c r="A146" t="s">
        <v>1704</v>
      </c>
      <c r="B146" t="s">
        <v>18</v>
      </c>
      <c r="C146" s="17" t="s">
        <v>3511</v>
      </c>
      <c r="D146" s="17" t="s">
        <v>3438</v>
      </c>
      <c r="E146" s="17" t="s">
        <v>3438</v>
      </c>
      <c r="F146" s="17" t="s">
        <v>3438</v>
      </c>
      <c r="G146" t="str" cm="1">
        <f t="array" ref="G146">IF(AND(D146=E146:F146),D146,"Not concordant")</f>
        <v>Severe</v>
      </c>
      <c r="H146" t="str" cm="1">
        <f t="array" ref="H146">IF(AND(D146=E146:F146),D146,"Not concordant")</f>
        <v>Severe</v>
      </c>
    </row>
    <row r="147" spans="1:8" hidden="1" x14ac:dyDescent="0.2">
      <c r="A147" t="s">
        <v>1714</v>
      </c>
      <c r="B147" t="s">
        <v>146</v>
      </c>
      <c r="C147" s="17" t="s">
        <v>3512</v>
      </c>
      <c r="D147" s="17" t="s">
        <v>3438</v>
      </c>
      <c r="E147" s="17" t="s">
        <v>3438</v>
      </c>
      <c r="F147" s="17" t="s">
        <v>3438</v>
      </c>
      <c r="G147" t="str" cm="1">
        <f t="array" ref="G147">IF(AND(D147=E147:F147),D147,"Not concordant")</f>
        <v>Severe</v>
      </c>
      <c r="H147" t="str" cm="1">
        <f t="array" ref="H147">IF(AND(D147=E147:F147),D147,"Not concordant")</f>
        <v>Severe</v>
      </c>
    </row>
    <row r="148" spans="1:8" x14ac:dyDescent="0.2">
      <c r="A148" t="s">
        <v>1724</v>
      </c>
      <c r="B148" t="s">
        <v>18</v>
      </c>
      <c r="C148" s="17" t="s">
        <v>3513</v>
      </c>
      <c r="D148" s="17" t="s">
        <v>3437</v>
      </c>
      <c r="E148" s="17" t="s">
        <v>3421</v>
      </c>
      <c r="F148" s="17" t="s">
        <v>3437</v>
      </c>
      <c r="G148" t="str" cm="1">
        <f t="array" ref="G148">IF(AND(D148=E148:F148),D148,"Not concordant")</f>
        <v>Non severe</v>
      </c>
      <c r="H148" t="str" cm="1">
        <f t="array" ref="H148">IF(AND(D148=E148:F148),D148,"Not concordant")</f>
        <v>Non severe</v>
      </c>
    </row>
    <row r="149" spans="1:8" x14ac:dyDescent="0.2">
      <c r="A149" t="s">
        <v>1738</v>
      </c>
      <c r="B149" t="s">
        <v>18</v>
      </c>
      <c r="C149" s="17" t="s">
        <v>1738</v>
      </c>
      <c r="D149" s="17" t="s">
        <v>3437</v>
      </c>
      <c r="E149" s="17" t="s">
        <v>3421</v>
      </c>
      <c r="F149" s="17" t="s">
        <v>3437</v>
      </c>
      <c r="G149" t="str" cm="1">
        <f t="array" ref="G149">IF(AND(D149=E149:F149),D149,"Not concordant")</f>
        <v>Non severe</v>
      </c>
      <c r="H149" t="str" cm="1">
        <f t="array" ref="H149">IF(AND(D149=E149:F149),D149,"Not concordant")</f>
        <v>Non severe</v>
      </c>
    </row>
    <row r="150" spans="1:8" x14ac:dyDescent="0.2">
      <c r="A150" t="s">
        <v>1747</v>
      </c>
      <c r="B150" t="s">
        <v>18</v>
      </c>
      <c r="C150" s="17" t="s">
        <v>3514</v>
      </c>
      <c r="D150" s="17" t="s">
        <v>3438</v>
      </c>
      <c r="E150" s="17" t="s">
        <v>3461</v>
      </c>
      <c r="F150" s="17" t="s">
        <v>3437</v>
      </c>
      <c r="G150" t="str" cm="1">
        <f t="array" ref="G150">IF(AND(D150=E150:F150),D150,"Not concordant")</f>
        <v>Not concordant</v>
      </c>
      <c r="H150" t="str" cm="1">
        <f t="array" ref="H150">IF(AND(D150=E150:F150),D150,"Not concordant")</f>
        <v>Not concordant</v>
      </c>
    </row>
    <row r="151" spans="1:8" x14ac:dyDescent="0.2">
      <c r="A151" t="s">
        <v>1760</v>
      </c>
      <c r="B151" t="s">
        <v>18</v>
      </c>
      <c r="C151" s="17" t="s">
        <v>3515</v>
      </c>
      <c r="D151" s="17" t="s">
        <v>3438</v>
      </c>
      <c r="E151" s="17" t="s">
        <v>3438</v>
      </c>
      <c r="F151" s="17" t="s">
        <v>3438</v>
      </c>
      <c r="G151" t="str" cm="1">
        <f t="array" ref="G151">IF(AND(D151=E151:F151),D151,"Not concordant")</f>
        <v>Severe</v>
      </c>
      <c r="H151" t="str" cm="1">
        <f t="array" ref="H151">IF(AND(D151=E151:F151),D151,"Not concordant")</f>
        <v>Severe</v>
      </c>
    </row>
    <row r="152" spans="1:8" x14ac:dyDescent="0.2">
      <c r="A152" t="s">
        <v>1770</v>
      </c>
      <c r="B152" t="s">
        <v>18</v>
      </c>
      <c r="C152" s="17" t="s">
        <v>3516</v>
      </c>
      <c r="D152" s="17" t="s">
        <v>3437</v>
      </c>
      <c r="E152" s="17" t="s">
        <v>3421</v>
      </c>
      <c r="F152" s="17" t="s">
        <v>3438</v>
      </c>
      <c r="G152" t="str" cm="1">
        <f t="array" ref="G152">IF(AND(D152=E152:F152),D152,"Not concordant")</f>
        <v>Not concordant</v>
      </c>
      <c r="H152" t="str" cm="1">
        <f t="array" ref="H152">IF(AND(D152=E152:F152),D152,"Not concordant")</f>
        <v>Not concordant</v>
      </c>
    </row>
    <row r="153" spans="1:8" x14ac:dyDescent="0.2">
      <c r="A153" t="s">
        <v>1798</v>
      </c>
      <c r="B153" t="s">
        <v>18</v>
      </c>
      <c r="C153" s="17" t="s">
        <v>3517</v>
      </c>
      <c r="D153" s="17" t="s">
        <v>3438</v>
      </c>
      <c r="E153" s="17" t="s">
        <v>3438</v>
      </c>
      <c r="F153" s="17" t="s">
        <v>3438</v>
      </c>
      <c r="G153" t="str" cm="1">
        <f t="array" ref="G153">IF(AND(D153=E153:F153),D153,"Not concordant")</f>
        <v>Severe</v>
      </c>
      <c r="H153" t="str" cm="1">
        <f t="array" ref="H153">IF(AND(D153=E153:F153),D153,"Not concordant")</f>
        <v>Severe</v>
      </c>
    </row>
    <row r="154" spans="1:8" x14ac:dyDescent="0.2">
      <c r="A154" t="s">
        <v>1807</v>
      </c>
      <c r="B154" t="s">
        <v>18</v>
      </c>
      <c r="C154" s="17" t="s">
        <v>3518</v>
      </c>
      <c r="D154" s="17" t="s">
        <v>3438</v>
      </c>
      <c r="E154" s="17" t="s">
        <v>3438</v>
      </c>
      <c r="F154" s="17" t="s">
        <v>3438</v>
      </c>
      <c r="G154" t="str" cm="1">
        <f t="array" ref="G154">IF(AND(D154=E154:F154),D154,"Not concordant")</f>
        <v>Severe</v>
      </c>
      <c r="H154" t="str" cm="1">
        <f t="array" ref="H154">IF(AND(D154=E154:F154),D154,"Not concordant")</f>
        <v>Severe</v>
      </c>
    </row>
    <row r="155" spans="1:8" x14ac:dyDescent="0.2">
      <c r="A155" t="s">
        <v>1822</v>
      </c>
      <c r="B155" t="s">
        <v>18</v>
      </c>
      <c r="C155" s="17" t="s">
        <v>3519</v>
      </c>
      <c r="D155" s="17" t="s">
        <v>3437</v>
      </c>
      <c r="E155" s="17" t="s">
        <v>3421</v>
      </c>
      <c r="F155" s="17" t="s">
        <v>3437</v>
      </c>
      <c r="G155" t="str" cm="1">
        <f t="array" ref="G155">IF(AND(D155=E155:F155),D155,"Not concordant")</f>
        <v>Non severe</v>
      </c>
      <c r="H155" t="str" cm="1">
        <f t="array" ref="H155">IF(AND(D155=E155:F155),D155,"Not concordant")</f>
        <v>Non severe</v>
      </c>
    </row>
    <row r="156" spans="1:8" x14ac:dyDescent="0.2">
      <c r="A156" t="s">
        <v>1830</v>
      </c>
      <c r="B156" t="s">
        <v>18</v>
      </c>
      <c r="C156" s="17" t="s">
        <v>3520</v>
      </c>
      <c r="D156" s="17" t="s">
        <v>3438</v>
      </c>
      <c r="E156" s="17" t="s">
        <v>3438</v>
      </c>
      <c r="F156" s="17" t="s">
        <v>3438</v>
      </c>
      <c r="G156" t="str" cm="1">
        <f t="array" ref="G156">IF(AND(D156=E156:F156),D156,"Not concordant")</f>
        <v>Severe</v>
      </c>
      <c r="H156" t="str" cm="1">
        <f t="array" ref="H156">IF(AND(D156=E156:F156),D156,"Not concordant")</f>
        <v>Severe</v>
      </c>
    </row>
    <row r="157" spans="1:8" x14ac:dyDescent="0.2">
      <c r="A157" t="s">
        <v>1845</v>
      </c>
      <c r="B157" t="s">
        <v>18</v>
      </c>
      <c r="C157" s="17" t="s">
        <v>3521</v>
      </c>
      <c r="D157" s="17" t="s">
        <v>3437</v>
      </c>
      <c r="E157" s="17" t="s">
        <v>3421</v>
      </c>
      <c r="F157" s="17" t="s">
        <v>3437</v>
      </c>
      <c r="G157" t="str" cm="1">
        <f t="array" ref="G157">IF(AND(D157=E157:F157),D157,"Not concordant")</f>
        <v>Non severe</v>
      </c>
      <c r="H157" t="str" cm="1">
        <f t="array" ref="H157">IF(AND(D157=E157:F157),D157,"Not concordant")</f>
        <v>Non severe</v>
      </c>
    </row>
    <row r="158" spans="1:8" x14ac:dyDescent="0.2">
      <c r="A158" t="s">
        <v>1871</v>
      </c>
      <c r="B158" t="s">
        <v>18</v>
      </c>
      <c r="C158" s="17" t="s">
        <v>3522</v>
      </c>
      <c r="D158" s="17" t="s">
        <v>3438</v>
      </c>
      <c r="E158" s="17" t="s">
        <v>3438</v>
      </c>
      <c r="F158" s="17" t="s">
        <v>3438</v>
      </c>
      <c r="G158" t="str" cm="1">
        <f t="array" ref="G158">IF(AND(D158=E158:F158),D158,"Not concordant")</f>
        <v>Severe</v>
      </c>
      <c r="H158" t="str" cm="1">
        <f t="array" ref="H158">IF(AND(D158=E158:F158),D158,"Not concordant")</f>
        <v>Severe</v>
      </c>
    </row>
    <row r="159" spans="1:8" x14ac:dyDescent="0.2">
      <c r="A159" t="s">
        <v>1879</v>
      </c>
      <c r="B159" t="s">
        <v>18</v>
      </c>
      <c r="C159" s="17" t="s">
        <v>1879</v>
      </c>
      <c r="D159" s="17" t="s">
        <v>3438</v>
      </c>
      <c r="E159" s="17" t="s">
        <v>3438</v>
      </c>
      <c r="F159" s="17" t="s">
        <v>3438</v>
      </c>
      <c r="G159" t="str" cm="1">
        <f t="array" ref="G159">IF(AND(D159=E159:F159),D159,"Not concordant")</f>
        <v>Severe</v>
      </c>
      <c r="H159" t="str" cm="1">
        <f t="array" ref="H159">IF(AND(D159=E159:F159),D159,"Not concordant")</f>
        <v>Severe</v>
      </c>
    </row>
    <row r="160" spans="1:8" x14ac:dyDescent="0.2">
      <c r="A160" t="s">
        <v>1895</v>
      </c>
      <c r="B160" t="s">
        <v>18</v>
      </c>
      <c r="C160" s="17" t="s">
        <v>3523</v>
      </c>
      <c r="D160" s="17" t="s">
        <v>3438</v>
      </c>
      <c r="E160" s="17" t="s">
        <v>3438</v>
      </c>
      <c r="F160" s="17" t="s">
        <v>3438</v>
      </c>
      <c r="G160" t="str" cm="1">
        <f t="array" ref="G160">IF(AND(D160=E160:F160),D160,"Not concordant")</f>
        <v>Severe</v>
      </c>
      <c r="H160" t="str" cm="1">
        <f t="array" ref="H160">IF(AND(D160=E160:F160),D160,"Not concordant")</f>
        <v>Severe</v>
      </c>
    </row>
    <row r="161" spans="1:8" x14ac:dyDescent="0.2">
      <c r="A161" t="s">
        <v>1904</v>
      </c>
      <c r="B161" t="s">
        <v>18</v>
      </c>
      <c r="C161" s="17" t="s">
        <v>3524</v>
      </c>
      <c r="D161" s="17" t="s">
        <v>3438</v>
      </c>
      <c r="E161" s="17" t="s">
        <v>3438</v>
      </c>
      <c r="F161" s="17" t="s">
        <v>3438</v>
      </c>
      <c r="G161" t="str" cm="1">
        <f t="array" ref="G161">IF(AND(D161=E161:F161),D161,"Not concordant")</f>
        <v>Severe</v>
      </c>
      <c r="H161" t="str" cm="1">
        <f t="array" ref="H161">IF(AND(D161=E161:F161),D161,"Not concordant")</f>
        <v>Severe</v>
      </c>
    </row>
    <row r="162" spans="1:8" x14ac:dyDescent="0.2">
      <c r="A162" t="s">
        <v>1913</v>
      </c>
      <c r="B162" t="s">
        <v>18</v>
      </c>
      <c r="C162" s="17" t="s">
        <v>3525</v>
      </c>
      <c r="D162" s="17" t="s">
        <v>3438</v>
      </c>
      <c r="E162" s="17" t="s">
        <v>3438</v>
      </c>
      <c r="F162" s="17" t="s">
        <v>3438</v>
      </c>
      <c r="G162" t="str" cm="1">
        <f t="array" ref="G162">IF(AND(D162=E162:F162),D162,"Not concordant")</f>
        <v>Severe</v>
      </c>
      <c r="H162" t="str" cm="1">
        <f t="array" ref="H162">IF(AND(D162=E162:F162),D162,"Not concordant")</f>
        <v>Severe</v>
      </c>
    </row>
    <row r="163" spans="1:8" hidden="1" x14ac:dyDescent="0.2">
      <c r="A163" t="s">
        <v>1921</v>
      </c>
      <c r="B163" t="s">
        <v>146</v>
      </c>
      <c r="C163" s="17" t="s">
        <v>1920</v>
      </c>
      <c r="D163" s="17" t="s">
        <v>3421</v>
      </c>
      <c r="E163" s="17" t="s">
        <v>3437</v>
      </c>
      <c r="F163" s="17" t="s">
        <v>3421</v>
      </c>
      <c r="G163" t="str" cm="1">
        <f t="array" ref="G163">IF(AND(D163=E163:F163),D163,"Not concordant")</f>
        <v>Non Severe</v>
      </c>
      <c r="H163" t="str" cm="1">
        <f t="array" ref="H163">IF(AND(D163=E163:F163),D163,"Not concordant")</f>
        <v>Non Severe</v>
      </c>
    </row>
    <row r="164" spans="1:8" x14ac:dyDescent="0.2">
      <c r="A164" t="s">
        <v>1936</v>
      </c>
      <c r="B164" t="s">
        <v>18</v>
      </c>
      <c r="C164" s="17" t="s">
        <v>3526</v>
      </c>
      <c r="D164" s="17" t="s">
        <v>3421</v>
      </c>
      <c r="E164" s="17" t="s">
        <v>3437</v>
      </c>
      <c r="F164" s="17" t="s">
        <v>3421</v>
      </c>
      <c r="G164" t="str" cm="1">
        <f t="array" ref="G164">IF(AND(D164=E164:F164),D164,"Not concordant")</f>
        <v>Non Severe</v>
      </c>
      <c r="H164" t="str" cm="1">
        <f t="array" ref="H164">IF(AND(D164=E164:F164),D164,"Not concordant")</f>
        <v>Non Severe</v>
      </c>
    </row>
    <row r="165" spans="1:8" x14ac:dyDescent="0.2">
      <c r="A165" t="s">
        <v>1957</v>
      </c>
      <c r="B165" t="s">
        <v>18</v>
      </c>
      <c r="C165" s="17" t="s">
        <v>3527</v>
      </c>
      <c r="D165" s="17" t="s">
        <v>3438</v>
      </c>
      <c r="E165" s="17" t="s">
        <v>3438</v>
      </c>
      <c r="F165" s="17" t="s">
        <v>3438</v>
      </c>
      <c r="G165" t="str" cm="1">
        <f t="array" ref="G165">IF(AND(D165=E165:F165),D165,"Not concordant")</f>
        <v>Severe</v>
      </c>
      <c r="H165" t="str" cm="1">
        <f t="array" ref="H165">IF(AND(D165=E165:F165),D165,"Not concordant")</f>
        <v>Severe</v>
      </c>
    </row>
    <row r="166" spans="1:8" x14ac:dyDescent="0.2">
      <c r="A166" t="s">
        <v>1966</v>
      </c>
      <c r="B166" t="s">
        <v>18</v>
      </c>
      <c r="C166" s="17" t="s">
        <v>3528</v>
      </c>
      <c r="D166" s="17" t="s">
        <v>3438</v>
      </c>
      <c r="E166" s="17" t="s">
        <v>3438</v>
      </c>
      <c r="F166" s="17" t="s">
        <v>3438</v>
      </c>
      <c r="G166" t="str" cm="1">
        <f t="array" ref="G166">IF(AND(D166=E166:F166),D166,"Not concordant")</f>
        <v>Severe</v>
      </c>
      <c r="H166" t="str" cm="1">
        <f t="array" ref="H166">IF(AND(D166=E166:F166),D166,"Not concordant")</f>
        <v>Severe</v>
      </c>
    </row>
    <row r="167" spans="1:8" x14ac:dyDescent="0.2">
      <c r="A167" t="s">
        <v>1983</v>
      </c>
      <c r="B167" t="s">
        <v>18</v>
      </c>
      <c r="C167" s="17" t="s">
        <v>3529</v>
      </c>
      <c r="D167" s="17" t="s">
        <v>3438</v>
      </c>
      <c r="E167" s="17" t="s">
        <v>3438</v>
      </c>
      <c r="F167" s="17" t="s">
        <v>3438</v>
      </c>
      <c r="G167" t="str" cm="1">
        <f t="array" ref="G167">IF(AND(D167=E167:F167),D167,"Not concordant")</f>
        <v>Severe</v>
      </c>
      <c r="H167" t="str" cm="1">
        <f t="array" ref="H167">IF(AND(D167=E167:F167),D167,"Not concordant")</f>
        <v>Severe</v>
      </c>
    </row>
    <row r="168" spans="1:8" x14ac:dyDescent="0.2">
      <c r="A168" t="s">
        <v>2023</v>
      </c>
      <c r="B168" t="s">
        <v>18</v>
      </c>
      <c r="C168" s="17" t="s">
        <v>3530</v>
      </c>
      <c r="D168" s="17" t="s">
        <v>3421</v>
      </c>
      <c r="E168" s="17" t="s">
        <v>3437</v>
      </c>
      <c r="F168" s="17" t="s">
        <v>3421</v>
      </c>
      <c r="G168" t="str" cm="1">
        <f t="array" ref="G168">IF(AND(D168=E168:F168),D168,"Not concordant")</f>
        <v>Non Severe</v>
      </c>
      <c r="H168" t="str" cm="1">
        <f t="array" ref="H168">IF(AND(D168=E168:F168),D168,"Not concordant")</f>
        <v>Non Severe</v>
      </c>
    </row>
    <row r="169" spans="1:8" x14ac:dyDescent="0.2">
      <c r="A169" t="s">
        <v>2032</v>
      </c>
      <c r="B169" t="s">
        <v>18</v>
      </c>
      <c r="C169" s="17" t="s">
        <v>2600</v>
      </c>
      <c r="D169" s="17" t="s">
        <v>3438</v>
      </c>
      <c r="E169" s="17" t="s">
        <v>3438</v>
      </c>
      <c r="F169" s="17" t="s">
        <v>3438</v>
      </c>
      <c r="G169" t="str" cm="1">
        <f t="array" ref="G169">IF(AND(D169=E169:F169),D169,"Not concordant")</f>
        <v>Severe</v>
      </c>
      <c r="H169" t="str" cm="1">
        <f t="array" ref="H169">IF(AND(D169=E169:F169),D169,"Not concordant")</f>
        <v>Severe</v>
      </c>
    </row>
    <row r="170" spans="1:8" x14ac:dyDescent="0.2">
      <c r="A170" t="s">
        <v>2638</v>
      </c>
      <c r="B170" t="s">
        <v>18</v>
      </c>
      <c r="C170" s="17" t="s">
        <v>2040</v>
      </c>
      <c r="D170" s="17" t="s">
        <v>3438</v>
      </c>
      <c r="E170" s="17" t="s">
        <v>3438</v>
      </c>
      <c r="F170" s="17" t="s">
        <v>3438</v>
      </c>
      <c r="G170" t="str" cm="1">
        <f t="array" ref="G170">IF(AND(D170=E170:F170),D170,"Not concordant")</f>
        <v>Severe</v>
      </c>
      <c r="H170" t="str" cm="1">
        <f t="array" ref="H170">IF(AND(D170=E170:F170),D170,"Not concordant")</f>
        <v>Severe</v>
      </c>
    </row>
    <row r="171" spans="1:8" x14ac:dyDescent="0.2">
      <c r="A171" t="s">
        <v>2049</v>
      </c>
      <c r="B171" t="s">
        <v>18</v>
      </c>
      <c r="C171" s="17" t="s">
        <v>2049</v>
      </c>
      <c r="D171" s="17" t="s">
        <v>3421</v>
      </c>
      <c r="E171" s="17" t="s">
        <v>3437</v>
      </c>
      <c r="F171" s="17" t="s">
        <v>3421</v>
      </c>
      <c r="G171" t="str" cm="1">
        <f t="array" ref="G171">IF(AND(D171=E171:F171),D171,"Not concordant")</f>
        <v>Non Severe</v>
      </c>
      <c r="H171" t="str" cm="1">
        <f t="array" ref="H171">IF(AND(D171=E171:F171),D171,"Not concordant")</f>
        <v>Non Severe</v>
      </c>
    </row>
    <row r="172" spans="1:8" x14ac:dyDescent="0.2">
      <c r="A172" t="s">
        <v>2059</v>
      </c>
      <c r="B172" t="s">
        <v>18</v>
      </c>
      <c r="C172" s="17" t="s">
        <v>3531</v>
      </c>
      <c r="D172" s="17" t="s">
        <v>3438</v>
      </c>
      <c r="E172" s="17" t="s">
        <v>3438</v>
      </c>
      <c r="F172" s="17" t="s">
        <v>3438</v>
      </c>
      <c r="G172" t="str" cm="1">
        <f t="array" ref="G172">IF(AND(D172=E172:F172),D172,"Not concordant")</f>
        <v>Severe</v>
      </c>
      <c r="H172" t="str" cm="1">
        <f t="array" ref="H172">IF(AND(D172=E172:F172),D172,"Not concordant")</f>
        <v>Severe</v>
      </c>
    </row>
    <row r="173" spans="1:8" x14ac:dyDescent="0.2">
      <c r="A173" t="s">
        <v>2069</v>
      </c>
      <c r="B173" t="s">
        <v>18</v>
      </c>
      <c r="C173" s="17" t="s">
        <v>3532</v>
      </c>
      <c r="D173" s="17" t="s">
        <v>3438</v>
      </c>
      <c r="E173" s="17" t="s">
        <v>3438</v>
      </c>
      <c r="F173" s="17" t="s">
        <v>3438</v>
      </c>
      <c r="G173" t="str" cm="1">
        <f t="array" ref="G173">IF(AND(D173=E173:F173),D173,"Not concordant")</f>
        <v>Severe</v>
      </c>
      <c r="H173" t="str" cm="1">
        <f t="array" ref="H173">IF(AND(D173=E173:F173),D173,"Not concordant")</f>
        <v>Severe</v>
      </c>
    </row>
    <row r="174" spans="1:8" x14ac:dyDescent="0.2">
      <c r="A174" t="s">
        <v>2079</v>
      </c>
      <c r="B174" t="s">
        <v>18</v>
      </c>
      <c r="C174" s="17" t="s">
        <v>3533</v>
      </c>
      <c r="D174" s="17" t="s">
        <v>3421</v>
      </c>
      <c r="E174" s="17" t="s">
        <v>3437</v>
      </c>
      <c r="F174" s="17" t="s">
        <v>3421</v>
      </c>
      <c r="G174" t="str" cm="1">
        <f t="array" ref="G174">IF(AND(D174=E174:F174),D174,"Not concordant")</f>
        <v>Non Severe</v>
      </c>
      <c r="H174" t="str" cm="1">
        <f t="array" ref="H174">IF(AND(D174=E174:F174),D174,"Not concordant")</f>
        <v>Non Severe</v>
      </c>
    </row>
    <row r="175" spans="1:8" x14ac:dyDescent="0.2">
      <c r="A175" t="s">
        <v>2088</v>
      </c>
      <c r="B175" t="s">
        <v>18</v>
      </c>
      <c r="C175" s="17" t="s">
        <v>3534</v>
      </c>
      <c r="D175" s="17" t="s">
        <v>3438</v>
      </c>
      <c r="E175" s="17" t="s">
        <v>3438</v>
      </c>
      <c r="F175" s="17" t="s">
        <v>3438</v>
      </c>
      <c r="G175" t="str" cm="1">
        <f t="array" ref="G175">IF(AND(D175=E175:F175),D175,"Not concordant")</f>
        <v>Severe</v>
      </c>
      <c r="H175" t="str" cm="1">
        <f t="array" ref="H175">IF(AND(D175=E175:F175),D175,"Not concordant")</f>
        <v>Severe</v>
      </c>
    </row>
    <row r="176" spans="1:8" x14ac:dyDescent="0.2">
      <c r="A176" t="s">
        <v>2102</v>
      </c>
      <c r="B176" t="s">
        <v>18</v>
      </c>
      <c r="C176" s="17" t="s">
        <v>3535</v>
      </c>
      <c r="D176" s="17" t="s">
        <v>3438</v>
      </c>
      <c r="E176" s="17" t="s">
        <v>3438</v>
      </c>
      <c r="F176" s="17" t="s">
        <v>3438</v>
      </c>
      <c r="G176" t="str" cm="1">
        <f t="array" ref="G176">IF(AND(D176=E176:F176),D176,"Not concordant")</f>
        <v>Severe</v>
      </c>
      <c r="H176" t="str" cm="1">
        <f t="array" ref="H176">IF(AND(D176=E176:F176),D176,"Not concordant")</f>
        <v>Severe</v>
      </c>
    </row>
    <row r="177" spans="1:8" hidden="1" x14ac:dyDescent="0.2">
      <c r="A177" t="s">
        <v>2111</v>
      </c>
      <c r="B177" t="s">
        <v>146</v>
      </c>
      <c r="C177" s="17" t="s">
        <v>3536</v>
      </c>
      <c r="D177" s="17" t="s">
        <v>3438</v>
      </c>
      <c r="E177" s="17" t="s">
        <v>3438</v>
      </c>
      <c r="F177" s="17" t="s">
        <v>3438</v>
      </c>
      <c r="G177" t="str" cm="1">
        <f t="array" ref="G177">IF(AND(D177=E177:F177),D177,"Not concordant")</f>
        <v>Severe</v>
      </c>
      <c r="H177" t="str" cm="1">
        <f t="array" ref="H177">IF(AND(D177=E177:F177),D177,"Not concordant")</f>
        <v>Severe</v>
      </c>
    </row>
    <row r="178" spans="1:8" x14ac:dyDescent="0.2">
      <c r="A178" t="s">
        <v>2120</v>
      </c>
      <c r="B178" t="s">
        <v>18</v>
      </c>
      <c r="C178" s="17" t="s">
        <v>2119</v>
      </c>
      <c r="D178" s="17" t="s">
        <v>3438</v>
      </c>
      <c r="E178" s="17" t="s">
        <v>3438</v>
      </c>
      <c r="F178" s="17" t="s">
        <v>3438</v>
      </c>
      <c r="G178" t="str" cm="1">
        <f t="array" ref="G178">IF(AND(D178=E178:F178),D178,"Not concordant")</f>
        <v>Severe</v>
      </c>
      <c r="H178" t="str" cm="1">
        <f t="array" ref="H178">IF(AND(D178=E178:F178),D178,"Not concordant")</f>
        <v>Severe</v>
      </c>
    </row>
    <row r="179" spans="1:8" x14ac:dyDescent="0.2">
      <c r="A179" t="s">
        <v>2129</v>
      </c>
      <c r="B179" t="s">
        <v>18</v>
      </c>
      <c r="C179" s="17" t="s">
        <v>3537</v>
      </c>
      <c r="D179" s="17" t="s">
        <v>3421</v>
      </c>
      <c r="E179" s="17" t="s">
        <v>3437</v>
      </c>
      <c r="F179" s="17" t="s">
        <v>3421</v>
      </c>
      <c r="G179" t="str" cm="1">
        <f t="array" ref="G179">IF(AND(D179=E179:F179),D179,"Not concordant")</f>
        <v>Non Severe</v>
      </c>
      <c r="H179" t="str" cm="1">
        <f t="array" ref="H179">IF(AND(D179=E179:F179),D179,"Not concordant")</f>
        <v>Non Severe</v>
      </c>
    </row>
    <row r="180" spans="1:8" hidden="1" x14ac:dyDescent="0.2">
      <c r="A180" t="s">
        <v>2139</v>
      </c>
      <c r="B180" t="s">
        <v>146</v>
      </c>
      <c r="C180" s="17" t="s">
        <v>2138</v>
      </c>
      <c r="D180" s="17" t="s">
        <v>3438</v>
      </c>
      <c r="E180" s="17" t="s">
        <v>3438</v>
      </c>
      <c r="F180" s="17" t="s">
        <v>3438</v>
      </c>
      <c r="G180" t="str" cm="1">
        <f t="array" ref="G180">IF(AND(D180=E180:F180),D180,"Not concordant")</f>
        <v>Severe</v>
      </c>
      <c r="H180" t="str" cm="1">
        <f t="array" ref="H180">IF(AND(D180=E180:F180),D180,"Not concordant")</f>
        <v>Severe</v>
      </c>
    </row>
    <row r="181" spans="1:8" hidden="1" x14ac:dyDescent="0.2">
      <c r="A181" t="s">
        <v>2157</v>
      </c>
      <c r="B181" t="s">
        <v>146</v>
      </c>
      <c r="C181" s="17" t="s">
        <v>2156</v>
      </c>
      <c r="D181" s="17" t="s">
        <v>3438</v>
      </c>
      <c r="E181" s="17" t="s">
        <v>3438</v>
      </c>
      <c r="F181" s="17" t="s">
        <v>3438</v>
      </c>
      <c r="G181" t="str" cm="1">
        <f t="array" ref="G181">IF(AND(D181=E181:F181),D181,"Not concordant")</f>
        <v>Severe</v>
      </c>
      <c r="H181" t="str" cm="1">
        <f t="array" ref="H181">IF(AND(D181=E181:F181),D181,"Not concordant")</f>
        <v>Severe</v>
      </c>
    </row>
    <row r="182" spans="1:8" x14ac:dyDescent="0.2">
      <c r="A182" t="s">
        <v>2166</v>
      </c>
      <c r="B182" t="s">
        <v>18</v>
      </c>
      <c r="C182" s="17" t="s">
        <v>2166</v>
      </c>
      <c r="D182" s="17" t="s">
        <v>3421</v>
      </c>
      <c r="E182" s="17" t="s">
        <v>3437</v>
      </c>
      <c r="F182" s="17" t="s">
        <v>3421</v>
      </c>
      <c r="G182" t="str" cm="1">
        <f t="array" ref="G182">IF(AND(D182=E182:F182),D182,"Not concordant")</f>
        <v>Non Severe</v>
      </c>
      <c r="H182" t="str" cm="1">
        <f t="array" ref="H182">IF(AND(D182=E182:F182),D182,"Not concordant")</f>
        <v>Non Severe</v>
      </c>
    </row>
    <row r="183" spans="1:8" hidden="1" x14ac:dyDescent="0.2">
      <c r="A183" t="s">
        <v>2102</v>
      </c>
      <c r="B183" t="s">
        <v>146</v>
      </c>
      <c r="C183" s="17" t="s">
        <v>3535</v>
      </c>
      <c r="D183" s="17" t="s">
        <v>3438</v>
      </c>
      <c r="E183" s="17" t="s">
        <v>3438</v>
      </c>
      <c r="F183" s="17" t="s">
        <v>3438</v>
      </c>
      <c r="G183" t="str" cm="1">
        <f t="array" ref="G183">IF(AND(D183=E183:F183),D183,"Not concordant")</f>
        <v>Severe</v>
      </c>
      <c r="H183" t="str" cm="1">
        <f t="array" ref="H183">IF(AND(D183=E183:F183),D183,"Not concordant")</f>
        <v>Severe</v>
      </c>
    </row>
    <row r="184" spans="1:8" x14ac:dyDescent="0.2">
      <c r="A184" t="s">
        <v>2199</v>
      </c>
      <c r="B184" t="s">
        <v>18</v>
      </c>
      <c r="C184" s="17" t="s">
        <v>3289</v>
      </c>
      <c r="D184" s="17" t="s">
        <v>3438</v>
      </c>
      <c r="E184" s="17" t="s">
        <v>3438</v>
      </c>
      <c r="F184" s="17" t="s">
        <v>3438</v>
      </c>
      <c r="G184" t="str" cm="1">
        <f t="array" ref="G184">IF(AND(D184=E184:F184),D184,"Not concordant")</f>
        <v>Severe</v>
      </c>
      <c r="H184" t="str" cm="1">
        <f t="array" ref="H184">IF(AND(D184=E184:F184),D184,"Not concordant")</f>
        <v>Severe</v>
      </c>
    </row>
    <row r="185" spans="1:8" hidden="1" x14ac:dyDescent="0.2">
      <c r="A185" t="s">
        <v>2212</v>
      </c>
      <c r="B185" t="s">
        <v>146</v>
      </c>
      <c r="C185" s="17" t="s">
        <v>3538</v>
      </c>
      <c r="D185" s="17" t="s">
        <v>3438</v>
      </c>
      <c r="E185" s="17" t="s">
        <v>3438</v>
      </c>
      <c r="F185" s="17" t="s">
        <v>3438</v>
      </c>
      <c r="G185" t="str" cm="1">
        <f t="array" ref="G185">IF(AND(D185=E185:F185),D185,"Not concordant")</f>
        <v>Severe</v>
      </c>
      <c r="H185" t="str" cm="1">
        <f t="array" ref="H185">IF(AND(D185=E185:F185),D185,"Not concordant")</f>
        <v>Severe</v>
      </c>
    </row>
    <row r="186" spans="1:8" x14ac:dyDescent="0.2">
      <c r="A186" t="s">
        <v>2221</v>
      </c>
      <c r="B186" t="s">
        <v>18</v>
      </c>
      <c r="C186" s="17" t="s">
        <v>2221</v>
      </c>
      <c r="D186" s="17" t="s">
        <v>3421</v>
      </c>
      <c r="E186" s="17" t="s">
        <v>3437</v>
      </c>
      <c r="F186" s="17" t="s">
        <v>3421</v>
      </c>
      <c r="G186" t="str" cm="1">
        <f t="array" ref="G186">IF(AND(D186=E186:F186),D186,"Not concordant")</f>
        <v>Non Severe</v>
      </c>
      <c r="H186" t="str" cm="1">
        <f t="array" ref="H186">IF(AND(D186=E186:F186),D186,"Not concordant")</f>
        <v>Non Severe</v>
      </c>
    </row>
    <row r="187" spans="1:8" x14ac:dyDescent="0.2">
      <c r="A187" t="s">
        <v>2229</v>
      </c>
      <c r="B187" t="s">
        <v>18</v>
      </c>
      <c r="C187" s="17" t="s">
        <v>3539</v>
      </c>
      <c r="D187" s="17" t="s">
        <v>3421</v>
      </c>
      <c r="E187" s="17" t="s">
        <v>3437</v>
      </c>
      <c r="F187" s="17" t="s">
        <v>3421</v>
      </c>
      <c r="G187" t="str" cm="1">
        <f t="array" ref="G187">IF(AND(D187=E187:F187),D187,"Not concordant")</f>
        <v>Non Severe</v>
      </c>
      <c r="H187" t="str" cm="1">
        <f t="array" ref="H187">IF(AND(D187=E187:F187),D187,"Not concordant")</f>
        <v>Non Severe</v>
      </c>
    </row>
    <row r="188" spans="1:8" x14ac:dyDescent="0.2">
      <c r="A188" t="s">
        <v>2237</v>
      </c>
      <c r="B188" t="s">
        <v>18</v>
      </c>
      <c r="C188" s="17" t="s">
        <v>2236</v>
      </c>
      <c r="D188" s="17" t="s">
        <v>3438</v>
      </c>
      <c r="E188" s="17" t="s">
        <v>3438</v>
      </c>
      <c r="F188" s="17" t="s">
        <v>3438</v>
      </c>
      <c r="G188" t="str" cm="1">
        <f t="array" ref="G188">IF(AND(D188=E188:F188),D188,"Not concordant")</f>
        <v>Severe</v>
      </c>
      <c r="H188" t="str" cm="1">
        <f t="array" ref="H188">IF(AND(D188=E188:F188),D188,"Not concordant")</f>
        <v>Severe</v>
      </c>
    </row>
    <row r="189" spans="1:8" x14ac:dyDescent="0.2">
      <c r="A189" t="s">
        <v>2245</v>
      </c>
      <c r="B189" t="s">
        <v>18</v>
      </c>
      <c r="C189" s="17" t="s">
        <v>3540</v>
      </c>
      <c r="D189" s="17" t="s">
        <v>3438</v>
      </c>
      <c r="E189" s="17" t="s">
        <v>3438</v>
      </c>
      <c r="F189" s="17" t="s">
        <v>3438</v>
      </c>
      <c r="G189" t="str" cm="1">
        <f t="array" ref="G189">IF(AND(D189=E189:F189),D189,"Not concordant")</f>
        <v>Severe</v>
      </c>
      <c r="H189" t="str" cm="1">
        <f t="array" ref="H189">IF(AND(D189=E189:F189),D189,"Not concordant")</f>
        <v>Severe</v>
      </c>
    </row>
    <row r="190" spans="1:8" x14ac:dyDescent="0.2">
      <c r="A190" t="s">
        <v>2261</v>
      </c>
      <c r="B190" t="s">
        <v>18</v>
      </c>
      <c r="C190" s="17" t="s">
        <v>3541</v>
      </c>
      <c r="D190" s="17" t="s">
        <v>3438</v>
      </c>
      <c r="E190" s="17" t="s">
        <v>3438</v>
      </c>
      <c r="F190" s="17" t="s">
        <v>3438</v>
      </c>
      <c r="G190" t="str" cm="1">
        <f t="array" ref="G190">IF(AND(D190=E190:F190),D190,"Not concordant")</f>
        <v>Severe</v>
      </c>
      <c r="H190" t="str" cm="1">
        <f t="array" ref="H190">IF(AND(D190=E190:F190),D190,"Not concordant")</f>
        <v>Severe</v>
      </c>
    </row>
    <row r="191" spans="1:8" x14ac:dyDescent="0.2">
      <c r="A191" t="s">
        <v>2291</v>
      </c>
      <c r="B191" t="s">
        <v>18</v>
      </c>
      <c r="C191" s="17" t="s">
        <v>2323</v>
      </c>
      <c r="D191" s="17" t="s">
        <v>3438</v>
      </c>
      <c r="E191" s="17" t="s">
        <v>3438</v>
      </c>
      <c r="F191" s="17" t="s">
        <v>3438</v>
      </c>
      <c r="G191" t="str" cm="1">
        <f t="array" ref="G191">IF(AND(D191=E191:F191),D191,"Not concordant")</f>
        <v>Severe</v>
      </c>
      <c r="H191" t="str" cm="1">
        <f t="array" ref="H191">IF(AND(D191=E191:F191),D191,"Not concordant")</f>
        <v>Severe</v>
      </c>
    </row>
    <row r="192" spans="1:8" x14ac:dyDescent="0.2">
      <c r="A192" t="s">
        <v>2299</v>
      </c>
      <c r="B192" t="s">
        <v>18</v>
      </c>
      <c r="C192" s="17" t="s">
        <v>3542</v>
      </c>
      <c r="D192" s="17" t="s">
        <v>3421</v>
      </c>
      <c r="E192" s="17" t="s">
        <v>3437</v>
      </c>
      <c r="F192" s="17" t="s">
        <v>3421</v>
      </c>
      <c r="G192" t="str" cm="1">
        <f t="array" ref="G192">IF(AND(D192=E192:F192),D192,"Not concordant")</f>
        <v>Non Severe</v>
      </c>
      <c r="H192" t="str" cm="1">
        <f t="array" ref="H192">IF(AND(D192=E192:F192),D192,"Not concordant")</f>
        <v>Non Severe</v>
      </c>
    </row>
    <row r="193" spans="1:8" x14ac:dyDescent="0.2">
      <c r="A193" t="s">
        <v>2307</v>
      </c>
      <c r="B193" t="s">
        <v>18</v>
      </c>
      <c r="C193" s="17" t="s">
        <v>3543</v>
      </c>
      <c r="D193" s="17" t="s">
        <v>3438</v>
      </c>
      <c r="E193" s="17" t="s">
        <v>3438</v>
      </c>
      <c r="F193" s="17" t="s">
        <v>3438</v>
      </c>
      <c r="G193" t="str" cm="1">
        <f t="array" ref="G193">IF(AND(D193=E193:F193),D193,"Not concordant")</f>
        <v>Severe</v>
      </c>
      <c r="H193" t="str" cm="1">
        <f t="array" ref="H193">IF(AND(D193=E193:F193),D193,"Not concordant")</f>
        <v>Severe</v>
      </c>
    </row>
    <row r="194" spans="1:8" hidden="1" x14ac:dyDescent="0.2">
      <c r="A194" t="s">
        <v>2333</v>
      </c>
      <c r="B194" t="s">
        <v>146</v>
      </c>
      <c r="C194" s="17" t="s">
        <v>3544</v>
      </c>
      <c r="D194" s="17" t="s">
        <v>3438</v>
      </c>
      <c r="E194" s="17" t="s">
        <v>3438</v>
      </c>
      <c r="F194" s="17" t="s">
        <v>3438</v>
      </c>
      <c r="G194" t="str" cm="1">
        <f t="array" ref="G194">IF(AND(D194=E194:F194),D194,"Not concordant")</f>
        <v>Severe</v>
      </c>
      <c r="H194" t="str" cm="1">
        <f t="array" ref="H194">IF(AND(D194=E194:F194),D194,"Not concordant")</f>
        <v>Severe</v>
      </c>
    </row>
    <row r="195" spans="1:8" x14ac:dyDescent="0.2">
      <c r="A195" t="s">
        <v>2343</v>
      </c>
      <c r="B195" t="s">
        <v>18</v>
      </c>
      <c r="C195" s="17" t="s">
        <v>3545</v>
      </c>
      <c r="D195" s="17" t="s">
        <v>3438</v>
      </c>
      <c r="E195" s="17" t="s">
        <v>3438</v>
      </c>
      <c r="F195" s="17" t="s">
        <v>3438</v>
      </c>
      <c r="G195" t="str" cm="1">
        <f t="array" ref="G195">IF(AND(D195=E195:F195),D195,"Not concordant")</f>
        <v>Severe</v>
      </c>
      <c r="H195" t="str" cm="1">
        <f t="array" ref="H195">IF(AND(D195=E195:F195),D195,"Not concordant")</f>
        <v>Severe</v>
      </c>
    </row>
    <row r="196" spans="1:8" x14ac:dyDescent="0.2">
      <c r="A196" t="s">
        <v>2351</v>
      </c>
      <c r="B196" t="s">
        <v>18</v>
      </c>
      <c r="C196" s="17" t="s">
        <v>3546</v>
      </c>
      <c r="D196" s="17" t="s">
        <v>3438</v>
      </c>
      <c r="E196" s="17" t="s">
        <v>3438</v>
      </c>
      <c r="F196" s="17" t="s">
        <v>3438</v>
      </c>
      <c r="G196" t="str" cm="1">
        <f t="array" ref="G196">IF(AND(D196=E196:F196),D196,"Not concordant")</f>
        <v>Severe</v>
      </c>
      <c r="H196" t="str" cm="1">
        <f t="array" ref="H196">IF(AND(D196=E196:F196),D196,"Not concordant")</f>
        <v>Severe</v>
      </c>
    </row>
    <row r="197" spans="1:8" x14ac:dyDescent="0.2">
      <c r="A197" t="s">
        <v>2375</v>
      </c>
      <c r="B197" t="s">
        <v>18</v>
      </c>
      <c r="C197" s="17" t="s">
        <v>3547</v>
      </c>
      <c r="D197" s="17" t="s">
        <v>3438</v>
      </c>
      <c r="E197" s="17" t="s">
        <v>3438</v>
      </c>
      <c r="F197" s="17" t="s">
        <v>3438</v>
      </c>
      <c r="G197" t="str" cm="1">
        <f t="array" ref="G197">IF(AND(D197=E197:F197),D197,"Not concordant")</f>
        <v>Severe</v>
      </c>
      <c r="H197" t="str" cm="1">
        <f t="array" ref="H197">IF(AND(D197=E197:F197),D197,"Not concordant")</f>
        <v>Severe</v>
      </c>
    </row>
    <row r="198" spans="1:8" x14ac:dyDescent="0.2">
      <c r="A198" t="s">
        <v>2384</v>
      </c>
      <c r="B198" t="s">
        <v>18</v>
      </c>
      <c r="C198" s="17" t="s">
        <v>3548</v>
      </c>
      <c r="D198" s="17" t="s">
        <v>3438</v>
      </c>
      <c r="E198" s="17" t="s">
        <v>3438</v>
      </c>
      <c r="F198" s="17" t="s">
        <v>3438</v>
      </c>
      <c r="G198" t="str" cm="1">
        <f t="array" ref="G198">IF(AND(D198=E198:F198),D198,"Not concordant")</f>
        <v>Severe</v>
      </c>
      <c r="H198" t="str" cm="1">
        <f t="array" ref="H198">IF(AND(D198=E198:F198),D198,"Not concordant")</f>
        <v>Severe</v>
      </c>
    </row>
    <row r="199" spans="1:8" hidden="1" x14ac:dyDescent="0.2">
      <c r="A199" t="s">
        <v>2428</v>
      </c>
      <c r="B199" t="s">
        <v>146</v>
      </c>
      <c r="C199" s="17" t="s">
        <v>3549</v>
      </c>
      <c r="D199" s="17" t="s">
        <v>3438</v>
      </c>
      <c r="E199" s="17" t="s">
        <v>3438</v>
      </c>
      <c r="F199" s="17" t="s">
        <v>3438</v>
      </c>
      <c r="G199" t="str" cm="1">
        <f t="array" ref="G199">IF(AND(D199=E199:F199),D199,"Not concordant")</f>
        <v>Severe</v>
      </c>
      <c r="H199" t="str" cm="1">
        <f t="array" ref="H199">IF(AND(D199=E199:F199),D199,"Not concordant")</f>
        <v>Severe</v>
      </c>
    </row>
    <row r="200" spans="1:8" hidden="1" x14ac:dyDescent="0.2">
      <c r="A200" t="s">
        <v>2438</v>
      </c>
      <c r="B200" t="s">
        <v>146</v>
      </c>
      <c r="C200" s="17" t="s">
        <v>3550</v>
      </c>
      <c r="D200" s="17" t="s">
        <v>3438</v>
      </c>
      <c r="E200" s="17" t="s">
        <v>3438</v>
      </c>
      <c r="F200" s="17" t="s">
        <v>3438</v>
      </c>
      <c r="G200" t="str" cm="1">
        <f t="array" ref="G200">IF(AND(D200=E200:F200),D200,"Not concordant")</f>
        <v>Severe</v>
      </c>
      <c r="H200" t="str" cm="1">
        <f t="array" ref="H200">IF(AND(D200=E200:F200),D200,"Not concordant")</f>
        <v>Severe</v>
      </c>
    </row>
    <row r="201" spans="1:8" x14ac:dyDescent="0.2">
      <c r="A201" t="s">
        <v>2445</v>
      </c>
      <c r="B201" t="s">
        <v>18</v>
      </c>
      <c r="C201" s="17" t="s">
        <v>3551</v>
      </c>
      <c r="D201" s="17" t="s">
        <v>3438</v>
      </c>
      <c r="E201" s="17" t="s">
        <v>3438</v>
      </c>
      <c r="F201" s="17" t="s">
        <v>3438</v>
      </c>
      <c r="G201" t="str" cm="1">
        <f t="array" ref="G201">IF(AND(D201=E201:F201),D201,"Not concordant")</f>
        <v>Severe</v>
      </c>
      <c r="H201" t="str" cm="1">
        <f t="array" ref="H201">IF(AND(D201=E201:F201),D201,"Not concordant")</f>
        <v>Severe</v>
      </c>
    </row>
    <row r="202" spans="1:8" x14ac:dyDescent="0.2">
      <c r="A202" t="s">
        <v>2458</v>
      </c>
      <c r="B202" t="s">
        <v>18</v>
      </c>
      <c r="C202" s="17" t="s">
        <v>3552</v>
      </c>
      <c r="D202" s="17" t="s">
        <v>3438</v>
      </c>
      <c r="E202" s="17" t="s">
        <v>3438</v>
      </c>
      <c r="F202" s="17" t="s">
        <v>3438</v>
      </c>
      <c r="G202" t="str" cm="1">
        <f t="array" ref="G202">IF(AND(D202=E202:F202),D202,"Not concordant")</f>
        <v>Severe</v>
      </c>
      <c r="H202" t="str" cm="1">
        <f t="array" ref="H202">IF(AND(D202=E202:F202),D202,"Not concordant")</f>
        <v>Severe</v>
      </c>
    </row>
    <row r="203" spans="1:8" hidden="1" x14ac:dyDescent="0.2">
      <c r="A203" t="s">
        <v>2466</v>
      </c>
      <c r="B203" t="s">
        <v>146</v>
      </c>
      <c r="C203" s="17" t="s">
        <v>2466</v>
      </c>
      <c r="D203" s="17" t="s">
        <v>3438</v>
      </c>
      <c r="E203" s="17" t="s">
        <v>3438</v>
      </c>
      <c r="F203" s="17" t="s">
        <v>3438</v>
      </c>
      <c r="G203" t="str" cm="1">
        <f t="array" ref="G203">IF(AND(D203=E203:F203),D203,"Not concordant")</f>
        <v>Severe</v>
      </c>
      <c r="H203" t="str" cm="1">
        <f t="array" ref="H203">IF(AND(D203=E203:F203),D203,"Not concordant")</f>
        <v>Severe</v>
      </c>
    </row>
    <row r="204" spans="1:8" x14ac:dyDescent="0.2">
      <c r="A204" t="s">
        <v>2475</v>
      </c>
      <c r="B204" t="s">
        <v>18</v>
      </c>
      <c r="C204" s="17" t="s">
        <v>2474</v>
      </c>
      <c r="D204" s="17" t="s">
        <v>3438</v>
      </c>
      <c r="E204" s="17" t="s">
        <v>3438</v>
      </c>
      <c r="F204" s="17" t="s">
        <v>3438</v>
      </c>
      <c r="G204" t="str" cm="1">
        <f t="array" ref="G204">IF(AND(D204=E204:F204),D204,"Not concordant")</f>
        <v>Severe</v>
      </c>
      <c r="H204" t="str" cm="1">
        <f t="array" ref="H204">IF(AND(D204=E204:F204),D204,"Not concordant")</f>
        <v>Severe</v>
      </c>
    </row>
    <row r="205" spans="1:8" x14ac:dyDescent="0.2">
      <c r="A205" t="s">
        <v>2508</v>
      </c>
      <c r="B205" t="s">
        <v>18</v>
      </c>
      <c r="C205" s="17" t="s">
        <v>2508</v>
      </c>
      <c r="D205" s="17" t="s">
        <v>3421</v>
      </c>
      <c r="E205" s="17" t="s">
        <v>3421</v>
      </c>
      <c r="F205" s="17" t="s">
        <v>3421</v>
      </c>
      <c r="G205" t="str" cm="1">
        <f t="array" ref="G205">IF(AND(D205=E205:F205),D205,"Not concordant")</f>
        <v>Non Severe</v>
      </c>
      <c r="H205" t="str" cm="1">
        <f t="array" ref="H205">IF(AND(D205=E205:F205),D205,"Not concordant")</f>
        <v>Non Severe</v>
      </c>
    </row>
    <row r="206" spans="1:8" x14ac:dyDescent="0.2">
      <c r="A206" t="s">
        <v>2516</v>
      </c>
      <c r="B206" t="s">
        <v>18</v>
      </c>
      <c r="C206" s="17" t="s">
        <v>3553</v>
      </c>
      <c r="D206" s="17" t="s">
        <v>3421</v>
      </c>
      <c r="E206" s="17" t="s">
        <v>3421</v>
      </c>
      <c r="F206" s="17" t="s">
        <v>3421</v>
      </c>
      <c r="G206" t="str" cm="1">
        <f t="array" ref="G206">IF(AND(D206=E206:F206),D206,"Not concordant")</f>
        <v>Non Severe</v>
      </c>
      <c r="H206" t="str" cm="1">
        <f t="array" ref="H206">IF(AND(D206=E206:F206),D206,"Not concordant")</f>
        <v>Non Severe</v>
      </c>
    </row>
    <row r="207" spans="1:8" x14ac:dyDescent="0.2">
      <c r="A207" t="s">
        <v>2524</v>
      </c>
      <c r="B207" t="s">
        <v>18</v>
      </c>
      <c r="C207" s="17" t="s">
        <v>2523</v>
      </c>
      <c r="D207" s="17" t="s">
        <v>3421</v>
      </c>
      <c r="E207" s="17" t="s">
        <v>3421</v>
      </c>
      <c r="F207" s="17" t="s">
        <v>3421</v>
      </c>
      <c r="G207" t="str" cm="1">
        <f t="array" ref="G207">IF(AND(D207=E207:F207),D207,"Not concordant")</f>
        <v>Non Severe</v>
      </c>
      <c r="H207" t="str" cm="1">
        <f t="array" ref="H207">IF(AND(D207=E207:F207),D207,"Not concordant")</f>
        <v>Non Severe</v>
      </c>
    </row>
    <row r="208" spans="1:8" x14ac:dyDescent="0.2">
      <c r="A208" t="s">
        <v>2542</v>
      </c>
      <c r="B208" t="s">
        <v>18</v>
      </c>
      <c r="C208" s="17" t="s">
        <v>3554</v>
      </c>
      <c r="D208" s="17" t="s">
        <v>3438</v>
      </c>
      <c r="E208" s="17" t="s">
        <v>3421</v>
      </c>
      <c r="F208" s="17" t="s">
        <v>3438</v>
      </c>
      <c r="G208" t="str" cm="1">
        <f t="array" ref="G208">IF(AND(D208=E208:F208),D208,"Not concordant")</f>
        <v>Not concordant</v>
      </c>
      <c r="H208" t="str" cm="1">
        <f t="array" ref="H208">IF(AND(D208=E208:F208),D208,"Not concordant")</f>
        <v>Not concordant</v>
      </c>
    </row>
    <row r="209" spans="1:8" x14ac:dyDescent="0.2">
      <c r="A209" t="s">
        <v>2561</v>
      </c>
      <c r="B209" t="s">
        <v>18</v>
      </c>
      <c r="C209" s="17" t="s">
        <v>2560</v>
      </c>
      <c r="D209" s="17" t="s">
        <v>3438</v>
      </c>
      <c r="E209" s="17" t="s">
        <v>3438</v>
      </c>
      <c r="F209" s="17" t="s">
        <v>3438</v>
      </c>
      <c r="G209" t="str" cm="1">
        <f t="array" ref="G209">IF(AND(D209=E209:F209),D209,"Not concordant")</f>
        <v>Severe</v>
      </c>
      <c r="H209" t="str" cm="1">
        <f t="array" ref="H209">IF(AND(D209=E209:F209),D209,"Not concordant")</f>
        <v>Severe</v>
      </c>
    </row>
    <row r="210" spans="1:8" x14ac:dyDescent="0.2">
      <c r="A210" t="s">
        <v>543</v>
      </c>
      <c r="B210" t="s">
        <v>18</v>
      </c>
      <c r="C210" s="17" t="s">
        <v>543</v>
      </c>
      <c r="D210" s="17" t="s">
        <v>3438</v>
      </c>
      <c r="E210" s="17" t="s">
        <v>3438</v>
      </c>
      <c r="F210" s="17" t="s">
        <v>3438</v>
      </c>
      <c r="G210" t="str" cm="1">
        <f t="array" ref="G210">IF(AND(D210=E210:F210),D210,"Not concordant")</f>
        <v>Severe</v>
      </c>
      <c r="H210" t="str" cm="1">
        <f t="array" ref="H210">IF(AND(D210=E210:F210),D210,"Not concordant")</f>
        <v>Severe</v>
      </c>
    </row>
    <row r="211" spans="1:8" x14ac:dyDescent="0.2">
      <c r="A211" t="s">
        <v>2582</v>
      </c>
      <c r="B211" t="s">
        <v>18</v>
      </c>
      <c r="C211" s="17" t="s">
        <v>3555</v>
      </c>
      <c r="D211" s="17" t="s">
        <v>3438</v>
      </c>
      <c r="E211" s="17" t="s">
        <v>3438</v>
      </c>
      <c r="F211" s="17" t="s">
        <v>3438</v>
      </c>
      <c r="G211" t="str" cm="1">
        <f t="array" ref="G211">IF(AND(D211=E211:F211),D211,"Not concordant")</f>
        <v>Severe</v>
      </c>
      <c r="H211" t="str" cm="1">
        <f t="array" ref="H211">IF(AND(D211=E211:F211),D211,"Not concordant")</f>
        <v>Severe</v>
      </c>
    </row>
    <row r="212" spans="1:8" x14ac:dyDescent="0.2">
      <c r="A212" t="s">
        <v>2591</v>
      </c>
      <c r="B212" t="s">
        <v>18</v>
      </c>
      <c r="C212" s="17" t="s">
        <v>2591</v>
      </c>
      <c r="D212" s="17" t="s">
        <v>3438</v>
      </c>
      <c r="E212" s="17" t="s">
        <v>3438</v>
      </c>
      <c r="F212" s="17" t="s">
        <v>3438</v>
      </c>
      <c r="G212" t="str" cm="1">
        <f t="array" ref="G212">IF(AND(D212=E212:F212),D212,"Not concordant")</f>
        <v>Severe</v>
      </c>
      <c r="H212" t="str" cm="1">
        <f t="array" ref="H212">IF(AND(D212=E212:F212),D212,"Not concordant")</f>
        <v>Severe</v>
      </c>
    </row>
    <row r="213" spans="1:8" x14ac:dyDescent="0.2">
      <c r="A213" t="s">
        <v>2613</v>
      </c>
      <c r="B213" t="s">
        <v>18</v>
      </c>
      <c r="C213" s="17" t="s">
        <v>2612</v>
      </c>
      <c r="D213" s="17" t="s">
        <v>3438</v>
      </c>
      <c r="E213" s="17" t="s">
        <v>3438</v>
      </c>
      <c r="F213" s="17" t="s">
        <v>3438</v>
      </c>
      <c r="G213" t="str" cm="1">
        <f t="array" ref="G213">IF(AND(D213=E213:F213),D213,"Not concordant")</f>
        <v>Severe</v>
      </c>
      <c r="H213" t="str" cm="1">
        <f t="array" ref="H213">IF(AND(D213=E213:F213),D213,"Not concordant")</f>
        <v>Severe</v>
      </c>
    </row>
    <row r="214" spans="1:8" x14ac:dyDescent="0.2">
      <c r="A214" t="s">
        <v>2661</v>
      </c>
      <c r="B214" t="s">
        <v>18</v>
      </c>
      <c r="C214" s="17" t="s">
        <v>3556</v>
      </c>
      <c r="D214" s="17" t="s">
        <v>3438</v>
      </c>
      <c r="E214" s="17" t="s">
        <v>3438</v>
      </c>
      <c r="F214" s="17" t="s">
        <v>3438</v>
      </c>
      <c r="G214" t="str" cm="1">
        <f t="array" ref="G214">IF(AND(D214=E214:F214),D214,"Not concordant")</f>
        <v>Severe</v>
      </c>
      <c r="H214" t="str" cm="1">
        <f t="array" ref="H214">IF(AND(D214=E214:F214),D214,"Not concordant")</f>
        <v>Severe</v>
      </c>
    </row>
    <row r="215" spans="1:8" x14ac:dyDescent="0.2">
      <c r="A215" t="s">
        <v>2671</v>
      </c>
      <c r="B215" t="s">
        <v>18</v>
      </c>
      <c r="C215" s="17" t="s">
        <v>2671</v>
      </c>
      <c r="D215" s="17" t="s">
        <v>3438</v>
      </c>
      <c r="E215" s="17" t="s">
        <v>3438</v>
      </c>
      <c r="F215" s="17" t="s">
        <v>3438</v>
      </c>
      <c r="G215" t="str" cm="1">
        <f t="array" ref="G215">IF(AND(D215=E215:F215),D215,"Not concordant")</f>
        <v>Severe</v>
      </c>
      <c r="H215" t="str" cm="1">
        <f t="array" ref="H215">IF(AND(D215=E215:F215),D215,"Not concordant")</f>
        <v>Severe</v>
      </c>
    </row>
    <row r="216" spans="1:8" hidden="1" x14ac:dyDescent="0.2">
      <c r="A216" t="s">
        <v>2680</v>
      </c>
      <c r="B216" t="s">
        <v>146</v>
      </c>
      <c r="C216" s="17" t="s">
        <v>2679</v>
      </c>
      <c r="D216" s="17" t="s">
        <v>3438</v>
      </c>
      <c r="E216" s="17" t="s">
        <v>3438</v>
      </c>
      <c r="F216" s="17" t="s">
        <v>3438</v>
      </c>
      <c r="G216" t="str" cm="1">
        <f t="array" ref="G216">IF(AND(D216=E216:F216),D216,"Not concordant")</f>
        <v>Severe</v>
      </c>
      <c r="H216" t="str" cm="1">
        <f t="array" ref="H216">IF(AND(D216=E216:F216),D216,"Not concordant")</f>
        <v>Severe</v>
      </c>
    </row>
    <row r="217" spans="1:8" x14ac:dyDescent="0.2">
      <c r="A217" t="s">
        <v>2712</v>
      </c>
      <c r="B217" t="s">
        <v>18</v>
      </c>
      <c r="C217" s="17" t="s">
        <v>2712</v>
      </c>
      <c r="D217" s="17" t="s">
        <v>3421</v>
      </c>
      <c r="E217" s="17" t="s">
        <v>3438</v>
      </c>
      <c r="F217" s="17" t="s">
        <v>3421</v>
      </c>
      <c r="G217" t="str" cm="1">
        <f t="array" ref="G217">IF(AND(D217=E217:F217),D217,"Not concordant")</f>
        <v>Not concordant</v>
      </c>
      <c r="H217" t="str" cm="1">
        <f t="array" ref="H217">IF(AND(D217=E217:F217),D217,"Not concordant")</f>
        <v>Not concordant</v>
      </c>
    </row>
    <row r="218" spans="1:8" x14ac:dyDescent="0.2">
      <c r="A218" t="s">
        <v>2726</v>
      </c>
      <c r="B218" t="s">
        <v>18</v>
      </c>
      <c r="C218" s="17" t="s">
        <v>2726</v>
      </c>
      <c r="D218" s="17" t="s">
        <v>3438</v>
      </c>
      <c r="E218" s="17" t="s">
        <v>3438</v>
      </c>
      <c r="F218" s="17" t="s">
        <v>3438</v>
      </c>
      <c r="G218" t="str" cm="1">
        <f t="array" ref="G218">IF(AND(D218=E218:F218),D218,"Not concordant")</f>
        <v>Severe</v>
      </c>
      <c r="H218" t="str" cm="1">
        <f t="array" ref="H218">IF(AND(D218=E218:F218),D218,"Not concordant")</f>
        <v>Severe</v>
      </c>
    </row>
    <row r="219" spans="1:8" x14ac:dyDescent="0.2">
      <c r="A219" t="s">
        <v>2734</v>
      </c>
      <c r="B219" t="s">
        <v>18</v>
      </c>
      <c r="C219" s="17" t="s">
        <v>3557</v>
      </c>
      <c r="D219" s="17" t="s">
        <v>3421</v>
      </c>
      <c r="E219" s="17" t="s">
        <v>3421</v>
      </c>
      <c r="F219" s="17" t="s">
        <v>3421</v>
      </c>
      <c r="G219" t="str" cm="1">
        <f t="array" ref="G219">IF(AND(D219=E219:F219),D219,"Not concordant")</f>
        <v>Non Severe</v>
      </c>
      <c r="H219" t="str" cm="1">
        <f t="array" ref="H219">IF(AND(D219=E219:F219),D219,"Not concordant")</f>
        <v>Non Severe</v>
      </c>
    </row>
    <row r="220" spans="1:8" hidden="1" x14ac:dyDescent="0.2">
      <c r="A220" t="s">
        <v>2742</v>
      </c>
      <c r="B220" t="s">
        <v>146</v>
      </c>
      <c r="C220" s="17" t="s">
        <v>3558</v>
      </c>
      <c r="D220" s="17" t="s">
        <v>3438</v>
      </c>
      <c r="E220" s="17" t="s">
        <v>3438</v>
      </c>
      <c r="F220" s="17" t="s">
        <v>3438</v>
      </c>
      <c r="G220" t="str" cm="1">
        <f t="array" ref="G220">IF(AND(D220=E220:F220),D220,"Not concordant")</f>
        <v>Severe</v>
      </c>
      <c r="H220" t="str" cm="1">
        <f t="array" ref="H220">IF(AND(D220=E220:F220),D220,"Not concordant")</f>
        <v>Severe</v>
      </c>
    </row>
    <row r="221" spans="1:8" hidden="1" x14ac:dyDescent="0.2">
      <c r="A221" t="s">
        <v>2758</v>
      </c>
      <c r="B221" t="s">
        <v>146</v>
      </c>
      <c r="C221" s="17" t="s">
        <v>2757</v>
      </c>
      <c r="D221" s="17" t="s">
        <v>3438</v>
      </c>
      <c r="E221" s="17" t="s">
        <v>3438</v>
      </c>
      <c r="F221" s="17" t="s">
        <v>3438</v>
      </c>
      <c r="G221" t="str" cm="1">
        <f t="array" ref="G221">IF(AND(D221=E221:F221),D221,"Not concordant")</f>
        <v>Severe</v>
      </c>
      <c r="H221" t="str" cm="1">
        <f t="array" ref="H221">IF(AND(D221=E221:F221),D221,"Not concordant")</f>
        <v>Severe</v>
      </c>
    </row>
    <row r="222" spans="1:8" hidden="1" x14ac:dyDescent="0.2">
      <c r="A222" t="s">
        <v>2794</v>
      </c>
      <c r="B222" t="s">
        <v>146</v>
      </c>
      <c r="C222" s="17" t="s">
        <v>3559</v>
      </c>
      <c r="D222" s="17" t="s">
        <v>3438</v>
      </c>
      <c r="E222" s="17" t="s">
        <v>3438</v>
      </c>
      <c r="F222" s="17" t="s">
        <v>3438</v>
      </c>
      <c r="G222" t="str" cm="1">
        <f t="array" ref="G222">IF(AND(D222=E222:F222),D222,"Not concordant")</f>
        <v>Severe</v>
      </c>
      <c r="H222" t="str" cm="1">
        <f t="array" ref="H222">IF(AND(D222=E222:F222),D222,"Not concordant")</f>
        <v>Severe</v>
      </c>
    </row>
    <row r="223" spans="1:8" hidden="1" x14ac:dyDescent="0.2">
      <c r="A223" t="s">
        <v>2821</v>
      </c>
      <c r="B223" t="s">
        <v>146</v>
      </c>
      <c r="C223" s="17" t="s">
        <v>3560</v>
      </c>
      <c r="D223" s="17" t="s">
        <v>3438</v>
      </c>
      <c r="E223" s="17" t="s">
        <v>3438</v>
      </c>
      <c r="F223" s="17" t="s">
        <v>3438</v>
      </c>
      <c r="G223" t="str" cm="1">
        <f t="array" ref="G223">IF(AND(D223=E223:F223),D223,"Not concordant")</f>
        <v>Severe</v>
      </c>
      <c r="H223" t="str" cm="1">
        <f t="array" ref="H223">IF(AND(D223=E223:F223),D223,"Not concordant")</f>
        <v>Severe</v>
      </c>
    </row>
    <row r="224" spans="1:8" hidden="1" x14ac:dyDescent="0.2">
      <c r="A224" t="s">
        <v>2835</v>
      </c>
      <c r="B224" t="s">
        <v>146</v>
      </c>
      <c r="C224" s="17" t="s">
        <v>2835</v>
      </c>
      <c r="D224" s="17" t="s">
        <v>3421</v>
      </c>
      <c r="E224" s="17" t="s">
        <v>3438</v>
      </c>
      <c r="F224" s="17" t="s">
        <v>3438</v>
      </c>
      <c r="G224" t="str" cm="1">
        <f t="array" ref="G224">IF(AND(D224=E224:F224),D224,"Not concordant")</f>
        <v>Not concordant</v>
      </c>
      <c r="H224" s="18" t="s">
        <v>3438</v>
      </c>
    </row>
    <row r="225" spans="1:8" x14ac:dyDescent="0.2">
      <c r="A225" t="s">
        <v>2851</v>
      </c>
      <c r="B225" t="s">
        <v>18</v>
      </c>
      <c r="C225" s="17" t="s">
        <v>3561</v>
      </c>
      <c r="D225" s="17" t="s">
        <v>3438</v>
      </c>
      <c r="E225" s="17" t="s">
        <v>3438</v>
      </c>
      <c r="F225" s="17" t="s">
        <v>3438</v>
      </c>
      <c r="G225" t="str" cm="1">
        <f t="array" ref="G225">IF(AND(D225=E225:F225),D225,"Not concordant")</f>
        <v>Severe</v>
      </c>
      <c r="H225" t="str" cm="1">
        <f t="array" ref="H225">IF(AND(D225=E225:F225),D225,"Not concordant")</f>
        <v>Severe</v>
      </c>
    </row>
    <row r="226" spans="1:8" hidden="1" x14ac:dyDescent="0.2">
      <c r="A226" t="s">
        <v>2863</v>
      </c>
      <c r="B226" t="s">
        <v>146</v>
      </c>
      <c r="C226" s="17" t="s">
        <v>3562</v>
      </c>
      <c r="D226" s="17" t="s">
        <v>3438</v>
      </c>
      <c r="E226" s="17" t="s">
        <v>3438</v>
      </c>
      <c r="F226" s="17" t="s">
        <v>3438</v>
      </c>
      <c r="G226" t="str" cm="1">
        <f t="array" ref="G226">IF(AND(D226=E226:F226),D226,"Not concordant")</f>
        <v>Severe</v>
      </c>
      <c r="H226" t="str" cm="1">
        <f t="array" ref="H226">IF(AND(D226=E226:F226),D226,"Not concordant")</f>
        <v>Severe</v>
      </c>
    </row>
    <row r="227" spans="1:8" x14ac:dyDescent="0.2">
      <c r="A227" t="s">
        <v>2871</v>
      </c>
      <c r="B227" t="s">
        <v>18</v>
      </c>
      <c r="C227" s="17" t="s">
        <v>3563</v>
      </c>
      <c r="D227" s="17" t="s">
        <v>3438</v>
      </c>
      <c r="E227" s="17" t="s">
        <v>3438</v>
      </c>
      <c r="F227" s="17" t="s">
        <v>3438</v>
      </c>
      <c r="G227" t="str" cm="1">
        <f t="array" ref="G227">IF(AND(D227=E227:F227),D227,"Not concordant")</f>
        <v>Severe</v>
      </c>
      <c r="H227" t="str" cm="1">
        <f t="array" ref="H227">IF(AND(D227=E227:F227),D227,"Not concordant")</f>
        <v>Severe</v>
      </c>
    </row>
    <row r="228" spans="1:8" x14ac:dyDescent="0.2">
      <c r="A228" t="s">
        <v>2904</v>
      </c>
      <c r="B228" t="s">
        <v>18</v>
      </c>
      <c r="C228" s="17" t="s">
        <v>3564</v>
      </c>
      <c r="D228" s="17" t="s">
        <v>3421</v>
      </c>
      <c r="E228" s="17" t="s">
        <v>3421</v>
      </c>
      <c r="F228" s="17" t="s">
        <v>3421</v>
      </c>
      <c r="G228" t="str" cm="1">
        <f t="array" ref="G228">IF(AND(D228=E228:F228),D228,"Not concordant")</f>
        <v>Non Severe</v>
      </c>
      <c r="H228" t="str" cm="1">
        <f t="array" ref="H228">IF(AND(D228=E228:F228),D228,"Not concordant")</f>
        <v>Non Severe</v>
      </c>
    </row>
    <row r="229" spans="1:8" x14ac:dyDescent="0.2">
      <c r="A229" t="s">
        <v>2920</v>
      </c>
      <c r="B229" t="s">
        <v>18</v>
      </c>
      <c r="C229" s="17" t="s">
        <v>2919</v>
      </c>
      <c r="D229" s="17" t="s">
        <v>3438</v>
      </c>
      <c r="E229" s="17" t="s">
        <v>3438</v>
      </c>
      <c r="F229" s="17" t="s">
        <v>3438</v>
      </c>
      <c r="G229" t="str" cm="1">
        <f t="array" ref="G229">IF(AND(D229=E229:F229),D229,"Not concordant")</f>
        <v>Severe</v>
      </c>
      <c r="H229" t="str" cm="1">
        <f t="array" ref="H229">IF(AND(D229=E229:F229),D229,"Not concordant")</f>
        <v>Severe</v>
      </c>
    </row>
    <row r="230" spans="1:8" x14ac:dyDescent="0.2">
      <c r="A230" t="s">
        <v>2941</v>
      </c>
      <c r="B230" t="s">
        <v>18</v>
      </c>
      <c r="C230" s="17" t="s">
        <v>3565</v>
      </c>
      <c r="D230" s="17" t="s">
        <v>3438</v>
      </c>
      <c r="E230" s="17" t="s">
        <v>3438</v>
      </c>
      <c r="F230" s="17" t="s">
        <v>3438</v>
      </c>
      <c r="G230" t="str" cm="1">
        <f t="array" ref="G230">IF(AND(D230=E230:F230),D230,"Not concordant")</f>
        <v>Severe</v>
      </c>
      <c r="H230" t="str" cm="1">
        <f t="array" ref="H230">IF(AND(D230=E230:F230),D230,"Not concordant")</f>
        <v>Severe</v>
      </c>
    </row>
    <row r="231" spans="1:8" x14ac:dyDescent="0.2">
      <c r="A231" t="s">
        <v>2974</v>
      </c>
      <c r="B231" t="s">
        <v>18</v>
      </c>
      <c r="C231" s="17" t="s">
        <v>3566</v>
      </c>
      <c r="D231" s="17" t="s">
        <v>3438</v>
      </c>
      <c r="E231" s="17" t="s">
        <v>3438</v>
      </c>
      <c r="F231" s="17" t="s">
        <v>3438</v>
      </c>
      <c r="G231" t="str" cm="1">
        <f t="array" ref="G231">IF(AND(D231=E231:F231),D231,"Not concordant")</f>
        <v>Severe</v>
      </c>
      <c r="H231" t="str" cm="1">
        <f t="array" ref="H231">IF(AND(D231=E231:F231),D231,"Not concordant")</f>
        <v>Severe</v>
      </c>
    </row>
    <row r="232" spans="1:8" hidden="1" x14ac:dyDescent="0.2">
      <c r="A232" t="s">
        <v>2984</v>
      </c>
      <c r="B232" t="s">
        <v>146</v>
      </c>
      <c r="C232" s="17" t="s">
        <v>3567</v>
      </c>
      <c r="D232" s="17" t="s">
        <v>3438</v>
      </c>
      <c r="E232" s="17" t="s">
        <v>3438</v>
      </c>
      <c r="F232" s="17" t="s">
        <v>3438</v>
      </c>
      <c r="G232" t="str" cm="1">
        <f t="array" ref="G232">IF(AND(D232=E232:F232),D232,"Not concordant")</f>
        <v>Severe</v>
      </c>
      <c r="H232" t="str" cm="1">
        <f t="array" ref="H232">IF(AND(D232=E232:F232),D232,"Not concordant")</f>
        <v>Severe</v>
      </c>
    </row>
    <row r="233" spans="1:8" x14ac:dyDescent="0.2">
      <c r="A233" t="s">
        <v>2992</v>
      </c>
      <c r="B233" t="s">
        <v>18</v>
      </c>
      <c r="C233" s="17" t="s">
        <v>462</v>
      </c>
      <c r="D233" s="17" t="s">
        <v>3421</v>
      </c>
      <c r="E233" s="17" t="s">
        <v>3421</v>
      </c>
      <c r="F233" s="17" t="s">
        <v>3421</v>
      </c>
      <c r="G233" t="str" cm="1">
        <f t="array" ref="G233">IF(AND(D233=E233:F233),D233,"Not concordant")</f>
        <v>Non Severe</v>
      </c>
      <c r="H233" t="str" cm="1">
        <f t="array" ref="H233">IF(AND(D233=E233:F233),D233,"Not concordant")</f>
        <v>Non Severe</v>
      </c>
    </row>
    <row r="234" spans="1:8" hidden="1" x14ac:dyDescent="0.2">
      <c r="A234" t="s">
        <v>1308</v>
      </c>
      <c r="B234" t="s">
        <v>146</v>
      </c>
      <c r="C234" s="17" t="s">
        <v>1307</v>
      </c>
      <c r="D234" s="17" t="s">
        <v>3438</v>
      </c>
      <c r="E234" s="17" t="s">
        <v>3438</v>
      </c>
      <c r="F234" s="17" t="s">
        <v>3438</v>
      </c>
      <c r="G234" t="str" cm="1">
        <f t="array" ref="G234">IF(AND(D234=E234:F234),D234,"Not concordant")</f>
        <v>Severe</v>
      </c>
      <c r="H234" t="str" cm="1">
        <f t="array" ref="H234">IF(AND(D234=E234:F234),D234,"Not concordant")</f>
        <v>Severe</v>
      </c>
    </row>
    <row r="235" spans="1:8" x14ac:dyDescent="0.2">
      <c r="A235" t="s">
        <v>3016</v>
      </c>
      <c r="B235" t="s">
        <v>18</v>
      </c>
      <c r="C235" s="17" t="s">
        <v>3016</v>
      </c>
      <c r="D235" s="17" t="s">
        <v>3421</v>
      </c>
      <c r="E235" s="17" t="s">
        <v>3421</v>
      </c>
      <c r="F235" s="17" t="s">
        <v>3421</v>
      </c>
      <c r="G235" t="str" cm="1">
        <f t="array" ref="G235">IF(AND(D235=E235:F235),D235,"Not concordant")</f>
        <v>Non Severe</v>
      </c>
      <c r="H235" t="str" cm="1">
        <f t="array" ref="H235">IF(AND(D235=E235:F235),D235,"Not concordant")</f>
        <v>Non Severe</v>
      </c>
    </row>
    <row r="236" spans="1:8" x14ac:dyDescent="0.2">
      <c r="A236" t="s">
        <v>3030</v>
      </c>
      <c r="B236" t="s">
        <v>18</v>
      </c>
      <c r="C236" s="17" t="s">
        <v>3029</v>
      </c>
      <c r="D236" s="17" t="s">
        <v>3421</v>
      </c>
      <c r="E236" s="17" t="s">
        <v>3421</v>
      </c>
      <c r="F236" s="17" t="s">
        <v>3421</v>
      </c>
      <c r="G236" t="str" cm="1">
        <f t="array" ref="G236">IF(AND(D236=E236:F236),D236,"Not concordant")</f>
        <v>Non Severe</v>
      </c>
      <c r="H236" t="str" cm="1">
        <f t="array" ref="H236">IF(AND(D236=E236:F236),D236,"Not concordant")</f>
        <v>Non Severe</v>
      </c>
    </row>
    <row r="237" spans="1:8" x14ac:dyDescent="0.2">
      <c r="A237" t="s">
        <v>3038</v>
      </c>
      <c r="B237" t="s">
        <v>18</v>
      </c>
      <c r="C237" s="17" t="s">
        <v>3568</v>
      </c>
      <c r="D237" s="17" t="s">
        <v>3438</v>
      </c>
      <c r="E237" s="17" t="s">
        <v>3438</v>
      </c>
      <c r="F237" s="17" t="s">
        <v>3438</v>
      </c>
      <c r="G237" t="str" cm="1">
        <f t="array" ref="G237">IF(AND(D237=E237:F237),D237,"Not concordant")</f>
        <v>Severe</v>
      </c>
      <c r="H237" t="str" cm="1">
        <f t="array" ref="H237">IF(AND(D237=E237:F237),D237,"Not concordant")</f>
        <v>Severe</v>
      </c>
    </row>
    <row r="238" spans="1:8" x14ac:dyDescent="0.2">
      <c r="A238" t="s">
        <v>3065</v>
      </c>
      <c r="B238" t="s">
        <v>18</v>
      </c>
      <c r="C238" s="17" t="s">
        <v>3569</v>
      </c>
      <c r="D238" s="17" t="s">
        <v>3438</v>
      </c>
      <c r="E238" s="17" t="s">
        <v>3438</v>
      </c>
      <c r="F238" s="17" t="s">
        <v>3438</v>
      </c>
      <c r="G238" t="str" cm="1">
        <f t="array" ref="G238">IF(AND(D238=E238:F238),D238,"Not concordant")</f>
        <v>Severe</v>
      </c>
      <c r="H238" t="str" cm="1">
        <f t="array" ref="H238">IF(AND(D238=E238:F238),D238,"Not concordant")</f>
        <v>Severe</v>
      </c>
    </row>
    <row r="239" spans="1:8" x14ac:dyDescent="0.2">
      <c r="A239" t="s">
        <v>3078</v>
      </c>
      <c r="B239" t="s">
        <v>18</v>
      </c>
      <c r="C239" s="17" t="s">
        <v>3078</v>
      </c>
      <c r="D239" s="17" t="s">
        <v>3438</v>
      </c>
      <c r="E239" s="17" t="s">
        <v>3438</v>
      </c>
      <c r="F239" s="17" t="s">
        <v>3438</v>
      </c>
      <c r="G239" t="str" cm="1">
        <f t="array" ref="G239">IF(AND(D239=E239:F239),D239,"Not concordant")</f>
        <v>Severe</v>
      </c>
      <c r="H239" t="str" cm="1">
        <f t="array" ref="H239">IF(AND(D239=E239:F239),D239,"Not concordant")</f>
        <v>Severe</v>
      </c>
    </row>
    <row r="240" spans="1:8" x14ac:dyDescent="0.2">
      <c r="A240" t="s">
        <v>3087</v>
      </c>
      <c r="B240" t="s">
        <v>18</v>
      </c>
      <c r="C240" s="17" t="s">
        <v>3570</v>
      </c>
      <c r="D240" s="17" t="s">
        <v>3421</v>
      </c>
      <c r="E240" s="17" t="s">
        <v>3421</v>
      </c>
      <c r="F240" s="17" t="s">
        <v>3421</v>
      </c>
      <c r="G240" t="str" cm="1">
        <f t="array" ref="G240">IF(AND(D240=E240:F240),D240,"Not concordant")</f>
        <v>Non Severe</v>
      </c>
      <c r="H240" t="str" cm="1">
        <f t="array" ref="H240">IF(AND(D240=E240:F240),D240,"Not concordant")</f>
        <v>Non Severe</v>
      </c>
    </row>
    <row r="241" spans="1:8" x14ac:dyDescent="0.2">
      <c r="A241" t="s">
        <v>3097</v>
      </c>
      <c r="B241" t="s">
        <v>18</v>
      </c>
      <c r="C241" s="17" t="s">
        <v>3571</v>
      </c>
      <c r="D241" s="17" t="s">
        <v>3438</v>
      </c>
      <c r="E241" s="17" t="s">
        <v>3438</v>
      </c>
      <c r="F241" s="17" t="s">
        <v>3438</v>
      </c>
      <c r="G241" t="str" cm="1">
        <f t="array" ref="G241">IF(AND(D241=E241:F241),D241,"Not concordant")</f>
        <v>Severe</v>
      </c>
      <c r="H241" t="str" cm="1">
        <f t="array" ref="H241">IF(AND(D241=E241:F241),D241,"Not concordant")</f>
        <v>Severe</v>
      </c>
    </row>
    <row r="242" spans="1:8" hidden="1" x14ac:dyDescent="0.2">
      <c r="A242" t="s">
        <v>3105</v>
      </c>
      <c r="B242" t="s">
        <v>146</v>
      </c>
      <c r="C242" s="17" t="s">
        <v>3572</v>
      </c>
      <c r="D242" s="17" t="s">
        <v>3438</v>
      </c>
      <c r="E242" s="17" t="s">
        <v>3438</v>
      </c>
      <c r="F242" s="17" t="s">
        <v>3438</v>
      </c>
      <c r="G242" t="str" cm="1">
        <f t="array" ref="G242">IF(AND(D242=E242:F242),D242,"Not concordant")</f>
        <v>Severe</v>
      </c>
      <c r="H242" t="str" cm="1">
        <f t="array" ref="H242">IF(AND(D242=E242:F242),D242,"Not concordant")</f>
        <v>Severe</v>
      </c>
    </row>
    <row r="243" spans="1:8" x14ac:dyDescent="0.2">
      <c r="A243" t="s">
        <v>3134</v>
      </c>
      <c r="B243" t="s">
        <v>18</v>
      </c>
      <c r="C243" s="17" t="s">
        <v>3573</v>
      </c>
      <c r="D243" s="17" t="s">
        <v>3421</v>
      </c>
      <c r="E243" s="17" t="s">
        <v>3421</v>
      </c>
      <c r="F243" s="17" t="s">
        <v>3421</v>
      </c>
      <c r="G243" t="str" cm="1">
        <f t="array" ref="G243">IF(AND(D243=E243:F243),D243,"Not concordant")</f>
        <v>Non Severe</v>
      </c>
      <c r="H243" t="str" cm="1">
        <f t="array" ref="H243">IF(AND(D243=E243:F243),D243,"Not concordant")</f>
        <v>Non Severe</v>
      </c>
    </row>
    <row r="244" spans="1:8" x14ac:dyDescent="0.2">
      <c r="A244" t="s">
        <v>3143</v>
      </c>
      <c r="B244" t="s">
        <v>18</v>
      </c>
      <c r="C244" s="17" t="s">
        <v>3574</v>
      </c>
      <c r="D244" s="17" t="s">
        <v>3438</v>
      </c>
      <c r="E244" s="17" t="s">
        <v>3438</v>
      </c>
      <c r="F244" s="17" t="s">
        <v>3438</v>
      </c>
      <c r="G244" t="str" cm="1">
        <f t="array" ref="G244">IF(AND(D244=E244:F244),D244,"Not concordant")</f>
        <v>Severe</v>
      </c>
      <c r="H244" t="str" cm="1">
        <f t="array" ref="H244">IF(AND(D244=E244:F244),D244,"Not concordant")</f>
        <v>Severe</v>
      </c>
    </row>
    <row r="245" spans="1:8" x14ac:dyDescent="0.2">
      <c r="A245" t="s">
        <v>3158</v>
      </c>
      <c r="B245" t="s">
        <v>18</v>
      </c>
      <c r="C245" s="17" t="s">
        <v>3157</v>
      </c>
      <c r="D245" s="17" t="s">
        <v>3438</v>
      </c>
      <c r="E245" s="17" t="s">
        <v>3438</v>
      </c>
      <c r="F245" s="17" t="s">
        <v>3438</v>
      </c>
      <c r="G245" t="str" cm="1">
        <f t="array" ref="G245">IF(AND(D245=E245:F245),D245,"Not concordant")</f>
        <v>Severe</v>
      </c>
      <c r="H245" t="str" cm="1">
        <f t="array" ref="H245">IF(AND(D245=E245:F245),D245,"Not concordant")</f>
        <v>Severe</v>
      </c>
    </row>
    <row r="246" spans="1:8" x14ac:dyDescent="0.2">
      <c r="A246" t="s">
        <v>3167</v>
      </c>
      <c r="B246" t="s">
        <v>18</v>
      </c>
      <c r="C246" s="17" t="s">
        <v>3575</v>
      </c>
      <c r="D246" s="17" t="s">
        <v>3421</v>
      </c>
      <c r="E246" s="17" t="s">
        <v>3421</v>
      </c>
      <c r="F246" s="17" t="s">
        <v>3421</v>
      </c>
      <c r="G246" t="str" cm="1">
        <f t="array" ref="G246">IF(AND(D246=E246:F246),D246,"Not concordant")</f>
        <v>Non Severe</v>
      </c>
      <c r="H246" t="str" cm="1">
        <f t="array" ref="H246">IF(AND(D246=E246:F246),D246,"Not concordant")</f>
        <v>Non Severe</v>
      </c>
    </row>
    <row r="247" spans="1:8" x14ac:dyDescent="0.2">
      <c r="A247" t="s">
        <v>3175</v>
      </c>
      <c r="B247" t="s">
        <v>18</v>
      </c>
      <c r="C247" s="17" t="s">
        <v>3576</v>
      </c>
      <c r="D247" s="17" t="s">
        <v>3421</v>
      </c>
      <c r="E247" s="17" t="s">
        <v>3421</v>
      </c>
      <c r="F247" s="17" t="s">
        <v>3438</v>
      </c>
      <c r="G247" t="str" cm="1">
        <f t="array" ref="G247">IF(AND(D247=E247:F247),D247,"Not concordant")</f>
        <v>Not concordant</v>
      </c>
      <c r="H247" t="str" cm="1">
        <f t="array" ref="H247">IF(AND(D247=E247:F247),D247,"Not concordant")</f>
        <v>Not concordant</v>
      </c>
    </row>
    <row r="248" spans="1:8" x14ac:dyDescent="0.2">
      <c r="A248" t="s">
        <v>3184</v>
      </c>
      <c r="B248" t="s">
        <v>18</v>
      </c>
      <c r="C248" s="17" t="s">
        <v>3577</v>
      </c>
      <c r="D248" s="17" t="s">
        <v>3421</v>
      </c>
      <c r="E248" s="17" t="s">
        <v>3421</v>
      </c>
      <c r="F248" s="17" t="s">
        <v>3421</v>
      </c>
      <c r="G248" t="str" cm="1">
        <f t="array" ref="G248">IF(AND(D248=E248:F248),D248,"Not concordant")</f>
        <v>Non Severe</v>
      </c>
      <c r="H248" t="str" cm="1">
        <f t="array" ref="H248">IF(AND(D248=E248:F248),D248,"Not concordant")</f>
        <v>Non Severe</v>
      </c>
    </row>
    <row r="249" spans="1:8" x14ac:dyDescent="0.2">
      <c r="A249" t="s">
        <v>3194</v>
      </c>
      <c r="B249" t="s">
        <v>18</v>
      </c>
      <c r="C249" s="17" t="s">
        <v>3578</v>
      </c>
      <c r="D249" s="17" t="s">
        <v>3421</v>
      </c>
      <c r="E249" s="17" t="s">
        <v>3421</v>
      </c>
      <c r="F249" s="17" t="s">
        <v>3421</v>
      </c>
      <c r="G249" t="str" cm="1">
        <f t="array" ref="G249">IF(AND(D249=E249:F249),D249,"Not concordant")</f>
        <v>Non Severe</v>
      </c>
      <c r="H249" t="str" cm="1">
        <f t="array" ref="H249">IF(AND(D249=E249:F249),D249,"Not concordant")</f>
        <v>Non Severe</v>
      </c>
    </row>
    <row r="250" spans="1:8" x14ac:dyDescent="0.2">
      <c r="A250" t="s">
        <v>3229</v>
      </c>
      <c r="B250" t="s">
        <v>18</v>
      </c>
      <c r="C250" s="17" t="s">
        <v>3579</v>
      </c>
      <c r="D250" s="17" t="s">
        <v>3421</v>
      </c>
      <c r="E250" s="17" t="s">
        <v>3421</v>
      </c>
      <c r="F250" s="17" t="s">
        <v>3421</v>
      </c>
      <c r="G250" t="str" cm="1">
        <f t="array" ref="G250">IF(AND(D250=E250:F250),D250,"Not concordant")</f>
        <v>Non Severe</v>
      </c>
      <c r="H250" t="str" cm="1">
        <f t="array" ref="H250">IF(AND(D250=E250:F250),D250,"Not concordant")</f>
        <v>Non Severe</v>
      </c>
    </row>
    <row r="251" spans="1:8" x14ac:dyDescent="0.2">
      <c r="A251" t="s">
        <v>3237</v>
      </c>
      <c r="B251" t="s">
        <v>18</v>
      </c>
      <c r="C251" s="17" t="s">
        <v>3237</v>
      </c>
      <c r="D251" s="17" t="s">
        <v>3438</v>
      </c>
      <c r="E251" s="17" t="s">
        <v>3438</v>
      </c>
      <c r="F251" s="17" t="s">
        <v>3438</v>
      </c>
      <c r="G251" t="str" cm="1">
        <f t="array" ref="G251">IF(AND(D251=E251:F251),D251,"Not concordant")</f>
        <v>Severe</v>
      </c>
      <c r="H251" t="str" cm="1">
        <f t="array" ref="H251">IF(AND(D251=E251:F251),D251,"Not concordant")</f>
        <v>Severe</v>
      </c>
    </row>
    <row r="252" spans="1:8" hidden="1" x14ac:dyDescent="0.2">
      <c r="A252" t="s">
        <v>3245</v>
      </c>
      <c r="B252" t="s">
        <v>146</v>
      </c>
      <c r="C252" s="17" t="s">
        <v>3580</v>
      </c>
      <c r="D252" s="17" t="s">
        <v>3438</v>
      </c>
      <c r="E252" s="17" t="s">
        <v>3438</v>
      </c>
      <c r="F252" s="17" t="s">
        <v>3438</v>
      </c>
      <c r="G252" t="str" cm="1">
        <f t="array" ref="G252">IF(AND(D252=E252:F252),D252,"Not concordant")</f>
        <v>Severe</v>
      </c>
      <c r="H252" t="str" cm="1">
        <f t="array" ref="H252">IF(AND(D252=E252:F252),D252,"Not concordant")</f>
        <v>Severe</v>
      </c>
    </row>
    <row r="253" spans="1:8" x14ac:dyDescent="0.2">
      <c r="A253" t="s">
        <v>3261</v>
      </c>
      <c r="B253" t="s">
        <v>18</v>
      </c>
      <c r="C253" s="17" t="s">
        <v>3261</v>
      </c>
      <c r="D253" s="17" t="s">
        <v>3421</v>
      </c>
      <c r="E253" s="17" t="s">
        <v>3438</v>
      </c>
      <c r="F253" s="17" t="s">
        <v>3421</v>
      </c>
      <c r="G253" t="str" cm="1">
        <f t="array" ref="G253">IF(AND(D253=E253:F253),D253,"Not concordant")</f>
        <v>Not concordant</v>
      </c>
      <c r="H253" t="str" cm="1">
        <f t="array" ref="H253">IF(AND(D253=E253:F253),D253,"Not concordant")</f>
        <v>Not concordant</v>
      </c>
    </row>
    <row r="254" spans="1:8" hidden="1" x14ac:dyDescent="0.2">
      <c r="A254" t="s">
        <v>3268</v>
      </c>
      <c r="B254" t="s">
        <v>146</v>
      </c>
      <c r="C254" s="17" t="s">
        <v>3581</v>
      </c>
      <c r="D254" s="17" t="s">
        <v>3438</v>
      </c>
      <c r="E254" s="17" t="s">
        <v>3438</v>
      </c>
      <c r="F254" s="17" t="s">
        <v>3438</v>
      </c>
      <c r="G254" t="str" cm="1">
        <f t="array" ref="G254">IF(AND(D254=E254:F254),D254,"Not concordant")</f>
        <v>Severe</v>
      </c>
      <c r="H254" t="str" cm="1">
        <f t="array" ref="H254">IF(AND(D254=E254:F254),D254,"Not concordant")</f>
        <v>Severe</v>
      </c>
    </row>
    <row r="255" spans="1:8" hidden="1" x14ac:dyDescent="0.2">
      <c r="A255" t="s">
        <v>3295</v>
      </c>
      <c r="B255" t="s">
        <v>146</v>
      </c>
      <c r="C255" s="17" t="s">
        <v>3582</v>
      </c>
      <c r="D255" s="17" t="s">
        <v>3438</v>
      </c>
      <c r="E255" s="17" t="s">
        <v>3438</v>
      </c>
      <c r="F255" s="17" t="s">
        <v>3438</v>
      </c>
      <c r="G255" t="str" cm="1">
        <f t="array" ref="G255">IF(AND(D255=E255:F255),D255,"Not concordant")</f>
        <v>Severe</v>
      </c>
      <c r="H255" t="str" cm="1">
        <f t="array" ref="H255">IF(AND(D255=E255:F255),D255,"Not concordant")</f>
        <v>Severe</v>
      </c>
    </row>
    <row r="256" spans="1:8" x14ac:dyDescent="0.2">
      <c r="A256" t="s">
        <v>3315</v>
      </c>
      <c r="B256" t="s">
        <v>18</v>
      </c>
      <c r="C256" s="17" t="s">
        <v>3583</v>
      </c>
      <c r="D256" s="17" t="s">
        <v>3438</v>
      </c>
      <c r="E256" s="17" t="s">
        <v>3421</v>
      </c>
      <c r="F256" s="17" t="s">
        <v>3438</v>
      </c>
      <c r="G256" t="str" cm="1">
        <f t="array" ref="G256">IF(AND(D256=E256:F256),D256,"Not concordant")</f>
        <v>Not concordant</v>
      </c>
      <c r="H256" t="str" cm="1">
        <f t="array" ref="H256">IF(AND(D256=E256:F256),D256,"Not concordant")</f>
        <v>Not concordant</v>
      </c>
    </row>
    <row r="257" spans="1:8" x14ac:dyDescent="0.2">
      <c r="A257" t="s">
        <v>3324</v>
      </c>
      <c r="B257" t="s">
        <v>18</v>
      </c>
      <c r="C257" s="17" t="s">
        <v>3584</v>
      </c>
      <c r="D257" s="17" t="s">
        <v>3438</v>
      </c>
      <c r="E257" s="17" t="s">
        <v>3438</v>
      </c>
      <c r="F257" s="17" t="s">
        <v>3438</v>
      </c>
      <c r="G257" t="str" cm="1">
        <f t="array" ref="G257">IF(AND(D257=E257:F257),D257,"Not concordant")</f>
        <v>Severe</v>
      </c>
      <c r="H257" t="str" cm="1">
        <f t="array" ref="H257">IF(AND(D257=E257:F257),D257,"Not concordant")</f>
        <v>Severe</v>
      </c>
    </row>
    <row r="258" spans="1:8" x14ac:dyDescent="0.2">
      <c r="A258" t="s">
        <v>3333</v>
      </c>
      <c r="B258" t="s">
        <v>18</v>
      </c>
      <c r="C258" s="17" t="s">
        <v>3585</v>
      </c>
      <c r="D258" s="17" t="s">
        <v>3438</v>
      </c>
      <c r="E258" s="17" t="s">
        <v>3438</v>
      </c>
      <c r="F258" s="17" t="s">
        <v>3438</v>
      </c>
      <c r="G258" t="str" cm="1">
        <f t="array" ref="G258">IF(AND(D258=E258:F258),D258,"Not concordant")</f>
        <v>Severe</v>
      </c>
      <c r="H258" t="str" cm="1">
        <f t="array" ref="H258">IF(AND(D258=E258:F258),D258,"Not concordant")</f>
        <v>Severe</v>
      </c>
    </row>
    <row r="259" spans="1:8" x14ac:dyDescent="0.2">
      <c r="A259" t="s">
        <v>3343</v>
      </c>
      <c r="B259" t="s">
        <v>18</v>
      </c>
      <c r="C259" s="17" t="s">
        <v>3343</v>
      </c>
      <c r="D259" s="17" t="s">
        <v>3438</v>
      </c>
      <c r="E259" s="17" t="s">
        <v>3438</v>
      </c>
      <c r="F259" s="17" t="s">
        <v>3438</v>
      </c>
      <c r="G259" t="str" cm="1">
        <f t="array" ref="G259">IF(AND(D259=E259:F259),D259,"Not concordant")</f>
        <v>Severe</v>
      </c>
      <c r="H259" t="str" cm="1">
        <f t="array" ref="H259">IF(AND(D259=E259:F259),D259,"Not concordant")</f>
        <v>Severe</v>
      </c>
    </row>
    <row r="260" spans="1:8" x14ac:dyDescent="0.2">
      <c r="A260" t="s">
        <v>3352</v>
      </c>
      <c r="B260" t="s">
        <v>18</v>
      </c>
      <c r="C260" s="17" t="s">
        <v>3351</v>
      </c>
      <c r="D260" s="17" t="s">
        <v>3421</v>
      </c>
      <c r="E260" s="17" t="s">
        <v>3421</v>
      </c>
      <c r="F260" s="17" t="s">
        <v>3438</v>
      </c>
      <c r="G260" t="str" cm="1">
        <f t="array" ref="G260">IF(AND(D260=E260:F260),D260,"Not concordant")</f>
        <v>Not concordant</v>
      </c>
      <c r="H260" t="str" cm="1">
        <f t="array" ref="H260">IF(AND(D260=E260:F260),D260,"Not concordant")</f>
        <v>Not concordant</v>
      </c>
    </row>
    <row r="261" spans="1:8" x14ac:dyDescent="0.2">
      <c r="A261" t="s">
        <v>3361</v>
      </c>
      <c r="B261" t="s">
        <v>18</v>
      </c>
      <c r="C261" s="17" t="s">
        <v>3360</v>
      </c>
      <c r="D261" s="17" t="s">
        <v>3421</v>
      </c>
      <c r="E261" s="17" t="s">
        <v>3421</v>
      </c>
      <c r="F261" s="17" t="s">
        <v>3421</v>
      </c>
      <c r="G261" t="str" cm="1">
        <f t="array" ref="G261">IF(AND(D261=E261:F261),D261,"Not concordant")</f>
        <v>Non Severe</v>
      </c>
      <c r="H261" t="str" cm="1">
        <f t="array" ref="H261">IF(AND(D261=E261:F261),D261,"Not concordant")</f>
        <v>Non Severe</v>
      </c>
    </row>
    <row r="262" spans="1:8" x14ac:dyDescent="0.2">
      <c r="A262" t="s">
        <v>3370</v>
      </c>
      <c r="B262" t="s">
        <v>18</v>
      </c>
      <c r="C262" s="17" t="s">
        <v>3586</v>
      </c>
      <c r="D262" s="17" t="s">
        <v>3438</v>
      </c>
      <c r="E262" s="17" t="s">
        <v>3438</v>
      </c>
      <c r="F262" s="17" t="s">
        <v>3438</v>
      </c>
      <c r="G262" t="str" cm="1">
        <f t="array" ref="G262">IF(AND(D262=E262:F262),D262,"Not concordant")</f>
        <v>Severe</v>
      </c>
      <c r="H262" t="str" cm="1">
        <f t="array" ref="H262">IF(AND(D262=E262:F262),D262,"Not concordant")</f>
        <v>Severe</v>
      </c>
    </row>
    <row r="263" spans="1:8" hidden="1" x14ac:dyDescent="0.2">
      <c r="A263" t="s">
        <v>3387</v>
      </c>
      <c r="B263" t="s">
        <v>146</v>
      </c>
      <c r="C263" s="17" t="s">
        <v>3387</v>
      </c>
      <c r="D263" s="17" t="s">
        <v>3438</v>
      </c>
      <c r="E263" s="17" t="s">
        <v>3438</v>
      </c>
      <c r="F263" s="17" t="s">
        <v>3438</v>
      </c>
      <c r="G263" t="str" cm="1">
        <f t="array" ref="G263">IF(AND(D263=E263:F263),D263,"Not concordant")</f>
        <v>Severe</v>
      </c>
      <c r="H263" t="str" cm="1">
        <f t="array" ref="H263">IF(AND(D263=E263:F263),D263,"Not concordant")</f>
        <v>Severe</v>
      </c>
    </row>
    <row r="264" spans="1:8" x14ac:dyDescent="0.2">
      <c r="A264" t="s">
        <v>3387</v>
      </c>
      <c r="B264" t="s">
        <v>146</v>
      </c>
      <c r="C264" t="s">
        <v>3387</v>
      </c>
      <c r="D264" s="17" t="s">
        <v>3438</v>
      </c>
      <c r="E264" s="17" t="s">
        <v>3438</v>
      </c>
      <c r="F264" s="17" t="s">
        <v>3438</v>
      </c>
      <c r="G264" t="str" cm="1">
        <f t="array" ref="G264">IF(AND(D264=E264:F264),D264,"Not concordant")</f>
        <v>Severe</v>
      </c>
      <c r="H264" t="str" cm="1">
        <f t="array" ref="H264">IF(AND(D264=E264:F264),D264,"Not concordant")</f>
        <v>Severe</v>
      </c>
    </row>
  </sheetData>
  <autoFilter ref="A1:H263" xr:uid="{8618A14F-49DB-9945-8B89-27D91BAE3E2D}">
    <filterColumn colId="1">
      <filters>
        <filter val="Other"/>
      </filters>
    </filterColumn>
  </autoFilter>
  <phoneticPr fontId="2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3DB36-1524-6342-8E4F-BE6BEDC99A9D}">
  <dimension ref="A1:E23"/>
  <sheetViews>
    <sheetView workbookViewId="0">
      <selection activeCell="E20" sqref="E20:E23"/>
    </sheetView>
  </sheetViews>
  <sheetFormatPr baseColWidth="10" defaultRowHeight="16" x14ac:dyDescent="0.2"/>
  <cols>
    <col min="1" max="1" width="37.1640625" customWidth="1"/>
  </cols>
  <sheetData>
    <row r="1" spans="1:5" x14ac:dyDescent="0.2">
      <c r="A1" s="17" t="s">
        <v>223</v>
      </c>
      <c r="B1" s="17" t="s">
        <v>3438</v>
      </c>
      <c r="C1" s="17" t="s">
        <v>3421</v>
      </c>
      <c r="D1" s="17" t="s">
        <v>3421</v>
      </c>
      <c r="E1" t="str" cm="1">
        <f t="array" ref="E1">IF(AND(B1=C1:D1),B1,"Not concordant")</f>
        <v>Not concordant</v>
      </c>
    </row>
    <row r="2" spans="1:5" x14ac:dyDescent="0.2">
      <c r="A2" s="17" t="s">
        <v>233</v>
      </c>
      <c r="B2" s="17" t="s">
        <v>3438</v>
      </c>
      <c r="C2" s="17" t="s">
        <v>3438</v>
      </c>
      <c r="D2" s="17" t="s">
        <v>3438</v>
      </c>
      <c r="E2" t="str" cm="1">
        <f t="array" ref="E2">IF(AND(B2=C2:D2),B2,"Not concordant")</f>
        <v>Severe</v>
      </c>
    </row>
    <row r="3" spans="1:5" x14ac:dyDescent="0.2">
      <c r="A3" s="17" t="s">
        <v>379</v>
      </c>
      <c r="B3" s="17" t="s">
        <v>3438</v>
      </c>
      <c r="C3" s="17" t="s">
        <v>3421</v>
      </c>
      <c r="D3" s="17" t="s">
        <v>3421</v>
      </c>
      <c r="E3" t="str" cm="1">
        <f t="array" ref="E3">IF(AND(B3=C3:D3),B3,"Not concordant")</f>
        <v>Not concordant</v>
      </c>
    </row>
    <row r="4" spans="1:5" x14ac:dyDescent="0.2">
      <c r="A4" s="17" t="s">
        <v>794</v>
      </c>
      <c r="B4" s="17" t="s">
        <v>3438</v>
      </c>
      <c r="C4" s="17" t="s">
        <v>3421</v>
      </c>
      <c r="D4" s="17" t="s">
        <v>3438</v>
      </c>
      <c r="E4" t="str" cm="1">
        <f t="array" ref="E4">IF(AND(B4=C4:D4),B4,"Not concordant")</f>
        <v>Not concordant</v>
      </c>
    </row>
    <row r="5" spans="1:5" x14ac:dyDescent="0.2">
      <c r="A5" s="17" t="s">
        <v>835</v>
      </c>
      <c r="B5" s="17" t="s">
        <v>3421</v>
      </c>
      <c r="C5" s="17" t="s">
        <v>3438</v>
      </c>
      <c r="D5" s="17" t="s">
        <v>3421</v>
      </c>
      <c r="E5" t="str" cm="1">
        <f t="array" ref="E5">IF(AND(B5=C5:D5),B5,"Not concordant")</f>
        <v>Not concordant</v>
      </c>
    </row>
    <row r="6" spans="1:5" x14ac:dyDescent="0.2">
      <c r="A6" s="17" t="s">
        <v>903</v>
      </c>
      <c r="B6" s="17" t="s">
        <v>3438</v>
      </c>
      <c r="C6" s="17" t="s">
        <v>3438</v>
      </c>
      <c r="D6" s="17" t="s">
        <v>3438</v>
      </c>
      <c r="E6" t="str" cm="1">
        <f t="array" ref="E6">IF(AND(B6=C6:D6),B6,"Not concordant")</f>
        <v>Severe</v>
      </c>
    </row>
    <row r="7" spans="1:5" x14ac:dyDescent="0.2">
      <c r="A7" s="17" t="s">
        <v>1276</v>
      </c>
      <c r="B7" s="17" t="s">
        <v>3438</v>
      </c>
      <c r="C7" s="17" t="s">
        <v>3438</v>
      </c>
      <c r="D7" s="17" t="s">
        <v>3438</v>
      </c>
      <c r="E7" t="str" cm="1">
        <f t="array" ref="E7">IF(AND(B7=C7:D7),B7,"Not concordant")</f>
        <v>Severe</v>
      </c>
    </row>
    <row r="8" spans="1:5" x14ac:dyDescent="0.2">
      <c r="A8" s="17" t="s">
        <v>1323</v>
      </c>
      <c r="B8" s="17" t="s">
        <v>3438</v>
      </c>
      <c r="C8" s="17" t="s">
        <v>3421</v>
      </c>
      <c r="D8" s="17" t="s">
        <v>3438</v>
      </c>
      <c r="E8" t="str" cm="1">
        <f t="array" ref="E8">IF(AND(B8=C8:D8),B8,"Not concordant")</f>
        <v>Not concordant</v>
      </c>
    </row>
    <row r="9" spans="1:5" x14ac:dyDescent="0.2">
      <c r="A9" s="17" t="s">
        <v>1401</v>
      </c>
      <c r="B9" s="17" t="s">
        <v>3438</v>
      </c>
      <c r="C9" s="17" t="s">
        <v>3438</v>
      </c>
      <c r="D9" s="17" t="s">
        <v>3438</v>
      </c>
      <c r="E9" t="str" cm="1">
        <f t="array" ref="E9">IF(AND(B9=C9:D9),B9,"Not concordant")</f>
        <v>Severe</v>
      </c>
    </row>
    <row r="10" spans="1:5" x14ac:dyDescent="0.2">
      <c r="A10" s="17" t="s">
        <v>1545</v>
      </c>
      <c r="B10" s="17" t="s">
        <v>3438</v>
      </c>
      <c r="C10" s="17" t="s">
        <v>3421</v>
      </c>
      <c r="D10" s="17" t="s">
        <v>3438</v>
      </c>
      <c r="E10" t="str" cm="1">
        <f t="array" ref="E10">IF(AND(B10=C10:D10),B10,"Not concordant")</f>
        <v>Not concordant</v>
      </c>
    </row>
    <row r="11" spans="1:5" x14ac:dyDescent="0.2">
      <c r="A11" s="17" t="s">
        <v>1627</v>
      </c>
      <c r="B11" s="17" t="s">
        <v>3438</v>
      </c>
      <c r="C11" s="17" t="s">
        <v>3438</v>
      </c>
      <c r="D11" s="17" t="s">
        <v>3438</v>
      </c>
      <c r="E11" t="str" cm="1">
        <f t="array" ref="E11">IF(AND(B11=C11:D11),B11,"Not concordant")</f>
        <v>Severe</v>
      </c>
    </row>
    <row r="12" spans="1:5" x14ac:dyDescent="0.2">
      <c r="A12" t="s">
        <v>1746</v>
      </c>
      <c r="B12" s="17" t="s">
        <v>3421</v>
      </c>
      <c r="C12" s="17" t="s">
        <v>3438</v>
      </c>
      <c r="D12" s="17" t="s">
        <v>3438</v>
      </c>
      <c r="E12" t="str" cm="1">
        <f t="array" ref="E12">IF(AND(B12=C12:D12),B12,"Not concordant")</f>
        <v>Not concordant</v>
      </c>
    </row>
    <row r="13" spans="1:5" x14ac:dyDescent="0.2">
      <c r="A13" s="17" t="s">
        <v>1769</v>
      </c>
      <c r="B13" s="17" t="s">
        <v>3438</v>
      </c>
      <c r="C13" s="17" t="s">
        <v>3421</v>
      </c>
      <c r="D13" s="17" t="s">
        <v>3438</v>
      </c>
      <c r="E13" t="str" cm="1">
        <f t="array" ref="E13">IF(AND(B13=C13:D13),B13,"Not concordant")</f>
        <v>Not concordant</v>
      </c>
    </row>
    <row r="14" spans="1:5" x14ac:dyDescent="0.2">
      <c r="A14" s="17" t="s">
        <v>2541</v>
      </c>
      <c r="B14" s="17" t="s">
        <v>3438</v>
      </c>
      <c r="C14" s="17" t="s">
        <v>3438</v>
      </c>
      <c r="D14" s="17" t="s">
        <v>3421</v>
      </c>
      <c r="E14" t="str" cm="1">
        <f t="array" ref="E14">IF(AND(B14=C14:D14),B14,"Not concordant")</f>
        <v>Not concordant</v>
      </c>
    </row>
    <row r="15" spans="1:5" x14ac:dyDescent="0.2">
      <c r="A15" s="17" t="s">
        <v>2711</v>
      </c>
      <c r="B15" s="17" t="s">
        <v>3438</v>
      </c>
      <c r="C15" s="17" t="s">
        <v>3421</v>
      </c>
      <c r="D15" s="17" t="s">
        <v>3421</v>
      </c>
      <c r="E15" t="str" cm="1">
        <f t="array" ref="E15">IF(AND(B15=C15:D15),B15,"Not concordant")</f>
        <v>Not concordant</v>
      </c>
    </row>
    <row r="16" spans="1:5" x14ac:dyDescent="0.2">
      <c r="A16" s="17" t="s">
        <v>3174</v>
      </c>
      <c r="B16" s="17" t="s">
        <v>3438</v>
      </c>
      <c r="C16" s="17" t="s">
        <v>3438</v>
      </c>
      <c r="D16" s="17" t="s">
        <v>3438</v>
      </c>
      <c r="E16" t="str" cm="1">
        <f t="array" ref="E16">IF(AND(B16=C16:D16),B16,"Not concordant")</f>
        <v>Severe</v>
      </c>
    </row>
    <row r="17" spans="1:5" x14ac:dyDescent="0.2">
      <c r="A17" s="17" t="s">
        <v>3260</v>
      </c>
      <c r="B17" s="17" t="s">
        <v>3438</v>
      </c>
      <c r="C17" s="17" t="s">
        <v>3438</v>
      </c>
      <c r="D17" s="17" t="s">
        <v>3438</v>
      </c>
      <c r="E17" t="str" cm="1">
        <f t="array" ref="E17">IF(AND(B17=C17:D17),B17,"Not concordant")</f>
        <v>Severe</v>
      </c>
    </row>
    <row r="18" spans="1:5" x14ac:dyDescent="0.2">
      <c r="A18" s="17" t="s">
        <v>3314</v>
      </c>
      <c r="B18" s="17" t="s">
        <v>3438</v>
      </c>
      <c r="C18" s="17" t="s">
        <v>3438</v>
      </c>
      <c r="D18" s="17" t="s">
        <v>3438</v>
      </c>
      <c r="E18" t="str" cm="1">
        <f t="array" ref="E18">IF(AND(B18=C18:D18),B18,"Not concordant")</f>
        <v>Severe</v>
      </c>
    </row>
    <row r="19" spans="1:5" x14ac:dyDescent="0.2">
      <c r="A19" s="17" t="s">
        <v>3351</v>
      </c>
      <c r="B19" s="17" t="s">
        <v>3438</v>
      </c>
      <c r="C19" s="17" t="s">
        <v>3438</v>
      </c>
      <c r="D19" s="17" t="s">
        <v>3438</v>
      </c>
      <c r="E19" t="str" cm="1">
        <f t="array" ref="E19">IF(AND(B19=C19:D19),B19,"Not concordant")</f>
        <v>Severe</v>
      </c>
    </row>
    <row r="20" spans="1:5" x14ac:dyDescent="0.2">
      <c r="A20" s="17" t="s">
        <v>3124</v>
      </c>
      <c r="B20" s="17" t="s">
        <v>3438</v>
      </c>
      <c r="C20" s="17" t="s">
        <v>3421</v>
      </c>
      <c r="D20" s="17" t="s">
        <v>3421</v>
      </c>
      <c r="E20" t="str" cm="1">
        <f t="array" ref="E20">IF(AND(B20=C20:D20),B20,"Not concordant")</f>
        <v>Not concordant</v>
      </c>
    </row>
    <row r="21" spans="1:5" x14ac:dyDescent="0.2">
      <c r="A21" s="17" t="s">
        <v>272</v>
      </c>
      <c r="B21" s="17" t="s">
        <v>3438</v>
      </c>
      <c r="C21" s="17" t="s">
        <v>3438</v>
      </c>
      <c r="D21" s="17" t="s">
        <v>3438</v>
      </c>
      <c r="E21" t="str" cm="1">
        <f t="array" ref="E21">IF(AND(B21=C21:D21),B21,"Not concordant")</f>
        <v>Severe</v>
      </c>
    </row>
    <row r="22" spans="1:5" x14ac:dyDescent="0.2">
      <c r="A22" s="17" t="s">
        <v>1283</v>
      </c>
      <c r="B22" s="17" t="s">
        <v>3438</v>
      </c>
      <c r="C22" s="17" t="s">
        <v>3438</v>
      </c>
      <c r="D22" s="17" t="s">
        <v>3421</v>
      </c>
      <c r="E22" t="str" cm="1">
        <f t="array" ref="E22">IF(AND(B22=C22:D22),B22,"Not concordant")</f>
        <v>Not concordant</v>
      </c>
    </row>
    <row r="23" spans="1:5" x14ac:dyDescent="0.2">
      <c r="A23" s="17" t="s">
        <v>2396</v>
      </c>
      <c r="B23" s="17" t="s">
        <v>3438</v>
      </c>
      <c r="C23" s="17" t="s">
        <v>3438</v>
      </c>
      <c r="D23" s="17" t="s">
        <v>3438</v>
      </c>
      <c r="E23" t="str" cm="1">
        <f t="array" ref="E23">IF(AND(B23=C23:D23),B23,"Not concordant")</f>
        <v>Severe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C337E-5E10-D740-9980-FBAEA960396B}">
  <dimension ref="A1:D6"/>
  <sheetViews>
    <sheetView zoomScale="170" zoomScaleNormal="170" workbookViewId="0">
      <selection activeCell="C11" sqref="C11"/>
    </sheetView>
  </sheetViews>
  <sheetFormatPr baseColWidth="10" defaultRowHeight="16" x14ac:dyDescent="0.2"/>
  <cols>
    <col min="1" max="1" width="27.1640625" customWidth="1"/>
  </cols>
  <sheetData>
    <row r="1" spans="1:4" x14ac:dyDescent="0.2">
      <c r="A1" t="s">
        <v>3403</v>
      </c>
      <c r="B1" t="s">
        <v>3409</v>
      </c>
      <c r="C1" t="s">
        <v>10</v>
      </c>
      <c r="D1" t="s">
        <v>3390</v>
      </c>
    </row>
    <row r="2" spans="1:4" x14ac:dyDescent="0.2">
      <c r="A2" t="s">
        <v>3404</v>
      </c>
      <c r="B2" t="s">
        <v>146</v>
      </c>
      <c r="C2" t="b">
        <v>1</v>
      </c>
    </row>
    <row r="3" spans="1:4" x14ac:dyDescent="0.2">
      <c r="A3" t="s">
        <v>3405</v>
      </c>
      <c r="B3" t="s">
        <v>3411</v>
      </c>
      <c r="C3" t="b">
        <v>1</v>
      </c>
    </row>
    <row r="4" spans="1:4" x14ac:dyDescent="0.2">
      <c r="A4" t="s">
        <v>3406</v>
      </c>
      <c r="B4" t="s">
        <v>146</v>
      </c>
      <c r="C4" t="b">
        <v>1</v>
      </c>
    </row>
    <row r="5" spans="1:4" x14ac:dyDescent="0.2">
      <c r="A5" t="s">
        <v>3407</v>
      </c>
      <c r="B5" t="s">
        <v>3411</v>
      </c>
      <c r="C5" t="b">
        <v>1</v>
      </c>
    </row>
    <row r="6" spans="1:4" x14ac:dyDescent="0.2">
      <c r="A6" t="s">
        <v>3408</v>
      </c>
      <c r="B6" t="s">
        <v>3411</v>
      </c>
      <c r="C6" t="b">
        <v>1</v>
      </c>
      <c r="D6" t="s">
        <v>3410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F562D-94AC-9E47-85C5-6DB67903F046}">
  <dimension ref="A1:B433"/>
  <sheetViews>
    <sheetView workbookViewId="0">
      <selection activeCell="E17" sqref="E17"/>
    </sheetView>
  </sheetViews>
  <sheetFormatPr baseColWidth="10" defaultRowHeight="16" x14ac:dyDescent="0.2"/>
  <cols>
    <col min="1" max="1" width="49.5" customWidth="1"/>
    <col min="2" max="2" width="21.33203125" customWidth="1"/>
  </cols>
  <sheetData>
    <row r="1" spans="1:2" x14ac:dyDescent="0.2">
      <c r="A1" t="s">
        <v>1</v>
      </c>
      <c r="B1" t="s">
        <v>4</v>
      </c>
    </row>
    <row r="2" spans="1:2" x14ac:dyDescent="0.2">
      <c r="A2" t="s">
        <v>3148</v>
      </c>
      <c r="B2" t="s">
        <v>3413</v>
      </c>
    </row>
    <row r="3" spans="1:2" x14ac:dyDescent="0.2">
      <c r="A3" t="s">
        <v>3021</v>
      </c>
      <c r="B3" t="s">
        <v>3413</v>
      </c>
    </row>
    <row r="4" spans="1:2" x14ac:dyDescent="0.2">
      <c r="A4" t="s">
        <v>3330</v>
      </c>
      <c r="B4" t="s">
        <v>3414</v>
      </c>
    </row>
    <row r="5" spans="1:2" x14ac:dyDescent="0.2">
      <c r="A5" t="s">
        <v>3012</v>
      </c>
      <c r="B5" t="s">
        <v>3414</v>
      </c>
    </row>
    <row r="6" spans="1:2" x14ac:dyDescent="0.2">
      <c r="A6" t="s">
        <v>2266</v>
      </c>
      <c r="B6" t="s">
        <v>3414</v>
      </c>
    </row>
    <row r="7" spans="1:2" x14ac:dyDescent="0.2">
      <c r="A7" t="s">
        <v>1137</v>
      </c>
      <c r="B7" t="s">
        <v>3414</v>
      </c>
    </row>
    <row r="8" spans="1:2" x14ac:dyDescent="0.2">
      <c r="A8" t="s">
        <v>935</v>
      </c>
      <c r="B8" t="s">
        <v>3413</v>
      </c>
    </row>
    <row r="9" spans="1:2" x14ac:dyDescent="0.2">
      <c r="A9" t="s">
        <v>2895</v>
      </c>
      <c r="B9" t="s">
        <v>3413</v>
      </c>
    </row>
    <row r="10" spans="1:2" x14ac:dyDescent="0.2">
      <c r="A10" t="s">
        <v>3234</v>
      </c>
      <c r="B10" t="s">
        <v>3413</v>
      </c>
    </row>
    <row r="11" spans="1:2" x14ac:dyDescent="0.2">
      <c r="A11" t="s">
        <v>493</v>
      </c>
      <c r="B11" t="s">
        <v>3414</v>
      </c>
    </row>
    <row r="12" spans="1:2" x14ac:dyDescent="0.2">
      <c r="A12" t="s">
        <v>782</v>
      </c>
      <c r="B12" t="s">
        <v>3413</v>
      </c>
    </row>
    <row r="13" spans="1:2" x14ac:dyDescent="0.2">
      <c r="A13" t="s">
        <v>115</v>
      </c>
      <c r="B13" t="s">
        <v>3414</v>
      </c>
    </row>
    <row r="14" spans="1:2" x14ac:dyDescent="0.2">
      <c r="A14" t="s">
        <v>833</v>
      </c>
      <c r="B14" t="s">
        <v>3413</v>
      </c>
    </row>
    <row r="15" spans="1:2" x14ac:dyDescent="0.2">
      <c r="A15" t="s">
        <v>3242</v>
      </c>
      <c r="B15" t="s">
        <v>3413</v>
      </c>
    </row>
    <row r="16" spans="1:2" x14ac:dyDescent="0.2">
      <c r="A16" t="s">
        <v>1551</v>
      </c>
      <c r="B16" t="s">
        <v>146</v>
      </c>
    </row>
    <row r="17" spans="1:2" x14ac:dyDescent="0.2">
      <c r="A17" t="s">
        <v>2722</v>
      </c>
      <c r="B17" t="s">
        <v>3414</v>
      </c>
    </row>
    <row r="18" spans="1:2" x14ac:dyDescent="0.2">
      <c r="A18" t="s">
        <v>2708</v>
      </c>
      <c r="B18" t="s">
        <v>3414</v>
      </c>
    </row>
    <row r="19" spans="1:2" x14ac:dyDescent="0.2">
      <c r="A19" t="s">
        <v>415</v>
      </c>
      <c r="B19" t="s">
        <v>3413</v>
      </c>
    </row>
    <row r="20" spans="1:2" x14ac:dyDescent="0.2">
      <c r="A20" t="s">
        <v>1147</v>
      </c>
      <c r="B20" t="s">
        <v>3413</v>
      </c>
    </row>
    <row r="21" spans="1:2" x14ac:dyDescent="0.2">
      <c r="A21" t="s">
        <v>1216</v>
      </c>
      <c r="B21" t="s">
        <v>3414</v>
      </c>
    </row>
    <row r="22" spans="1:2" x14ac:dyDescent="0.2">
      <c r="A22" t="s">
        <v>3180</v>
      </c>
      <c r="B22" t="s">
        <v>3414</v>
      </c>
    </row>
    <row r="23" spans="1:2" x14ac:dyDescent="0.2">
      <c r="A23" t="s">
        <v>2493</v>
      </c>
      <c r="B23" t="s">
        <v>3413</v>
      </c>
    </row>
    <row r="24" spans="1:2" x14ac:dyDescent="0.2">
      <c r="A24" t="s">
        <v>2609</v>
      </c>
      <c r="B24" t="s">
        <v>3413</v>
      </c>
    </row>
    <row r="25" spans="1:2" x14ac:dyDescent="0.2">
      <c r="A25" t="s">
        <v>1634</v>
      </c>
      <c r="B25" t="s">
        <v>3414</v>
      </c>
    </row>
    <row r="26" spans="1:2" x14ac:dyDescent="0.2">
      <c r="A26" t="s">
        <v>1416</v>
      </c>
      <c r="B26" t="s">
        <v>146</v>
      </c>
    </row>
    <row r="27" spans="1:2" x14ac:dyDescent="0.2">
      <c r="A27" t="s">
        <v>3300</v>
      </c>
      <c r="B27" t="s">
        <v>3413</v>
      </c>
    </row>
    <row r="28" spans="1:2" x14ac:dyDescent="0.2">
      <c r="A28" t="s">
        <v>1392</v>
      </c>
      <c r="B28" t="s">
        <v>3413</v>
      </c>
    </row>
    <row r="29" spans="1:2" x14ac:dyDescent="0.2">
      <c r="A29" t="s">
        <v>2320</v>
      </c>
      <c r="B29" t="s">
        <v>3413</v>
      </c>
    </row>
    <row r="30" spans="1:2" x14ac:dyDescent="0.2">
      <c r="A30" t="s">
        <v>852</v>
      </c>
      <c r="B30" t="s">
        <v>146</v>
      </c>
    </row>
    <row r="31" spans="1:2" x14ac:dyDescent="0.2">
      <c r="A31" t="s">
        <v>1466</v>
      </c>
      <c r="B31" t="s">
        <v>3413</v>
      </c>
    </row>
    <row r="32" spans="1:2" x14ac:dyDescent="0.2">
      <c r="A32" t="s">
        <v>900</v>
      </c>
      <c r="B32" t="s">
        <v>3414</v>
      </c>
    </row>
    <row r="33" spans="1:2" x14ac:dyDescent="0.2">
      <c r="A33" t="s">
        <v>1580</v>
      </c>
      <c r="B33" t="s">
        <v>3413</v>
      </c>
    </row>
    <row r="34" spans="1:2" x14ac:dyDescent="0.2">
      <c r="A34" t="s">
        <v>465</v>
      </c>
      <c r="B34" t="s">
        <v>3413</v>
      </c>
    </row>
    <row r="35" spans="1:2" x14ac:dyDescent="0.2">
      <c r="A35" t="s">
        <v>2539</v>
      </c>
      <c r="B35" t="s">
        <v>3414</v>
      </c>
    </row>
    <row r="36" spans="1:2" x14ac:dyDescent="0.2">
      <c r="A36" t="s">
        <v>2579</v>
      </c>
      <c r="B36" t="s">
        <v>3413</v>
      </c>
    </row>
    <row r="37" spans="1:2" x14ac:dyDescent="0.2">
      <c r="A37" t="s">
        <v>1182</v>
      </c>
      <c r="B37" t="s">
        <v>3413</v>
      </c>
    </row>
    <row r="38" spans="1:2" x14ac:dyDescent="0.2">
      <c r="A38" t="s">
        <v>2534</v>
      </c>
      <c r="B38" t="s">
        <v>3413</v>
      </c>
    </row>
    <row r="39" spans="1:2" x14ac:dyDescent="0.2">
      <c r="A39" t="s">
        <v>1543</v>
      </c>
      <c r="B39" t="s">
        <v>3413</v>
      </c>
    </row>
    <row r="40" spans="1:2" x14ac:dyDescent="0.2">
      <c r="A40" t="s">
        <v>1685</v>
      </c>
      <c r="B40" t="s">
        <v>3414</v>
      </c>
    </row>
    <row r="41" spans="1:2" x14ac:dyDescent="0.2">
      <c r="A41" t="s">
        <v>1947</v>
      </c>
      <c r="B41" t="s">
        <v>3413</v>
      </c>
    </row>
    <row r="42" spans="1:2" x14ac:dyDescent="0.2">
      <c r="A42" t="s">
        <v>2889</v>
      </c>
      <c r="B42" t="s">
        <v>3414</v>
      </c>
    </row>
    <row r="43" spans="1:2" x14ac:dyDescent="0.2">
      <c r="A43" t="s">
        <v>651</v>
      </c>
      <c r="B43" t="s">
        <v>3414</v>
      </c>
    </row>
    <row r="44" spans="1:2" x14ac:dyDescent="0.2">
      <c r="A44" t="s">
        <v>2521</v>
      </c>
      <c r="B44" t="s">
        <v>3413</v>
      </c>
    </row>
    <row r="45" spans="1:2" x14ac:dyDescent="0.2">
      <c r="A45" t="s">
        <v>2481</v>
      </c>
      <c r="B45" t="s">
        <v>3413</v>
      </c>
    </row>
    <row r="46" spans="1:2" x14ac:dyDescent="0.2">
      <c r="A46" t="s">
        <v>920</v>
      </c>
      <c r="B46" t="s">
        <v>3414</v>
      </c>
    </row>
    <row r="47" spans="1:2" x14ac:dyDescent="0.2">
      <c r="A47" t="s">
        <v>2909</v>
      </c>
      <c r="B47" t="s">
        <v>3414</v>
      </c>
    </row>
    <row r="48" spans="1:2" x14ac:dyDescent="0.2">
      <c r="A48" t="s">
        <v>2956</v>
      </c>
      <c r="B48" t="s">
        <v>3414</v>
      </c>
    </row>
    <row r="49" spans="1:2" x14ac:dyDescent="0.2">
      <c r="A49" t="s">
        <v>540</v>
      </c>
      <c r="B49" t="s">
        <v>3413</v>
      </c>
    </row>
    <row r="50" spans="1:2" x14ac:dyDescent="0.2">
      <c r="A50" t="s">
        <v>87</v>
      </c>
      <c r="B50" t="s">
        <v>3413</v>
      </c>
    </row>
    <row r="51" spans="1:2" x14ac:dyDescent="0.2">
      <c r="A51" t="s">
        <v>2917</v>
      </c>
      <c r="B51" t="s">
        <v>3413</v>
      </c>
    </row>
    <row r="52" spans="1:2" x14ac:dyDescent="0.2">
      <c r="A52" t="s">
        <v>2313</v>
      </c>
      <c r="B52" t="s">
        <v>3413</v>
      </c>
    </row>
    <row r="53" spans="1:2" x14ac:dyDescent="0.2">
      <c r="A53" t="s">
        <v>1994</v>
      </c>
      <c r="B53" t="s">
        <v>146</v>
      </c>
    </row>
    <row r="54" spans="1:2" x14ac:dyDescent="0.2">
      <c r="A54" t="s">
        <v>3200</v>
      </c>
      <c r="B54" t="s">
        <v>3413</v>
      </c>
    </row>
    <row r="55" spans="1:2" x14ac:dyDescent="0.2">
      <c r="A55" t="s">
        <v>1720</v>
      </c>
      <c r="B55" t="s">
        <v>3414</v>
      </c>
    </row>
    <row r="56" spans="1:2" x14ac:dyDescent="0.2">
      <c r="A56" t="s">
        <v>2233</v>
      </c>
      <c r="B56" t="s">
        <v>3413</v>
      </c>
    </row>
    <row r="57" spans="1:2" x14ac:dyDescent="0.2">
      <c r="A57" t="s">
        <v>1342</v>
      </c>
      <c r="B57" t="s">
        <v>3414</v>
      </c>
    </row>
    <row r="58" spans="1:2" x14ac:dyDescent="0.2">
      <c r="A58" t="s">
        <v>2807</v>
      </c>
      <c r="B58" t="s">
        <v>3414</v>
      </c>
    </row>
    <row r="59" spans="1:2" x14ac:dyDescent="0.2">
      <c r="A59" t="s">
        <v>3274</v>
      </c>
      <c r="B59" t="s">
        <v>3413</v>
      </c>
    </row>
    <row r="60" spans="1:2" x14ac:dyDescent="0.2">
      <c r="A60" t="s">
        <v>3093</v>
      </c>
      <c r="B60" t="s">
        <v>3414</v>
      </c>
    </row>
    <row r="61" spans="1:2" x14ac:dyDescent="0.2">
      <c r="A61" t="s">
        <v>959</v>
      </c>
      <c r="B61" t="s">
        <v>3413</v>
      </c>
    </row>
    <row r="62" spans="1:2" x14ac:dyDescent="0.2">
      <c r="A62" t="s">
        <v>2250</v>
      </c>
      <c r="B62" t="s">
        <v>3414</v>
      </c>
    </row>
    <row r="63" spans="1:2" x14ac:dyDescent="0.2">
      <c r="A63" t="s">
        <v>1679</v>
      </c>
      <c r="B63" t="s">
        <v>3413</v>
      </c>
    </row>
    <row r="64" spans="1:2" x14ac:dyDescent="0.2">
      <c r="A64" t="s">
        <v>2296</v>
      </c>
      <c r="B64" t="s">
        <v>3413</v>
      </c>
    </row>
    <row r="65" spans="1:2" x14ac:dyDescent="0.2">
      <c r="A65" t="s">
        <v>1408</v>
      </c>
      <c r="B65" t="s">
        <v>146</v>
      </c>
    </row>
    <row r="66" spans="1:2" x14ac:dyDescent="0.2">
      <c r="A66" t="s">
        <v>2117</v>
      </c>
      <c r="B66" t="s">
        <v>3413</v>
      </c>
    </row>
    <row r="67" spans="1:2" x14ac:dyDescent="0.2">
      <c r="A67" t="s">
        <v>2171</v>
      </c>
      <c r="B67" t="s">
        <v>3414</v>
      </c>
    </row>
    <row r="68" spans="1:2" x14ac:dyDescent="0.2">
      <c r="A68" t="s">
        <v>2925</v>
      </c>
      <c r="B68" t="s">
        <v>3413</v>
      </c>
    </row>
    <row r="69" spans="1:2" x14ac:dyDescent="0.2">
      <c r="A69" t="s">
        <v>2956</v>
      </c>
      <c r="B69" t="s">
        <v>3413</v>
      </c>
    </row>
    <row r="70" spans="1:2" x14ac:dyDescent="0.2">
      <c r="A70" t="s">
        <v>135</v>
      </c>
      <c r="B70" t="s">
        <v>3414</v>
      </c>
    </row>
    <row r="71" spans="1:2" x14ac:dyDescent="0.2">
      <c r="A71" t="s">
        <v>125</v>
      </c>
      <c r="B71" t="s">
        <v>3414</v>
      </c>
    </row>
    <row r="72" spans="1:2" x14ac:dyDescent="0.2">
      <c r="A72" t="s">
        <v>697</v>
      </c>
      <c r="B72" t="s">
        <v>3414</v>
      </c>
    </row>
    <row r="73" spans="1:2" x14ac:dyDescent="0.2">
      <c r="A73" t="s">
        <v>3163</v>
      </c>
      <c r="B73" t="s">
        <v>3413</v>
      </c>
    </row>
    <row r="74" spans="1:2" x14ac:dyDescent="0.2">
      <c r="A74" t="s">
        <v>2990</v>
      </c>
      <c r="B74" t="s">
        <v>3413</v>
      </c>
    </row>
    <row r="75" spans="1:2" x14ac:dyDescent="0.2">
      <c r="A75" t="s">
        <v>2008</v>
      </c>
      <c r="B75" t="s">
        <v>3413</v>
      </c>
    </row>
    <row r="76" spans="1:2" x14ac:dyDescent="0.2">
      <c r="A76" t="s">
        <v>1962</v>
      </c>
      <c r="B76" t="s">
        <v>3414</v>
      </c>
    </row>
    <row r="77" spans="1:2" x14ac:dyDescent="0.2">
      <c r="A77" t="s">
        <v>1891</v>
      </c>
      <c r="B77" t="s">
        <v>3413</v>
      </c>
    </row>
    <row r="78" spans="1:2" x14ac:dyDescent="0.2">
      <c r="A78" t="s">
        <v>1932</v>
      </c>
      <c r="B78" t="s">
        <v>3414</v>
      </c>
    </row>
    <row r="79" spans="1:2" x14ac:dyDescent="0.2">
      <c r="A79" t="s">
        <v>1289</v>
      </c>
      <c r="B79" t="s">
        <v>3413</v>
      </c>
    </row>
    <row r="80" spans="1:2" x14ac:dyDescent="0.2">
      <c r="A80" t="s">
        <v>1910</v>
      </c>
      <c r="B80" t="s">
        <v>3414</v>
      </c>
    </row>
    <row r="81" spans="1:2" x14ac:dyDescent="0.2">
      <c r="A81" t="s">
        <v>211</v>
      </c>
      <c r="B81" t="s">
        <v>3413</v>
      </c>
    </row>
    <row r="82" spans="1:2" x14ac:dyDescent="0.2">
      <c r="A82" t="s">
        <v>1988</v>
      </c>
      <c r="B82" t="s">
        <v>146</v>
      </c>
    </row>
    <row r="83" spans="1:2" x14ac:dyDescent="0.2">
      <c r="A83" t="s">
        <v>1490</v>
      </c>
      <c r="B83" t="s">
        <v>3413</v>
      </c>
    </row>
    <row r="84" spans="1:2" x14ac:dyDescent="0.2">
      <c r="A84" t="s">
        <v>2380</v>
      </c>
      <c r="B84" t="s">
        <v>3414</v>
      </c>
    </row>
    <row r="85" spans="1:2" x14ac:dyDescent="0.2">
      <c r="A85" t="s">
        <v>722</v>
      </c>
      <c r="B85" t="s">
        <v>3413</v>
      </c>
    </row>
    <row r="86" spans="1:2" x14ac:dyDescent="0.2">
      <c r="A86" t="s">
        <v>1735</v>
      </c>
      <c r="B86" t="s">
        <v>3414</v>
      </c>
    </row>
    <row r="87" spans="1:2" x14ac:dyDescent="0.2">
      <c r="A87" t="s">
        <v>2604</v>
      </c>
      <c r="B87" t="s">
        <v>3414</v>
      </c>
    </row>
    <row r="88" spans="1:2" x14ac:dyDescent="0.2">
      <c r="A88" t="s">
        <v>1743</v>
      </c>
      <c r="B88" t="s">
        <v>3413</v>
      </c>
    </row>
    <row r="89" spans="1:2" x14ac:dyDescent="0.2">
      <c r="A89" t="s">
        <v>1274</v>
      </c>
      <c r="B89" t="s">
        <v>3413</v>
      </c>
    </row>
    <row r="90" spans="1:2" x14ac:dyDescent="0.2">
      <c r="A90" t="s">
        <v>2145</v>
      </c>
      <c r="B90" t="s">
        <v>3413</v>
      </c>
    </row>
    <row r="91" spans="1:2" x14ac:dyDescent="0.2">
      <c r="A91" t="s">
        <v>1538</v>
      </c>
      <c r="B91" t="s">
        <v>3413</v>
      </c>
    </row>
    <row r="92" spans="1:2" x14ac:dyDescent="0.2">
      <c r="A92" t="s">
        <v>3293</v>
      </c>
      <c r="B92" t="s">
        <v>3413</v>
      </c>
    </row>
    <row r="93" spans="1:2" x14ac:dyDescent="0.2">
      <c r="A93" t="s">
        <v>2085</v>
      </c>
      <c r="B93" t="s">
        <v>3414</v>
      </c>
    </row>
    <row r="94" spans="1:2" x14ac:dyDescent="0.2">
      <c r="A94" t="s">
        <v>1617</v>
      </c>
      <c r="B94" t="s">
        <v>3413</v>
      </c>
    </row>
    <row r="95" spans="1:2" x14ac:dyDescent="0.2">
      <c r="A95" t="s">
        <v>3320</v>
      </c>
      <c r="B95" t="s">
        <v>3414</v>
      </c>
    </row>
    <row r="96" spans="1:2" x14ac:dyDescent="0.2">
      <c r="A96" t="s">
        <v>1567</v>
      </c>
      <c r="B96" t="s">
        <v>3414</v>
      </c>
    </row>
    <row r="97" spans="1:2" x14ac:dyDescent="0.2">
      <c r="A97" t="s">
        <v>3190</v>
      </c>
      <c r="B97" t="s">
        <v>3414</v>
      </c>
    </row>
    <row r="98" spans="1:2" x14ac:dyDescent="0.2">
      <c r="A98" t="s">
        <v>2242</v>
      </c>
      <c r="B98" t="s">
        <v>3413</v>
      </c>
    </row>
    <row r="99" spans="1:2" x14ac:dyDescent="0.2">
      <c r="A99" t="s">
        <v>2574</v>
      </c>
      <c r="B99" t="s">
        <v>3413</v>
      </c>
    </row>
    <row r="100" spans="1:2" x14ac:dyDescent="0.2">
      <c r="A100" t="s">
        <v>3139</v>
      </c>
      <c r="B100" t="s">
        <v>3413</v>
      </c>
    </row>
    <row r="101" spans="1:2" x14ac:dyDescent="0.2">
      <c r="A101" t="s">
        <v>3083</v>
      </c>
      <c r="B101" t="s">
        <v>3414</v>
      </c>
    </row>
    <row r="102" spans="1:2" x14ac:dyDescent="0.2">
      <c r="A102" t="s">
        <v>2357</v>
      </c>
      <c r="B102" t="s">
        <v>3414</v>
      </c>
    </row>
    <row r="103" spans="1:2" x14ac:dyDescent="0.2">
      <c r="A103" t="s">
        <v>2635</v>
      </c>
      <c r="B103" t="s">
        <v>3414</v>
      </c>
    </row>
    <row r="104" spans="1:2" x14ac:dyDescent="0.2">
      <c r="A104" t="s">
        <v>2163</v>
      </c>
      <c r="B104" t="s">
        <v>3413</v>
      </c>
    </row>
    <row r="105" spans="1:2" x14ac:dyDescent="0.2">
      <c r="A105" t="s">
        <v>2642</v>
      </c>
      <c r="B105" t="s">
        <v>3414</v>
      </c>
    </row>
    <row r="106" spans="1:2" x14ac:dyDescent="0.2">
      <c r="A106" t="s">
        <v>668</v>
      </c>
      <c r="B106" t="s">
        <v>3413</v>
      </c>
    </row>
    <row r="107" spans="1:2" x14ac:dyDescent="0.2">
      <c r="A107" t="s">
        <v>2884</v>
      </c>
      <c r="B107" t="s">
        <v>3414</v>
      </c>
    </row>
    <row r="108" spans="1:2" x14ac:dyDescent="0.2">
      <c r="A108" t="s">
        <v>2226</v>
      </c>
      <c r="B108" t="s">
        <v>3413</v>
      </c>
    </row>
    <row r="109" spans="1:2" x14ac:dyDescent="0.2">
      <c r="A109" t="s">
        <v>459</v>
      </c>
      <c r="B109" t="s">
        <v>3413</v>
      </c>
    </row>
    <row r="110" spans="1:2" x14ac:dyDescent="0.2">
      <c r="A110" t="s">
        <v>3281</v>
      </c>
      <c r="B110" t="s">
        <v>3413</v>
      </c>
    </row>
    <row r="111" spans="1:2" x14ac:dyDescent="0.2">
      <c r="A111" t="s">
        <v>1173</v>
      </c>
      <c r="B111" t="s">
        <v>3414</v>
      </c>
    </row>
    <row r="112" spans="1:2" x14ac:dyDescent="0.2">
      <c r="A112" t="s">
        <v>801</v>
      </c>
      <c r="B112" t="s">
        <v>3413</v>
      </c>
    </row>
    <row r="113" spans="1:2" x14ac:dyDescent="0.2">
      <c r="A113" t="s">
        <v>848</v>
      </c>
      <c r="B113" t="s">
        <v>3413</v>
      </c>
    </row>
    <row r="114" spans="1:2" x14ac:dyDescent="0.2">
      <c r="A114" t="s">
        <v>2414</v>
      </c>
      <c r="B114" t="s">
        <v>3413</v>
      </c>
    </row>
    <row r="115" spans="1:2" x14ac:dyDescent="0.2">
      <c r="A115" t="s">
        <v>1072</v>
      </c>
      <c r="B115" t="s">
        <v>3413</v>
      </c>
    </row>
    <row r="116" spans="1:2" x14ac:dyDescent="0.2">
      <c r="A116" t="s">
        <v>47</v>
      </c>
      <c r="B116" t="s">
        <v>3414</v>
      </c>
    </row>
    <row r="117" spans="1:2" x14ac:dyDescent="0.2">
      <c r="A117" t="s">
        <v>1953</v>
      </c>
      <c r="B117" t="s">
        <v>3413</v>
      </c>
    </row>
    <row r="118" spans="1:2" x14ac:dyDescent="0.2">
      <c r="A118" t="s">
        <v>3225</v>
      </c>
      <c r="B118" t="s">
        <v>3413</v>
      </c>
    </row>
    <row r="119" spans="1:2" x14ac:dyDescent="0.2">
      <c r="A119" t="s">
        <v>1053</v>
      </c>
      <c r="B119" t="s">
        <v>3413</v>
      </c>
    </row>
    <row r="120" spans="1:2" x14ac:dyDescent="0.2">
      <c r="A120" t="s">
        <v>15</v>
      </c>
      <c r="B120" t="s">
        <v>3413</v>
      </c>
    </row>
    <row r="121" spans="1:2" x14ac:dyDescent="0.2">
      <c r="A121" t="s">
        <v>3172</v>
      </c>
      <c r="B121" t="s">
        <v>3413</v>
      </c>
    </row>
    <row r="122" spans="1:2" x14ac:dyDescent="0.2">
      <c r="A122" t="s">
        <v>2950</v>
      </c>
      <c r="B122" t="s">
        <v>3414</v>
      </c>
    </row>
    <row r="123" spans="1:2" x14ac:dyDescent="0.2">
      <c r="A123" t="s">
        <v>579</v>
      </c>
      <c r="B123" t="s">
        <v>3414</v>
      </c>
    </row>
    <row r="124" spans="1:2" x14ac:dyDescent="0.2">
      <c r="A124" t="s">
        <v>1349</v>
      </c>
      <c r="B124" t="s">
        <v>3413</v>
      </c>
    </row>
    <row r="125" spans="1:2" x14ac:dyDescent="0.2">
      <c r="A125" t="s">
        <v>3075</v>
      </c>
      <c r="B125" t="s">
        <v>3414</v>
      </c>
    </row>
    <row r="126" spans="1:2" x14ac:dyDescent="0.2">
      <c r="A126" t="s">
        <v>2287</v>
      </c>
      <c r="B126" t="s">
        <v>3413</v>
      </c>
    </row>
    <row r="127" spans="1:2" x14ac:dyDescent="0.2">
      <c r="A127" t="s">
        <v>2150</v>
      </c>
      <c r="B127" t="s">
        <v>3413</v>
      </c>
    </row>
    <row r="128" spans="1:2" x14ac:dyDescent="0.2">
      <c r="A128" t="s">
        <v>2764</v>
      </c>
      <c r="B128" t="s">
        <v>3413</v>
      </c>
    </row>
    <row r="129" spans="1:2" x14ac:dyDescent="0.2">
      <c r="A129" t="s">
        <v>2877</v>
      </c>
      <c r="B129" t="s">
        <v>3413</v>
      </c>
    </row>
    <row r="130" spans="1:2" x14ac:dyDescent="0.2">
      <c r="A130" t="s">
        <v>1442</v>
      </c>
      <c r="B130" t="s">
        <v>3414</v>
      </c>
    </row>
    <row r="131" spans="1:2" x14ac:dyDescent="0.2">
      <c r="A131" t="s">
        <v>1474</v>
      </c>
      <c r="B131" t="s">
        <v>3413</v>
      </c>
    </row>
    <row r="132" spans="1:2" x14ac:dyDescent="0.2">
      <c r="A132" t="s">
        <v>340</v>
      </c>
      <c r="B132" t="s">
        <v>3413</v>
      </c>
    </row>
    <row r="133" spans="1:2" x14ac:dyDescent="0.2">
      <c r="A133" t="s">
        <v>862</v>
      </c>
      <c r="B133" t="s">
        <v>3414</v>
      </c>
    </row>
    <row r="134" spans="1:2" x14ac:dyDescent="0.2">
      <c r="A134" t="s">
        <v>746</v>
      </c>
      <c r="B134" t="s">
        <v>3414</v>
      </c>
    </row>
    <row r="135" spans="1:2" x14ac:dyDescent="0.2">
      <c r="A135" t="s">
        <v>3257</v>
      </c>
      <c r="B135" t="s">
        <v>3414</v>
      </c>
    </row>
    <row r="136" spans="1:2" x14ac:dyDescent="0.2">
      <c r="A136" t="s">
        <v>715</v>
      </c>
      <c r="B136" t="s">
        <v>3413</v>
      </c>
    </row>
    <row r="137" spans="1:2" x14ac:dyDescent="0.2">
      <c r="A137" t="s">
        <v>706</v>
      </c>
      <c r="B137" t="s">
        <v>3413</v>
      </c>
    </row>
    <row r="138" spans="1:2" x14ac:dyDescent="0.2">
      <c r="A138" t="s">
        <v>27</v>
      </c>
      <c r="B138" t="s">
        <v>3414</v>
      </c>
    </row>
    <row r="139" spans="1:2" x14ac:dyDescent="0.2">
      <c r="A139" t="s">
        <v>1147</v>
      </c>
      <c r="B139" t="s">
        <v>3414</v>
      </c>
    </row>
    <row r="140" spans="1:2" x14ac:dyDescent="0.2">
      <c r="A140" t="s">
        <v>3012</v>
      </c>
      <c r="B140" t="s">
        <v>3413</v>
      </c>
    </row>
    <row r="141" spans="1:2" x14ac:dyDescent="0.2">
      <c r="A141" t="s">
        <v>2313</v>
      </c>
      <c r="B141" t="s">
        <v>3414</v>
      </c>
    </row>
    <row r="142" spans="1:2" x14ac:dyDescent="0.2">
      <c r="A142" t="s">
        <v>589</v>
      </c>
      <c r="B142" t="s">
        <v>3413</v>
      </c>
    </row>
    <row r="143" spans="1:2" x14ac:dyDescent="0.2">
      <c r="A143" t="s">
        <v>269</v>
      </c>
      <c r="B143" t="s">
        <v>3413</v>
      </c>
    </row>
    <row r="144" spans="1:2" x14ac:dyDescent="0.2">
      <c r="A144" t="s">
        <v>1045</v>
      </c>
      <c r="B144" t="s">
        <v>3413</v>
      </c>
    </row>
    <row r="145" spans="1:2" x14ac:dyDescent="0.2">
      <c r="A145" t="s">
        <v>1374</v>
      </c>
      <c r="B145" t="s">
        <v>3414</v>
      </c>
    </row>
    <row r="146" spans="1:2" x14ac:dyDescent="0.2">
      <c r="A146" t="s">
        <v>249</v>
      </c>
      <c r="B146" t="s">
        <v>146</v>
      </c>
    </row>
    <row r="147" spans="1:2" x14ac:dyDescent="0.2">
      <c r="A147" t="s">
        <v>2747</v>
      </c>
      <c r="B147" t="s">
        <v>3413</v>
      </c>
    </row>
    <row r="148" spans="1:2" x14ac:dyDescent="0.2">
      <c r="A148" t="s">
        <v>3312</v>
      </c>
      <c r="B148" t="s">
        <v>3413</v>
      </c>
    </row>
    <row r="149" spans="1:2" x14ac:dyDescent="0.2">
      <c r="A149" t="s">
        <v>3412</v>
      </c>
      <c r="B149" t="s">
        <v>3414</v>
      </c>
    </row>
    <row r="150" spans="1:2" x14ac:dyDescent="0.2">
      <c r="A150" t="s">
        <v>368</v>
      </c>
      <c r="B150" t="s">
        <v>3413</v>
      </c>
    </row>
    <row r="151" spans="1:2" x14ac:dyDescent="0.2">
      <c r="A151" t="s">
        <v>1039</v>
      </c>
      <c r="B151" t="s">
        <v>3414</v>
      </c>
    </row>
    <row r="152" spans="1:2" x14ac:dyDescent="0.2">
      <c r="A152" t="s">
        <v>1803</v>
      </c>
      <c r="B152" t="s">
        <v>3414</v>
      </c>
    </row>
    <row r="153" spans="1:2" x14ac:dyDescent="0.2">
      <c r="A153" t="s">
        <v>2371</v>
      </c>
      <c r="B153" t="s">
        <v>3414</v>
      </c>
    </row>
    <row r="154" spans="1:2" x14ac:dyDescent="0.2">
      <c r="A154" t="s">
        <v>3206</v>
      </c>
      <c r="B154" t="s">
        <v>3413</v>
      </c>
    </row>
    <row r="155" spans="1:2" x14ac:dyDescent="0.2">
      <c r="A155" t="s">
        <v>2667</v>
      </c>
      <c r="B155" t="s">
        <v>3414</v>
      </c>
    </row>
    <row r="156" spans="1:2" x14ac:dyDescent="0.2">
      <c r="A156" t="s">
        <v>2434</v>
      </c>
      <c r="B156" t="s">
        <v>3413</v>
      </c>
    </row>
    <row r="157" spans="1:2" x14ac:dyDescent="0.2">
      <c r="A157" t="s">
        <v>239</v>
      </c>
      <c r="B157" t="s">
        <v>3413</v>
      </c>
    </row>
    <row r="158" spans="1:2" x14ac:dyDescent="0.2">
      <c r="A158" t="s">
        <v>824</v>
      </c>
      <c r="B158" t="s">
        <v>3413</v>
      </c>
    </row>
    <row r="159" spans="1:2" x14ac:dyDescent="0.2">
      <c r="A159" t="s">
        <v>1813</v>
      </c>
      <c r="B159" t="s">
        <v>3413</v>
      </c>
    </row>
    <row r="160" spans="1:2" x14ac:dyDescent="0.2">
      <c r="A160" t="s">
        <v>319</v>
      </c>
      <c r="B160" t="s">
        <v>3414</v>
      </c>
    </row>
    <row r="161" spans="1:2" x14ac:dyDescent="0.2">
      <c r="A161" t="s">
        <v>1058</v>
      </c>
      <c r="B161" t="s">
        <v>3414</v>
      </c>
    </row>
    <row r="162" spans="1:2" x14ac:dyDescent="0.2">
      <c r="A162" t="s">
        <v>1002</v>
      </c>
      <c r="B162" t="s">
        <v>3413</v>
      </c>
    </row>
    <row r="163" spans="1:2" x14ac:dyDescent="0.2">
      <c r="A163" t="s">
        <v>3130</v>
      </c>
      <c r="B163" t="s">
        <v>3413</v>
      </c>
    </row>
    <row r="164" spans="1:2" x14ac:dyDescent="0.2">
      <c r="A164" t="s">
        <v>453</v>
      </c>
      <c r="B164" t="s">
        <v>3414</v>
      </c>
    </row>
    <row r="165" spans="1:2" x14ac:dyDescent="0.2">
      <c r="A165" t="s">
        <v>201</v>
      </c>
      <c r="B165" t="s">
        <v>3414</v>
      </c>
    </row>
    <row r="166" spans="1:2" x14ac:dyDescent="0.2">
      <c r="A166" t="s">
        <v>2856</v>
      </c>
      <c r="B166" t="s">
        <v>3414</v>
      </c>
    </row>
    <row r="167" spans="1:2" x14ac:dyDescent="0.2">
      <c r="A167" t="s">
        <v>1266</v>
      </c>
      <c r="B167" t="s">
        <v>146</v>
      </c>
    </row>
    <row r="168" spans="1:2" x14ac:dyDescent="0.2">
      <c r="A168" t="s">
        <v>2847</v>
      </c>
      <c r="B168" t="s">
        <v>3414</v>
      </c>
    </row>
    <row r="169" spans="1:2" x14ac:dyDescent="0.2">
      <c r="A169" t="s">
        <v>191</v>
      </c>
      <c r="B169" t="s">
        <v>3414</v>
      </c>
    </row>
    <row r="170" spans="1:2" x14ac:dyDescent="0.2">
      <c r="A170" t="s">
        <v>3115</v>
      </c>
      <c r="B170" t="s">
        <v>3414</v>
      </c>
    </row>
    <row r="171" spans="1:2" x14ac:dyDescent="0.2">
      <c r="A171" t="s">
        <v>1885</v>
      </c>
      <c r="B171" t="s">
        <v>3414</v>
      </c>
    </row>
    <row r="172" spans="1:2" x14ac:dyDescent="0.2">
      <c r="A172" t="s">
        <v>2197</v>
      </c>
      <c r="B172" t="s">
        <v>3414</v>
      </c>
    </row>
    <row r="173" spans="1:2" x14ac:dyDescent="0.2">
      <c r="A173" t="s">
        <v>874</v>
      </c>
      <c r="B173" t="s">
        <v>3414</v>
      </c>
    </row>
    <row r="174" spans="1:2" x14ac:dyDescent="0.2">
      <c r="A174" t="s">
        <v>3287</v>
      </c>
      <c r="B174" t="s">
        <v>3414</v>
      </c>
    </row>
    <row r="175" spans="1:2" x14ac:dyDescent="0.2">
      <c r="A175" t="s">
        <v>2046</v>
      </c>
      <c r="B175" t="s">
        <v>3414</v>
      </c>
    </row>
    <row r="176" spans="1:2" x14ac:dyDescent="0.2">
      <c r="A176" t="s">
        <v>2567</v>
      </c>
      <c r="B176" t="s">
        <v>3414</v>
      </c>
    </row>
    <row r="177" spans="1:2" x14ac:dyDescent="0.2">
      <c r="A177" t="s">
        <v>1129</v>
      </c>
      <c r="B177" t="s">
        <v>146</v>
      </c>
    </row>
    <row r="178" spans="1:2" x14ac:dyDescent="0.2">
      <c r="A178" t="s">
        <v>1585</v>
      </c>
      <c r="B178" t="s">
        <v>146</v>
      </c>
    </row>
    <row r="179" spans="1:2" x14ac:dyDescent="0.2">
      <c r="A179" t="s">
        <v>1607</v>
      </c>
      <c r="B179" t="s">
        <v>146</v>
      </c>
    </row>
    <row r="180" spans="1:2" x14ac:dyDescent="0.2">
      <c r="A180" t="s">
        <v>1851</v>
      </c>
      <c r="B180" t="s">
        <v>3414</v>
      </c>
    </row>
    <row r="181" spans="1:2" x14ac:dyDescent="0.2">
      <c r="A181" t="s">
        <v>2657</v>
      </c>
      <c r="B181" t="s">
        <v>3414</v>
      </c>
    </row>
    <row r="182" spans="1:2" x14ac:dyDescent="0.2">
      <c r="A182" t="s">
        <v>2326</v>
      </c>
      <c r="B182" t="s">
        <v>3414</v>
      </c>
    </row>
    <row r="183" spans="1:2" x14ac:dyDescent="0.2">
      <c r="A183" t="s">
        <v>808</v>
      </c>
      <c r="B183" t="s">
        <v>3414</v>
      </c>
    </row>
    <row r="184" spans="1:2" x14ac:dyDescent="0.2">
      <c r="A184" t="s">
        <v>97</v>
      </c>
      <c r="B184" t="s">
        <v>3414</v>
      </c>
    </row>
    <row r="185" spans="1:2" x14ac:dyDescent="0.2">
      <c r="A185" t="s">
        <v>883</v>
      </c>
      <c r="B185" t="s">
        <v>146</v>
      </c>
    </row>
    <row r="186" spans="1:2" x14ac:dyDescent="0.2">
      <c r="A186" t="s">
        <v>1841</v>
      </c>
      <c r="B186" t="s">
        <v>3414</v>
      </c>
    </row>
    <row r="187" spans="1:2" x14ac:dyDescent="0.2">
      <c r="A187" t="s">
        <v>1818</v>
      </c>
      <c r="B187" t="s">
        <v>3414</v>
      </c>
    </row>
    <row r="188" spans="1:2" x14ac:dyDescent="0.2">
      <c r="A188" t="s">
        <v>3110</v>
      </c>
      <c r="B188" t="s">
        <v>3414</v>
      </c>
    </row>
    <row r="189" spans="1:2" x14ac:dyDescent="0.2">
      <c r="A189" t="s">
        <v>2075</v>
      </c>
      <c r="B189" t="s">
        <v>3414</v>
      </c>
    </row>
    <row r="190" spans="1:2" x14ac:dyDescent="0.2">
      <c r="A190" t="s">
        <v>1294</v>
      </c>
      <c r="B190" t="s">
        <v>3414</v>
      </c>
    </row>
    <row r="191" spans="1:2" x14ac:dyDescent="0.2">
      <c r="A191" t="s">
        <v>349</v>
      </c>
      <c r="B191" t="s">
        <v>3414</v>
      </c>
    </row>
    <row r="192" spans="1:2" x14ac:dyDescent="0.2">
      <c r="A192" t="s">
        <v>2279</v>
      </c>
      <c r="B192" t="s">
        <v>3414</v>
      </c>
    </row>
    <row r="193" spans="1:2" x14ac:dyDescent="0.2">
      <c r="A193" t="s">
        <v>2442</v>
      </c>
      <c r="B193" t="s">
        <v>3414</v>
      </c>
    </row>
    <row r="194" spans="1:2" x14ac:dyDescent="0.2">
      <c r="A194" t="s">
        <v>1155</v>
      </c>
      <c r="B194" t="s">
        <v>3414</v>
      </c>
    </row>
    <row r="195" spans="1:2" x14ac:dyDescent="0.2">
      <c r="A195" t="s">
        <v>2218</v>
      </c>
      <c r="B195" t="s">
        <v>3414</v>
      </c>
    </row>
    <row r="196" spans="1:2" x14ac:dyDescent="0.2">
      <c r="A196" t="s">
        <v>396</v>
      </c>
      <c r="B196" t="s">
        <v>146</v>
      </c>
    </row>
    <row r="197" spans="1:2" x14ac:dyDescent="0.2">
      <c r="A197" t="s">
        <v>1926</v>
      </c>
      <c r="B197" t="s">
        <v>3414</v>
      </c>
    </row>
    <row r="198" spans="1:2" x14ac:dyDescent="0.2">
      <c r="A198" t="s">
        <v>2800</v>
      </c>
      <c r="B198" t="s">
        <v>3414</v>
      </c>
    </row>
    <row r="199" spans="1:2" x14ac:dyDescent="0.2">
      <c r="A199" t="s">
        <v>2108</v>
      </c>
      <c r="B199" t="s">
        <v>146</v>
      </c>
    </row>
    <row r="200" spans="1:2" x14ac:dyDescent="0.2">
      <c r="A200" t="s">
        <v>2841</v>
      </c>
      <c r="B200" t="s">
        <v>3414</v>
      </c>
    </row>
    <row r="201" spans="1:2" x14ac:dyDescent="0.2">
      <c r="A201" t="s">
        <v>1598</v>
      </c>
      <c r="B201" t="s">
        <v>3414</v>
      </c>
    </row>
    <row r="202" spans="1:2" x14ac:dyDescent="0.2">
      <c r="A202" t="s">
        <v>2676</v>
      </c>
      <c r="B202" t="s">
        <v>146</v>
      </c>
    </row>
    <row r="203" spans="1:2" x14ac:dyDescent="0.2">
      <c r="A203" t="s">
        <v>3044</v>
      </c>
      <c r="B203" t="s">
        <v>3414</v>
      </c>
    </row>
    <row r="204" spans="1:2" x14ac:dyDescent="0.2">
      <c r="A204" t="s">
        <v>1710</v>
      </c>
      <c r="B204" t="s">
        <v>146</v>
      </c>
    </row>
    <row r="205" spans="1:2" x14ac:dyDescent="0.2">
      <c r="A205" t="s">
        <v>909</v>
      </c>
      <c r="B205" t="s">
        <v>3414</v>
      </c>
    </row>
    <row r="206" spans="1:2" x14ac:dyDescent="0.2">
      <c r="A206" t="s">
        <v>606</v>
      </c>
      <c r="B206" t="s">
        <v>3414</v>
      </c>
    </row>
    <row r="207" spans="1:2" x14ac:dyDescent="0.2">
      <c r="A207" t="s">
        <v>521</v>
      </c>
      <c r="B207" t="s">
        <v>3414</v>
      </c>
    </row>
    <row r="208" spans="1:2" x14ac:dyDescent="0.2">
      <c r="A208" t="s">
        <v>2832</v>
      </c>
      <c r="B208" t="s">
        <v>146</v>
      </c>
    </row>
    <row r="209" spans="1:2" x14ac:dyDescent="0.2">
      <c r="A209" t="s">
        <v>1900</v>
      </c>
      <c r="B209" t="s">
        <v>3414</v>
      </c>
    </row>
    <row r="210" spans="1:2" x14ac:dyDescent="0.2">
      <c r="A210" t="s">
        <v>1593</v>
      </c>
      <c r="B210" t="s">
        <v>146</v>
      </c>
    </row>
    <row r="211" spans="1:2" x14ac:dyDescent="0.2">
      <c r="A211" t="s">
        <v>2208</v>
      </c>
      <c r="B211" t="s">
        <v>146</v>
      </c>
    </row>
    <row r="212" spans="1:2" x14ac:dyDescent="0.2">
      <c r="A212" t="s">
        <v>1863</v>
      </c>
      <c r="B212" t="s">
        <v>3414</v>
      </c>
    </row>
    <row r="213" spans="1:2" x14ac:dyDescent="0.2">
      <c r="A213" t="s">
        <v>1531</v>
      </c>
      <c r="B213" t="s">
        <v>3414</v>
      </c>
    </row>
    <row r="214" spans="1:2" x14ac:dyDescent="0.2">
      <c r="A214" t="s">
        <v>2000</v>
      </c>
      <c r="B214" t="s">
        <v>3414</v>
      </c>
    </row>
    <row r="215" spans="1:2" x14ac:dyDescent="0.2">
      <c r="A215" t="s">
        <v>2450</v>
      </c>
      <c r="B215" t="s">
        <v>146</v>
      </c>
    </row>
    <row r="216" spans="1:2" x14ac:dyDescent="0.2">
      <c r="A216" t="s">
        <v>1384</v>
      </c>
      <c r="B216" t="s">
        <v>3414</v>
      </c>
    </row>
    <row r="217" spans="1:2" x14ac:dyDescent="0.2">
      <c r="A217" t="s">
        <v>2394</v>
      </c>
      <c r="B217" t="s">
        <v>3414</v>
      </c>
    </row>
    <row r="218" spans="1:2" x14ac:dyDescent="0.2">
      <c r="A218" t="s">
        <v>2691</v>
      </c>
      <c r="B218" t="s">
        <v>3414</v>
      </c>
    </row>
    <row r="219" spans="1:2" x14ac:dyDescent="0.2">
      <c r="A219" t="s">
        <v>762</v>
      </c>
      <c r="B219" t="s">
        <v>3414</v>
      </c>
    </row>
    <row r="220" spans="1:2" x14ac:dyDescent="0.2">
      <c r="A220" t="s">
        <v>731</v>
      </c>
      <c r="B220" t="s">
        <v>146</v>
      </c>
    </row>
    <row r="221" spans="1:2" x14ac:dyDescent="0.2">
      <c r="A221" t="s">
        <v>968</v>
      </c>
      <c r="B221" t="s">
        <v>3414</v>
      </c>
    </row>
    <row r="222" spans="1:2" x14ac:dyDescent="0.2">
      <c r="A222" t="s">
        <v>155</v>
      </c>
      <c r="B222" t="s">
        <v>146</v>
      </c>
    </row>
    <row r="223" spans="1:2" x14ac:dyDescent="0.2">
      <c r="A223" t="s">
        <v>942</v>
      </c>
      <c r="B223" t="s">
        <v>3414</v>
      </c>
    </row>
    <row r="224" spans="1:2" x14ac:dyDescent="0.2">
      <c r="A224" t="s">
        <v>2486</v>
      </c>
      <c r="B224" t="s">
        <v>3414</v>
      </c>
    </row>
    <row r="225" spans="1:2" x14ac:dyDescent="0.2">
      <c r="A225" t="s">
        <v>3348</v>
      </c>
      <c r="B225" t="s">
        <v>3414</v>
      </c>
    </row>
    <row r="226" spans="1:2" x14ac:dyDescent="0.2">
      <c r="A226" t="s">
        <v>3055</v>
      </c>
      <c r="B226" t="s">
        <v>3414</v>
      </c>
    </row>
    <row r="227" spans="1:2" x14ac:dyDescent="0.2">
      <c r="A227" t="s">
        <v>435</v>
      </c>
      <c r="B227" t="s">
        <v>146</v>
      </c>
    </row>
    <row r="228" spans="1:2" x14ac:dyDescent="0.2">
      <c r="A228" t="s">
        <v>2055</v>
      </c>
      <c r="B228" t="s">
        <v>3414</v>
      </c>
    </row>
    <row r="229" spans="1:2" x14ac:dyDescent="0.2">
      <c r="A229" t="s">
        <v>2471</v>
      </c>
      <c r="B229" t="s">
        <v>3414</v>
      </c>
    </row>
    <row r="230" spans="1:2" x14ac:dyDescent="0.2">
      <c r="A230" t="s">
        <v>2754</v>
      </c>
      <c r="B230" t="s">
        <v>146</v>
      </c>
    </row>
    <row r="231" spans="1:2" x14ac:dyDescent="0.2">
      <c r="A231" t="s">
        <v>841</v>
      </c>
      <c r="B231" t="s">
        <v>146</v>
      </c>
    </row>
    <row r="232" spans="1:2" x14ac:dyDescent="0.2">
      <c r="A232" t="s">
        <v>1790</v>
      </c>
      <c r="B232" t="s">
        <v>3414</v>
      </c>
    </row>
    <row r="233" spans="1:2" x14ac:dyDescent="0.2">
      <c r="A233" t="s">
        <v>1105</v>
      </c>
      <c r="B233" t="s">
        <v>3414</v>
      </c>
    </row>
    <row r="234" spans="1:2" x14ac:dyDescent="0.2">
      <c r="A234" t="s">
        <v>624</v>
      </c>
      <c r="B234" t="s">
        <v>3414</v>
      </c>
    </row>
    <row r="235" spans="1:2" x14ac:dyDescent="0.2">
      <c r="A235" t="s">
        <v>1432</v>
      </c>
      <c r="B235" t="s">
        <v>3414</v>
      </c>
    </row>
    <row r="236" spans="1:2" x14ac:dyDescent="0.2">
      <c r="A236" t="s">
        <v>2646</v>
      </c>
      <c r="B236" t="s">
        <v>146</v>
      </c>
    </row>
    <row r="237" spans="1:2" x14ac:dyDescent="0.2">
      <c r="A237" t="s">
        <v>615</v>
      </c>
      <c r="B237" t="s">
        <v>146</v>
      </c>
    </row>
    <row r="238" spans="1:2" x14ac:dyDescent="0.2">
      <c r="A238" t="s">
        <v>1523</v>
      </c>
      <c r="B238" t="s">
        <v>146</v>
      </c>
    </row>
    <row r="239" spans="1:2" x14ac:dyDescent="0.2">
      <c r="A239" t="s">
        <v>598</v>
      </c>
      <c r="B239" t="s">
        <v>3414</v>
      </c>
    </row>
    <row r="240" spans="1:2" x14ac:dyDescent="0.2">
      <c r="A240" t="s">
        <v>633</v>
      </c>
      <c r="B240" t="s">
        <v>3414</v>
      </c>
    </row>
    <row r="241" spans="1:2" x14ac:dyDescent="0.2">
      <c r="A241" t="s">
        <v>1197</v>
      </c>
      <c r="B241" t="s">
        <v>3414</v>
      </c>
    </row>
    <row r="242" spans="1:2" x14ac:dyDescent="0.2">
      <c r="A242" t="s">
        <v>359</v>
      </c>
      <c r="B242" t="s">
        <v>3414</v>
      </c>
    </row>
    <row r="243" spans="1:2" x14ac:dyDescent="0.2">
      <c r="A243" t="s">
        <v>1449</v>
      </c>
      <c r="B243" t="s">
        <v>3414</v>
      </c>
    </row>
    <row r="244" spans="1:2" x14ac:dyDescent="0.2">
      <c r="A244" t="s">
        <v>755</v>
      </c>
      <c r="B244" t="s">
        <v>3414</v>
      </c>
    </row>
    <row r="245" spans="1:2" x14ac:dyDescent="0.2">
      <c r="A245" t="s">
        <v>386</v>
      </c>
      <c r="B245" t="s">
        <v>146</v>
      </c>
    </row>
    <row r="246" spans="1:2" x14ac:dyDescent="0.2">
      <c r="A246" t="s">
        <v>1653</v>
      </c>
      <c r="B246" t="s">
        <v>146</v>
      </c>
    </row>
    <row r="247" spans="1:2" x14ac:dyDescent="0.2">
      <c r="A247" t="s">
        <v>2283</v>
      </c>
      <c r="B247" t="s">
        <v>3414</v>
      </c>
    </row>
    <row r="248" spans="1:2" x14ac:dyDescent="0.2">
      <c r="A248" t="s">
        <v>3266</v>
      </c>
      <c r="B248" t="s">
        <v>146</v>
      </c>
    </row>
    <row r="249" spans="1:2" x14ac:dyDescent="0.2">
      <c r="A249" t="s">
        <v>546</v>
      </c>
      <c r="B249" t="s">
        <v>3414</v>
      </c>
    </row>
    <row r="250" spans="1:2" x14ac:dyDescent="0.2">
      <c r="A250" t="s">
        <v>2868</v>
      </c>
      <c r="B250" t="s">
        <v>3414</v>
      </c>
    </row>
    <row r="251" spans="1:2" x14ac:dyDescent="0.2">
      <c r="A251" t="s">
        <v>2860</v>
      </c>
      <c r="B251" t="s">
        <v>146</v>
      </c>
    </row>
    <row r="252" spans="1:2" x14ac:dyDescent="0.2">
      <c r="A252" t="s">
        <v>2697</v>
      </c>
      <c r="B252" t="s">
        <v>146</v>
      </c>
    </row>
    <row r="253" spans="1:2" x14ac:dyDescent="0.2">
      <c r="A253" t="s">
        <v>1425</v>
      </c>
      <c r="B253" t="s">
        <v>146</v>
      </c>
    </row>
    <row r="254" spans="1:2" x14ac:dyDescent="0.2">
      <c r="A254" t="s">
        <v>2946</v>
      </c>
      <c r="B254" t="s">
        <v>146</v>
      </c>
    </row>
    <row r="255" spans="1:2" x14ac:dyDescent="0.2">
      <c r="A255" t="s">
        <v>279</v>
      </c>
      <c r="B255" t="s">
        <v>3414</v>
      </c>
    </row>
    <row r="256" spans="1:2" x14ac:dyDescent="0.2">
      <c r="A256" t="s">
        <v>1691</v>
      </c>
      <c r="B256" t="s">
        <v>146</v>
      </c>
    </row>
    <row r="257" spans="1:2" x14ac:dyDescent="0.2">
      <c r="A257" t="s">
        <v>3103</v>
      </c>
      <c r="B257" t="s">
        <v>146</v>
      </c>
    </row>
    <row r="258" spans="1:2" x14ac:dyDescent="0.2">
      <c r="A258" t="s">
        <v>2553</v>
      </c>
      <c r="B258" t="s">
        <v>3414</v>
      </c>
    </row>
    <row r="259" spans="1:2" x14ac:dyDescent="0.2">
      <c r="A259" t="s">
        <v>1330</v>
      </c>
      <c r="B259" t="s">
        <v>3414</v>
      </c>
    </row>
    <row r="260" spans="1:2" x14ac:dyDescent="0.2">
      <c r="A260" t="s">
        <v>1023</v>
      </c>
      <c r="B260" t="s">
        <v>3414</v>
      </c>
    </row>
    <row r="261" spans="1:2" x14ac:dyDescent="0.2">
      <c r="A261" t="s">
        <v>2624</v>
      </c>
      <c r="B261" t="s">
        <v>146</v>
      </c>
    </row>
    <row r="262" spans="1:2" x14ac:dyDescent="0.2">
      <c r="A262" t="s">
        <v>1314</v>
      </c>
      <c r="B262" t="s">
        <v>3414</v>
      </c>
    </row>
    <row r="263" spans="1:2" x14ac:dyDescent="0.2">
      <c r="A263" t="s">
        <v>677</v>
      </c>
      <c r="B263" t="s">
        <v>3414</v>
      </c>
    </row>
    <row r="264" spans="1:2" x14ac:dyDescent="0.2">
      <c r="A264" t="s">
        <v>2425</v>
      </c>
      <c r="B264" t="s">
        <v>146</v>
      </c>
    </row>
    <row r="265" spans="1:2" x14ac:dyDescent="0.2">
      <c r="A265" t="s">
        <v>1971</v>
      </c>
      <c r="B265" t="s">
        <v>3414</v>
      </c>
    </row>
    <row r="266" spans="1:2" x14ac:dyDescent="0.2">
      <c r="A266" t="s">
        <v>2529</v>
      </c>
      <c r="B266" t="s">
        <v>3414</v>
      </c>
    </row>
    <row r="267" spans="1:2" x14ac:dyDescent="0.2">
      <c r="A267" t="s">
        <v>2014</v>
      </c>
      <c r="B267" t="s">
        <v>146</v>
      </c>
    </row>
    <row r="268" spans="1:2" x14ac:dyDescent="0.2">
      <c r="A268" t="s">
        <v>260</v>
      </c>
      <c r="B268" t="s">
        <v>3414</v>
      </c>
    </row>
    <row r="269" spans="1:2" x14ac:dyDescent="0.2">
      <c r="A269" t="s">
        <v>57</v>
      </c>
      <c r="B269" t="s">
        <v>3414</v>
      </c>
    </row>
    <row r="270" spans="1:2" x14ac:dyDescent="0.2">
      <c r="A270" t="s">
        <v>2790</v>
      </c>
      <c r="B270" t="s">
        <v>146</v>
      </c>
    </row>
    <row r="271" spans="1:2" x14ac:dyDescent="0.2">
      <c r="A271" t="s">
        <v>1320</v>
      </c>
      <c r="B271" t="s">
        <v>3414</v>
      </c>
    </row>
    <row r="272" spans="1:2" x14ac:dyDescent="0.2">
      <c r="A272" t="s">
        <v>405</v>
      </c>
      <c r="B272" t="s">
        <v>3414</v>
      </c>
    </row>
    <row r="273" spans="1:2" x14ac:dyDescent="0.2">
      <c r="A273" t="s">
        <v>3250</v>
      </c>
      <c r="B273" t="s">
        <v>3414</v>
      </c>
    </row>
    <row r="274" spans="1:2" x14ac:dyDescent="0.2">
      <c r="A274" t="s">
        <v>530</v>
      </c>
      <c r="B274" t="s">
        <v>3414</v>
      </c>
    </row>
    <row r="275" spans="1:2" x14ac:dyDescent="0.2">
      <c r="A275" t="s">
        <v>1876</v>
      </c>
      <c r="B275" t="s">
        <v>3414</v>
      </c>
    </row>
    <row r="276" spans="1:2" x14ac:dyDescent="0.2">
      <c r="A276" t="s">
        <v>1756</v>
      </c>
      <c r="B276" t="s">
        <v>3414</v>
      </c>
    </row>
    <row r="277" spans="1:2" x14ac:dyDescent="0.2">
      <c r="A277" t="s">
        <v>2826</v>
      </c>
      <c r="B277" t="s">
        <v>146</v>
      </c>
    </row>
    <row r="278" spans="1:2" x14ac:dyDescent="0.2">
      <c r="A278" t="s">
        <v>1357</v>
      </c>
      <c r="B278" t="s">
        <v>146</v>
      </c>
    </row>
    <row r="279" spans="1:2" x14ac:dyDescent="0.2">
      <c r="A279" t="s">
        <v>1672</v>
      </c>
      <c r="B279" t="s">
        <v>146</v>
      </c>
    </row>
    <row r="280" spans="1:2" x14ac:dyDescent="0.2">
      <c r="A280" t="s">
        <v>1259</v>
      </c>
      <c r="B280" t="s">
        <v>146</v>
      </c>
    </row>
    <row r="281" spans="1:2" x14ac:dyDescent="0.2">
      <c r="A281" t="s">
        <v>329</v>
      </c>
      <c r="B281" t="s">
        <v>146</v>
      </c>
    </row>
    <row r="282" spans="1:2" x14ac:dyDescent="0.2">
      <c r="A282" t="s">
        <v>2686</v>
      </c>
      <c r="B282" t="s">
        <v>146</v>
      </c>
    </row>
    <row r="283" spans="1:2" x14ac:dyDescent="0.2">
      <c r="A283" t="s">
        <v>2021</v>
      </c>
      <c r="B283" t="s">
        <v>3414</v>
      </c>
    </row>
    <row r="284" spans="1:2" x14ac:dyDescent="0.2">
      <c r="A284" t="s">
        <v>738</v>
      </c>
      <c r="B284" t="s">
        <v>146</v>
      </c>
    </row>
    <row r="285" spans="1:2" x14ac:dyDescent="0.2">
      <c r="A285" t="s">
        <v>2901</v>
      </c>
      <c r="B285" t="s">
        <v>3414</v>
      </c>
    </row>
    <row r="286" spans="1:2" x14ac:dyDescent="0.2">
      <c r="A286" t="s">
        <v>377</v>
      </c>
      <c r="B286" t="s">
        <v>3414</v>
      </c>
    </row>
    <row r="287" spans="1:2" x14ac:dyDescent="0.2">
      <c r="A287" t="s">
        <v>2454</v>
      </c>
      <c r="B287" t="s">
        <v>3414</v>
      </c>
    </row>
    <row r="288" spans="1:2" x14ac:dyDescent="0.2">
      <c r="A288" t="s">
        <v>1207</v>
      </c>
      <c r="B288" t="s">
        <v>146</v>
      </c>
    </row>
    <row r="289" spans="1:2" x14ac:dyDescent="0.2">
      <c r="A289" t="s">
        <v>1066</v>
      </c>
      <c r="B289" t="s">
        <v>3414</v>
      </c>
    </row>
    <row r="290" spans="1:2" x14ac:dyDescent="0.2">
      <c r="A290" t="s">
        <v>1111</v>
      </c>
      <c r="B290" t="s">
        <v>3414</v>
      </c>
    </row>
    <row r="291" spans="1:2" x14ac:dyDescent="0.2">
      <c r="A291" t="s">
        <v>984</v>
      </c>
      <c r="B291" t="s">
        <v>3414</v>
      </c>
    </row>
    <row r="292" spans="1:2" x14ac:dyDescent="0.2">
      <c r="A292" t="s">
        <v>1033</v>
      </c>
      <c r="B292" t="s">
        <v>146</v>
      </c>
    </row>
    <row r="293" spans="1:2" x14ac:dyDescent="0.2">
      <c r="A293" t="s">
        <v>425</v>
      </c>
      <c r="B293" t="s">
        <v>146</v>
      </c>
    </row>
    <row r="294" spans="1:2" x14ac:dyDescent="0.2">
      <c r="A294" t="s">
        <v>3026</v>
      </c>
      <c r="B294" t="s">
        <v>3414</v>
      </c>
    </row>
    <row r="295" spans="1:2" x14ac:dyDescent="0.2">
      <c r="A295" t="s">
        <v>1514</v>
      </c>
      <c r="B295" t="s">
        <v>3414</v>
      </c>
    </row>
    <row r="296" spans="1:2" x14ac:dyDescent="0.2">
      <c r="A296" t="s">
        <v>2587</v>
      </c>
      <c r="B296" t="s">
        <v>3414</v>
      </c>
    </row>
    <row r="297" spans="1:2" x14ac:dyDescent="0.2">
      <c r="A297" t="s">
        <v>3367</v>
      </c>
      <c r="B297" t="s">
        <v>3414</v>
      </c>
    </row>
    <row r="298" spans="1:2" x14ac:dyDescent="0.2">
      <c r="A298" t="s">
        <v>1334</v>
      </c>
      <c r="B298" t="s">
        <v>146</v>
      </c>
    </row>
    <row r="299" spans="1:2" x14ac:dyDescent="0.2">
      <c r="A299" t="s">
        <v>502</v>
      </c>
      <c r="B299" t="s">
        <v>3414</v>
      </c>
    </row>
    <row r="300" spans="1:2" x14ac:dyDescent="0.2">
      <c r="A300" t="s">
        <v>3383</v>
      </c>
      <c r="B300" t="s">
        <v>146</v>
      </c>
    </row>
    <row r="301" spans="1:2" x14ac:dyDescent="0.2">
      <c r="A301" t="s">
        <v>1398</v>
      </c>
      <c r="B301" t="s">
        <v>3414</v>
      </c>
    </row>
    <row r="302" spans="1:2" x14ac:dyDescent="0.2">
      <c r="A302" t="s">
        <v>2099</v>
      </c>
      <c r="B302" t="s">
        <v>3414</v>
      </c>
    </row>
    <row r="303" spans="1:2" x14ac:dyDescent="0.2">
      <c r="A303" t="s">
        <v>2179</v>
      </c>
      <c r="B303" t="s">
        <v>146</v>
      </c>
    </row>
    <row r="304" spans="1:2" x14ac:dyDescent="0.2">
      <c r="A304" t="s">
        <v>483</v>
      </c>
      <c r="B304" t="s">
        <v>3414</v>
      </c>
    </row>
    <row r="305" spans="1:2" x14ac:dyDescent="0.2">
      <c r="A305" t="s">
        <v>1496</v>
      </c>
      <c r="B305" t="s">
        <v>146</v>
      </c>
    </row>
    <row r="306" spans="1:2" x14ac:dyDescent="0.2">
      <c r="A306" t="s">
        <v>2257</v>
      </c>
      <c r="B306" t="s">
        <v>3414</v>
      </c>
    </row>
    <row r="307" spans="1:2" x14ac:dyDescent="0.2">
      <c r="A307" t="s">
        <v>2463</v>
      </c>
      <c r="B307" t="s">
        <v>146</v>
      </c>
    </row>
    <row r="308" spans="1:2" x14ac:dyDescent="0.2">
      <c r="A308" t="s">
        <v>3218</v>
      </c>
      <c r="B308" t="s">
        <v>146</v>
      </c>
    </row>
    <row r="309" spans="1:2" x14ac:dyDescent="0.2">
      <c r="A309" t="s">
        <v>1235</v>
      </c>
      <c r="B309" t="s">
        <v>3414</v>
      </c>
    </row>
    <row r="310" spans="1:2" x14ac:dyDescent="0.2">
      <c r="A310" t="s">
        <v>2499</v>
      </c>
      <c r="B310" t="s">
        <v>3414</v>
      </c>
    </row>
    <row r="311" spans="1:2" x14ac:dyDescent="0.2">
      <c r="A311" t="s">
        <v>2770</v>
      </c>
      <c r="B311" t="s">
        <v>3414</v>
      </c>
    </row>
    <row r="312" spans="1:2" x14ac:dyDescent="0.2">
      <c r="A312" t="s">
        <v>889</v>
      </c>
      <c r="B312" t="s">
        <v>146</v>
      </c>
    </row>
    <row r="313" spans="1:2" x14ac:dyDescent="0.2">
      <c r="A313" t="s">
        <v>3305</v>
      </c>
      <c r="B313" t="s">
        <v>3414</v>
      </c>
    </row>
    <row r="314" spans="1:2" x14ac:dyDescent="0.2">
      <c r="A314" t="s">
        <v>1784</v>
      </c>
      <c r="B314" t="s">
        <v>3414</v>
      </c>
    </row>
    <row r="315" spans="1:2" x14ac:dyDescent="0.2">
      <c r="A315" t="s">
        <v>642</v>
      </c>
      <c r="B315" t="s">
        <v>146</v>
      </c>
    </row>
    <row r="316" spans="1:2" x14ac:dyDescent="0.2">
      <c r="A316" t="s">
        <v>2731</v>
      </c>
      <c r="B316" t="s">
        <v>3414</v>
      </c>
    </row>
    <row r="317" spans="1:2" x14ac:dyDescent="0.2">
      <c r="A317" t="s">
        <v>869</v>
      </c>
      <c r="B317" t="s">
        <v>3414</v>
      </c>
    </row>
    <row r="318" spans="1:2" x14ac:dyDescent="0.2">
      <c r="A318" t="s">
        <v>107</v>
      </c>
      <c r="B318" t="s">
        <v>3414</v>
      </c>
    </row>
    <row r="319" spans="1:2" x14ac:dyDescent="0.2">
      <c r="A319" t="s">
        <v>3050</v>
      </c>
      <c r="B319" t="s">
        <v>3414</v>
      </c>
    </row>
    <row r="320" spans="1:2" x14ac:dyDescent="0.2">
      <c r="A320" t="s">
        <v>1249</v>
      </c>
      <c r="B320" t="s">
        <v>3414</v>
      </c>
    </row>
    <row r="321" spans="1:2" x14ac:dyDescent="0.2">
      <c r="A321" t="s">
        <v>2304</v>
      </c>
      <c r="B321" t="s">
        <v>3414</v>
      </c>
    </row>
    <row r="322" spans="1:2" x14ac:dyDescent="0.2">
      <c r="A322" t="s">
        <v>299</v>
      </c>
      <c r="B322" t="s">
        <v>3414</v>
      </c>
    </row>
    <row r="323" spans="1:2" x14ac:dyDescent="0.2">
      <c r="A323" t="s">
        <v>817</v>
      </c>
      <c r="B323" t="s">
        <v>3414</v>
      </c>
    </row>
    <row r="324" spans="1:2" x14ac:dyDescent="0.2">
      <c r="A324" t="s">
        <v>975</v>
      </c>
      <c r="B324" t="s">
        <v>3414</v>
      </c>
    </row>
    <row r="325" spans="1:2" x14ac:dyDescent="0.2">
      <c r="A325" t="s">
        <v>1188</v>
      </c>
      <c r="B325" t="s">
        <v>3414</v>
      </c>
    </row>
    <row r="326" spans="1:2" x14ac:dyDescent="0.2">
      <c r="A326" t="s">
        <v>2135</v>
      </c>
      <c r="B326" t="s">
        <v>146</v>
      </c>
    </row>
    <row r="327" spans="1:2" x14ac:dyDescent="0.2">
      <c r="A327" t="s">
        <v>1079</v>
      </c>
      <c r="B327" t="s">
        <v>3414</v>
      </c>
    </row>
    <row r="328" spans="1:2" x14ac:dyDescent="0.2">
      <c r="A328" t="s">
        <v>1941</v>
      </c>
      <c r="B328" t="s">
        <v>3414</v>
      </c>
    </row>
    <row r="329" spans="1:2" x14ac:dyDescent="0.2">
      <c r="A329" t="s">
        <v>38</v>
      </c>
      <c r="B329" t="s">
        <v>3414</v>
      </c>
    </row>
    <row r="330" spans="1:2" x14ac:dyDescent="0.2">
      <c r="A330" t="s">
        <v>511</v>
      </c>
      <c r="B330" t="s">
        <v>146</v>
      </c>
    </row>
    <row r="331" spans="1:2" x14ac:dyDescent="0.2">
      <c r="A331" t="s">
        <v>1243</v>
      </c>
      <c r="B331" t="s">
        <v>146</v>
      </c>
    </row>
    <row r="332" spans="1:2" x14ac:dyDescent="0.2">
      <c r="A332" t="s">
        <v>556</v>
      </c>
      <c r="B332" t="s">
        <v>146</v>
      </c>
    </row>
    <row r="333" spans="1:2" x14ac:dyDescent="0.2">
      <c r="A333" t="s">
        <v>1766</v>
      </c>
      <c r="B333" t="s">
        <v>3414</v>
      </c>
    </row>
    <row r="334" spans="1:2" x14ac:dyDescent="0.2">
      <c r="A334" t="s">
        <v>2504</v>
      </c>
      <c r="B334" t="s">
        <v>3414</v>
      </c>
    </row>
    <row r="335" spans="1:2" x14ac:dyDescent="0.2">
      <c r="A335" t="s">
        <v>2931</v>
      </c>
      <c r="B335" t="s">
        <v>146</v>
      </c>
    </row>
    <row r="336" spans="1:2" x14ac:dyDescent="0.2">
      <c r="A336" t="s">
        <v>926</v>
      </c>
      <c r="B336" t="s">
        <v>3414</v>
      </c>
    </row>
    <row r="337" spans="1:2" x14ac:dyDescent="0.2">
      <c r="A337" t="s">
        <v>1776</v>
      </c>
      <c r="B337" t="s">
        <v>146</v>
      </c>
    </row>
    <row r="338" spans="1:2" x14ac:dyDescent="0.2">
      <c r="A338" t="s">
        <v>2938</v>
      </c>
      <c r="B338" t="s">
        <v>3414</v>
      </c>
    </row>
    <row r="339" spans="1:2" x14ac:dyDescent="0.2">
      <c r="A339" t="s">
        <v>2191</v>
      </c>
      <c r="B339" t="s">
        <v>146</v>
      </c>
    </row>
    <row r="340" spans="1:2" x14ac:dyDescent="0.2">
      <c r="A340" t="s">
        <v>3358</v>
      </c>
      <c r="B340" t="s">
        <v>3414</v>
      </c>
    </row>
    <row r="341" spans="1:2" x14ac:dyDescent="0.2">
      <c r="A341" t="s">
        <v>687</v>
      </c>
      <c r="B341" t="s">
        <v>146</v>
      </c>
    </row>
    <row r="342" spans="1:2" x14ac:dyDescent="0.2">
      <c r="A342" t="s">
        <v>2407</v>
      </c>
      <c r="B342" t="s">
        <v>146</v>
      </c>
    </row>
    <row r="343" spans="1:2" x14ac:dyDescent="0.2">
      <c r="A343" t="s">
        <v>1644</v>
      </c>
      <c r="B343" t="s">
        <v>146</v>
      </c>
    </row>
    <row r="344" spans="1:2" x14ac:dyDescent="0.2">
      <c r="A344" t="s">
        <v>1752</v>
      </c>
      <c r="B344" t="s">
        <v>3414</v>
      </c>
    </row>
    <row r="345" spans="1:2" x14ac:dyDescent="0.2">
      <c r="A345" t="s">
        <v>791</v>
      </c>
      <c r="B345" t="s">
        <v>3414</v>
      </c>
    </row>
    <row r="346" spans="1:2" x14ac:dyDescent="0.2">
      <c r="A346" t="s">
        <v>1625</v>
      </c>
      <c r="B346" t="s">
        <v>3414</v>
      </c>
    </row>
    <row r="347" spans="1:2" x14ac:dyDescent="0.2">
      <c r="A347" t="s">
        <v>230</v>
      </c>
      <c r="B347" t="s">
        <v>3414</v>
      </c>
    </row>
    <row r="348" spans="1:2" x14ac:dyDescent="0.2">
      <c r="A348" t="s">
        <v>2094</v>
      </c>
      <c r="B348" t="s">
        <v>3414</v>
      </c>
    </row>
    <row r="349" spans="1:2" x14ac:dyDescent="0.2">
      <c r="A349" t="s">
        <v>2814</v>
      </c>
      <c r="B349" t="s">
        <v>3414</v>
      </c>
    </row>
    <row r="350" spans="1:2" x14ac:dyDescent="0.2">
      <c r="A350" t="s">
        <v>2652</v>
      </c>
      <c r="B350" t="s">
        <v>3414</v>
      </c>
    </row>
    <row r="351" spans="1:2" x14ac:dyDescent="0.2">
      <c r="A351" t="s">
        <v>2389</v>
      </c>
      <c r="B351" t="s">
        <v>3414</v>
      </c>
    </row>
    <row r="352" spans="1:2" x14ac:dyDescent="0.2">
      <c r="A352" t="s">
        <v>68</v>
      </c>
      <c r="B352" t="s">
        <v>3414</v>
      </c>
    </row>
    <row r="353" spans="1:2" x14ac:dyDescent="0.2">
      <c r="A353" t="s">
        <v>1281</v>
      </c>
      <c r="B353" t="s">
        <v>3414</v>
      </c>
    </row>
    <row r="354" spans="1:2" x14ac:dyDescent="0.2">
      <c r="A354" t="s">
        <v>2184</v>
      </c>
      <c r="B354" t="s">
        <v>146</v>
      </c>
    </row>
    <row r="355" spans="1:2" x14ac:dyDescent="0.2">
      <c r="A355" t="s">
        <v>571</v>
      </c>
      <c r="B355" t="s">
        <v>3414</v>
      </c>
    </row>
    <row r="356" spans="1:2" x14ac:dyDescent="0.2">
      <c r="A356" t="s">
        <v>1483</v>
      </c>
      <c r="B356" t="s">
        <v>3414</v>
      </c>
    </row>
    <row r="357" spans="1:2" x14ac:dyDescent="0.2">
      <c r="A357" t="s">
        <v>3035</v>
      </c>
      <c r="B357" t="s">
        <v>3414</v>
      </c>
    </row>
    <row r="358" spans="1:2" x14ac:dyDescent="0.2">
      <c r="A358" t="s">
        <v>3339</v>
      </c>
      <c r="B358" t="s">
        <v>3414</v>
      </c>
    </row>
    <row r="359" spans="1:2" x14ac:dyDescent="0.2">
      <c r="A359" t="s">
        <v>3007</v>
      </c>
      <c r="B359" t="s">
        <v>146</v>
      </c>
    </row>
    <row r="360" spans="1:2" x14ac:dyDescent="0.2">
      <c r="A360" t="s">
        <v>1304</v>
      </c>
      <c r="B360" t="s">
        <v>3414</v>
      </c>
    </row>
    <row r="361" spans="1:2" x14ac:dyDescent="0.2">
      <c r="A361" t="s">
        <v>1505</v>
      </c>
      <c r="B361" t="s">
        <v>146</v>
      </c>
    </row>
    <row r="362" spans="1:2" x14ac:dyDescent="0.2">
      <c r="A362" t="s">
        <v>1730</v>
      </c>
      <c r="B362" t="s">
        <v>3414</v>
      </c>
    </row>
    <row r="363" spans="1:2" x14ac:dyDescent="0.2">
      <c r="A363" t="s">
        <v>1087</v>
      </c>
      <c r="B363" t="s">
        <v>146</v>
      </c>
    </row>
    <row r="364" spans="1:2" x14ac:dyDescent="0.2">
      <c r="A364" t="s">
        <v>1918</v>
      </c>
      <c r="B364" t="s">
        <v>146</v>
      </c>
    </row>
    <row r="365" spans="1:2" x14ac:dyDescent="0.2">
      <c r="A365" t="s">
        <v>3061</v>
      </c>
      <c r="B365" t="s">
        <v>3414</v>
      </c>
    </row>
    <row r="366" spans="1:2" x14ac:dyDescent="0.2">
      <c r="A366" t="s">
        <v>2349</v>
      </c>
      <c r="B366" t="s">
        <v>3414</v>
      </c>
    </row>
    <row r="367" spans="1:2" x14ac:dyDescent="0.2">
      <c r="A367" t="s">
        <v>2818</v>
      </c>
      <c r="B367" t="s">
        <v>146</v>
      </c>
    </row>
    <row r="368" spans="1:2" x14ac:dyDescent="0.2">
      <c r="A368" t="s">
        <v>2718</v>
      </c>
      <c r="B368" t="s">
        <v>146</v>
      </c>
    </row>
    <row r="369" spans="1:2" x14ac:dyDescent="0.2">
      <c r="A369" t="s">
        <v>2618</v>
      </c>
      <c r="B369" t="s">
        <v>146</v>
      </c>
    </row>
    <row r="370" spans="1:2" x14ac:dyDescent="0.2">
      <c r="A370" t="s">
        <v>1121</v>
      </c>
      <c r="B370" t="s">
        <v>146</v>
      </c>
    </row>
    <row r="371" spans="1:2" x14ac:dyDescent="0.2">
      <c r="A371" t="s">
        <v>2065</v>
      </c>
      <c r="B371" t="s">
        <v>3414</v>
      </c>
    </row>
    <row r="372" spans="1:2" x14ac:dyDescent="0.2">
      <c r="A372" t="s">
        <v>2513</v>
      </c>
      <c r="B372" t="s">
        <v>3414</v>
      </c>
    </row>
    <row r="373" spans="1:2" x14ac:dyDescent="0.2">
      <c r="A373" t="s">
        <v>1662</v>
      </c>
      <c r="B373" t="s">
        <v>3414</v>
      </c>
    </row>
    <row r="374" spans="1:2" x14ac:dyDescent="0.2">
      <c r="A374" t="s">
        <v>993</v>
      </c>
      <c r="B374" t="s">
        <v>3414</v>
      </c>
    </row>
    <row r="375" spans="1:2" x14ac:dyDescent="0.2">
      <c r="A375" t="s">
        <v>2547</v>
      </c>
      <c r="B375" t="s">
        <v>3414</v>
      </c>
    </row>
    <row r="376" spans="1:2" x14ac:dyDescent="0.2">
      <c r="A376" t="s">
        <v>1561</v>
      </c>
      <c r="B376" t="s">
        <v>146</v>
      </c>
    </row>
    <row r="377" spans="1:2" x14ac:dyDescent="0.2">
      <c r="A377" t="s">
        <v>1835</v>
      </c>
      <c r="B377" t="s">
        <v>146</v>
      </c>
    </row>
    <row r="378" spans="1:2" x14ac:dyDescent="0.2">
      <c r="A378" t="s">
        <v>2996</v>
      </c>
      <c r="B378" t="s">
        <v>3414</v>
      </c>
    </row>
    <row r="379" spans="1:2" x14ac:dyDescent="0.2">
      <c r="A379" t="s">
        <v>1795</v>
      </c>
      <c r="B379" t="s">
        <v>3414</v>
      </c>
    </row>
    <row r="380" spans="1:2" x14ac:dyDescent="0.2">
      <c r="A380" t="s">
        <v>78</v>
      </c>
      <c r="B380" t="s">
        <v>3414</v>
      </c>
    </row>
    <row r="381" spans="1:2" x14ac:dyDescent="0.2">
      <c r="A381" t="s">
        <v>1226</v>
      </c>
      <c r="B381" t="s">
        <v>146</v>
      </c>
    </row>
    <row r="382" spans="1:2" x14ac:dyDescent="0.2">
      <c r="A382" t="s">
        <v>772</v>
      </c>
      <c r="B382" t="s">
        <v>3414</v>
      </c>
    </row>
    <row r="383" spans="1:2" x14ac:dyDescent="0.2">
      <c r="A383" t="s">
        <v>1364</v>
      </c>
      <c r="B383" t="s">
        <v>3414</v>
      </c>
    </row>
    <row r="384" spans="1:2" x14ac:dyDescent="0.2">
      <c r="A384" t="s">
        <v>2364</v>
      </c>
      <c r="B384" t="s">
        <v>146</v>
      </c>
    </row>
    <row r="385" spans="1:2" x14ac:dyDescent="0.2">
      <c r="A385" t="s">
        <v>2339</v>
      </c>
      <c r="B385" t="s">
        <v>3414</v>
      </c>
    </row>
    <row r="386" spans="1:2" x14ac:dyDescent="0.2">
      <c r="A386" t="s">
        <v>473</v>
      </c>
      <c r="B386" t="s">
        <v>3414</v>
      </c>
    </row>
    <row r="387" spans="1:2" x14ac:dyDescent="0.2">
      <c r="A387" t="s">
        <v>2028</v>
      </c>
      <c r="B387" t="s">
        <v>3414</v>
      </c>
    </row>
    <row r="388" spans="1:2" x14ac:dyDescent="0.2">
      <c r="A388" t="s">
        <v>2783</v>
      </c>
      <c r="B388" t="s">
        <v>3414</v>
      </c>
    </row>
    <row r="389" spans="1:2" x14ac:dyDescent="0.2">
      <c r="A389" t="s">
        <v>308</v>
      </c>
      <c r="B389" t="s">
        <v>146</v>
      </c>
    </row>
    <row r="390" spans="1:2" x14ac:dyDescent="0.2">
      <c r="A390" t="s">
        <v>2963</v>
      </c>
      <c r="B390" t="s">
        <v>3414</v>
      </c>
    </row>
    <row r="391" spans="1:2" x14ac:dyDescent="0.2">
      <c r="A391" t="s">
        <v>3070</v>
      </c>
      <c r="B391" t="s">
        <v>3414</v>
      </c>
    </row>
    <row r="392" spans="1:2" x14ac:dyDescent="0.2">
      <c r="A392" t="s">
        <v>1017</v>
      </c>
      <c r="B392" t="s">
        <v>3414</v>
      </c>
    </row>
    <row r="393" spans="1:2" x14ac:dyDescent="0.2">
      <c r="A393" t="s">
        <v>172</v>
      </c>
      <c r="B393" t="s">
        <v>3414</v>
      </c>
    </row>
    <row r="394" spans="1:2" x14ac:dyDescent="0.2">
      <c r="A394" t="s">
        <v>2125</v>
      </c>
      <c r="B394" t="s">
        <v>3414</v>
      </c>
    </row>
    <row r="395" spans="1:2" x14ac:dyDescent="0.2">
      <c r="A395" t="s">
        <v>2980</v>
      </c>
      <c r="B395" t="s">
        <v>146</v>
      </c>
    </row>
    <row r="396" spans="1:2" x14ac:dyDescent="0.2">
      <c r="A396" t="s">
        <v>181</v>
      </c>
      <c r="B396" t="s">
        <v>3414</v>
      </c>
    </row>
    <row r="397" spans="1:2" x14ac:dyDescent="0.2">
      <c r="A397" t="s">
        <v>143</v>
      </c>
      <c r="B397" t="s">
        <v>146</v>
      </c>
    </row>
    <row r="398" spans="1:2" x14ac:dyDescent="0.2">
      <c r="A398" t="s">
        <v>3376</v>
      </c>
      <c r="B398" t="s">
        <v>146</v>
      </c>
    </row>
    <row r="399" spans="1:2" x14ac:dyDescent="0.2">
      <c r="A399" t="s">
        <v>220</v>
      </c>
      <c r="B399" t="s">
        <v>3414</v>
      </c>
    </row>
    <row r="400" spans="1:2" x14ac:dyDescent="0.2">
      <c r="A400" t="s">
        <v>3213</v>
      </c>
      <c r="B400" t="s">
        <v>146</v>
      </c>
    </row>
    <row r="401" spans="1:2" x14ac:dyDescent="0.2">
      <c r="A401" t="s">
        <v>2739</v>
      </c>
      <c r="B401" t="s">
        <v>146</v>
      </c>
    </row>
    <row r="402" spans="1:2" x14ac:dyDescent="0.2">
      <c r="A402" t="s">
        <v>3121</v>
      </c>
      <c r="B402" t="s">
        <v>3414</v>
      </c>
    </row>
    <row r="403" spans="1:2" x14ac:dyDescent="0.2">
      <c r="A403" t="s">
        <v>443</v>
      </c>
      <c r="B403" t="s">
        <v>146</v>
      </c>
    </row>
    <row r="404" spans="1:2" x14ac:dyDescent="0.2">
      <c r="A404" t="s">
        <v>1577</v>
      </c>
      <c r="B404" t="s">
        <v>146</v>
      </c>
    </row>
    <row r="405" spans="1:2" x14ac:dyDescent="0.2">
      <c r="A405" t="s">
        <v>1458</v>
      </c>
      <c r="B405" t="s">
        <v>146</v>
      </c>
    </row>
    <row r="406" spans="1:2" x14ac:dyDescent="0.2">
      <c r="A406" t="s">
        <v>1701</v>
      </c>
      <c r="B406" t="s">
        <v>3414</v>
      </c>
    </row>
    <row r="407" spans="1:2" x14ac:dyDescent="0.2">
      <c r="A407" t="s">
        <v>1867</v>
      </c>
      <c r="B407" t="s">
        <v>3414</v>
      </c>
    </row>
    <row r="408" spans="1:2" x14ac:dyDescent="0.2">
      <c r="A408" t="s">
        <v>2970</v>
      </c>
      <c r="B408" t="s">
        <v>3414</v>
      </c>
    </row>
    <row r="409" spans="1:2" x14ac:dyDescent="0.2">
      <c r="A409" t="s">
        <v>1979</v>
      </c>
      <c r="B409" t="s">
        <v>3414</v>
      </c>
    </row>
    <row r="410" spans="1:2" x14ac:dyDescent="0.2">
      <c r="A410" t="s">
        <v>2702</v>
      </c>
      <c r="B410" t="s">
        <v>3414</v>
      </c>
    </row>
    <row r="411" spans="1:2" x14ac:dyDescent="0.2">
      <c r="A411" t="s">
        <v>1096</v>
      </c>
      <c r="B411" t="s">
        <v>3414</v>
      </c>
    </row>
    <row r="412" spans="1:2" x14ac:dyDescent="0.2">
      <c r="A412" t="s">
        <v>1827</v>
      </c>
      <c r="B412" t="s">
        <v>3414</v>
      </c>
    </row>
    <row r="413" spans="1:2" x14ac:dyDescent="0.2">
      <c r="A413" t="s">
        <v>1859</v>
      </c>
      <c r="B413" t="s">
        <v>146</v>
      </c>
    </row>
    <row r="414" spans="1:2" x14ac:dyDescent="0.2">
      <c r="A414" t="s">
        <v>952</v>
      </c>
      <c r="B414" t="s">
        <v>146</v>
      </c>
    </row>
    <row r="415" spans="1:2" x14ac:dyDescent="0.2">
      <c r="A415" t="s">
        <v>660</v>
      </c>
      <c r="B415" t="s">
        <v>146</v>
      </c>
    </row>
    <row r="416" spans="1:2" x14ac:dyDescent="0.2">
      <c r="A416" t="s">
        <v>1697</v>
      </c>
      <c r="B416" t="s">
        <v>146</v>
      </c>
    </row>
    <row r="417" spans="1:2" x14ac:dyDescent="0.2">
      <c r="A417" t="s">
        <v>3154</v>
      </c>
      <c r="B417" t="s">
        <v>3414</v>
      </c>
    </row>
    <row r="418" spans="1:2" x14ac:dyDescent="0.2">
      <c r="A418" t="s">
        <v>2400</v>
      </c>
      <c r="B418" t="s">
        <v>146</v>
      </c>
    </row>
    <row r="419" spans="1:2" x14ac:dyDescent="0.2">
      <c r="A419" t="s">
        <v>2558</v>
      </c>
      <c r="B419" t="s">
        <v>3414</v>
      </c>
    </row>
    <row r="420" spans="1:2" x14ac:dyDescent="0.2">
      <c r="A420" t="s">
        <v>561</v>
      </c>
      <c r="B420" t="s">
        <v>3414</v>
      </c>
    </row>
    <row r="421" spans="1:2" x14ac:dyDescent="0.2">
      <c r="A421" t="s">
        <v>2597</v>
      </c>
      <c r="B421" t="s">
        <v>3414</v>
      </c>
    </row>
    <row r="422" spans="1:2" x14ac:dyDescent="0.2">
      <c r="A422" t="s">
        <v>2777</v>
      </c>
      <c r="B422" t="s">
        <v>3414</v>
      </c>
    </row>
    <row r="423" spans="1:2" x14ac:dyDescent="0.2">
      <c r="A423" t="s">
        <v>2155</v>
      </c>
      <c r="B423" t="s">
        <v>146</v>
      </c>
    </row>
    <row r="424" spans="1:2" x14ac:dyDescent="0.2">
      <c r="A424" t="s">
        <v>2629</v>
      </c>
      <c r="B424" t="s">
        <v>146</v>
      </c>
    </row>
    <row r="425" spans="1:2" x14ac:dyDescent="0.2">
      <c r="A425" t="s">
        <v>2203</v>
      </c>
      <c r="B425" t="s">
        <v>146</v>
      </c>
    </row>
    <row r="426" spans="1:2" x14ac:dyDescent="0.2">
      <c r="A426" t="s">
        <v>1011</v>
      </c>
      <c r="B426" t="s">
        <v>146</v>
      </c>
    </row>
    <row r="427" spans="1:2" x14ac:dyDescent="0.2">
      <c r="A427" t="s">
        <v>2272</v>
      </c>
      <c r="B427" t="s">
        <v>146</v>
      </c>
    </row>
    <row r="428" spans="1:2" x14ac:dyDescent="0.2">
      <c r="A428" t="s">
        <v>289</v>
      </c>
      <c r="B428" t="s">
        <v>146</v>
      </c>
    </row>
    <row r="429" spans="1:2" x14ac:dyDescent="0.2">
      <c r="A429" t="s">
        <v>165</v>
      </c>
      <c r="B429" t="s">
        <v>146</v>
      </c>
    </row>
    <row r="430" spans="1:2" x14ac:dyDescent="0.2">
      <c r="A430" t="s">
        <v>2420</v>
      </c>
      <c r="B430" t="s">
        <v>146</v>
      </c>
    </row>
    <row r="431" spans="1:2" x14ac:dyDescent="0.2">
      <c r="A431" t="s">
        <v>3002</v>
      </c>
      <c r="B431" t="s">
        <v>146</v>
      </c>
    </row>
    <row r="432" spans="1:2" x14ac:dyDescent="0.2">
      <c r="A432" t="s">
        <v>1165</v>
      </c>
      <c r="B432" t="s">
        <v>146</v>
      </c>
    </row>
    <row r="433" spans="1:2" x14ac:dyDescent="0.2">
      <c r="A433" t="s">
        <v>2330</v>
      </c>
      <c r="B433" t="s">
        <v>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7B901-76DE-9649-A2A8-CBE0F309B3A9}">
  <dimension ref="A7:E25"/>
  <sheetViews>
    <sheetView topLeftCell="A7" zoomScale="182" zoomScaleNormal="160" workbookViewId="0">
      <selection activeCell="B21" sqref="B21"/>
    </sheetView>
  </sheetViews>
  <sheetFormatPr baseColWidth="10" defaultRowHeight="16" x14ac:dyDescent="0.2"/>
  <cols>
    <col min="1" max="1" width="25.1640625" customWidth="1"/>
    <col min="2" max="2" width="47.83203125" customWidth="1"/>
    <col min="3" max="3" width="45" bestFit="1" customWidth="1"/>
    <col min="4" max="4" width="3.1640625" style="2" customWidth="1"/>
  </cols>
  <sheetData>
    <row r="7" spans="1:5" x14ac:dyDescent="0.2">
      <c r="A7" s="3"/>
      <c r="B7" s="5"/>
      <c r="C7" s="5"/>
      <c r="D7" s="7"/>
      <c r="E7" s="3"/>
    </row>
    <row r="8" spans="1:5" x14ac:dyDescent="0.2">
      <c r="A8" s="4"/>
      <c r="B8" s="11" t="s">
        <v>3399</v>
      </c>
      <c r="C8" s="11" t="s">
        <v>5</v>
      </c>
      <c r="D8" s="11" t="s">
        <v>3400</v>
      </c>
      <c r="E8" s="6"/>
    </row>
    <row r="9" spans="1:5" ht="34" x14ac:dyDescent="0.2">
      <c r="A9" s="4"/>
      <c r="B9" s="12" t="s">
        <v>3402</v>
      </c>
      <c r="C9" s="14" t="s">
        <v>3394</v>
      </c>
      <c r="D9" s="10">
        <v>4</v>
      </c>
      <c r="E9" s="6"/>
    </row>
    <row r="10" spans="1:5" x14ac:dyDescent="0.2">
      <c r="A10" s="4"/>
      <c r="B10" s="13" t="s">
        <v>3397</v>
      </c>
      <c r="C10" s="14" t="s">
        <v>1738</v>
      </c>
      <c r="D10" s="10">
        <v>3</v>
      </c>
      <c r="E10" s="6"/>
    </row>
    <row r="11" spans="1:5" x14ac:dyDescent="0.2">
      <c r="A11" s="4"/>
      <c r="B11" s="13" t="s">
        <v>3395</v>
      </c>
      <c r="C11" s="14" t="s">
        <v>749</v>
      </c>
      <c r="D11" s="10">
        <v>2</v>
      </c>
      <c r="E11" s="6"/>
    </row>
    <row r="12" spans="1:5" x14ac:dyDescent="0.2">
      <c r="A12" s="4"/>
      <c r="B12" s="13" t="s">
        <v>864</v>
      </c>
      <c r="C12" s="14" t="s">
        <v>176</v>
      </c>
      <c r="D12" s="10">
        <v>1</v>
      </c>
      <c r="E12" s="6"/>
    </row>
    <row r="13" spans="1:5" x14ac:dyDescent="0.2">
      <c r="A13" s="4"/>
      <c r="B13" s="13" t="s">
        <v>902</v>
      </c>
      <c r="C13" s="14" t="s">
        <v>3401</v>
      </c>
      <c r="D13" s="10">
        <v>1</v>
      </c>
      <c r="E13" s="6"/>
    </row>
    <row r="14" spans="1:5" x14ac:dyDescent="0.2">
      <c r="A14" s="4"/>
      <c r="B14" s="13" t="s">
        <v>1060</v>
      </c>
      <c r="C14" s="14" t="s">
        <v>1061</v>
      </c>
      <c r="D14" s="10">
        <v>1</v>
      </c>
      <c r="E14" s="6"/>
    </row>
    <row r="15" spans="1:5" x14ac:dyDescent="0.2">
      <c r="A15" s="4"/>
      <c r="B15" s="13" t="s">
        <v>1139</v>
      </c>
      <c r="C15" s="14" t="s">
        <v>1140</v>
      </c>
      <c r="D15" s="10">
        <v>1</v>
      </c>
      <c r="E15" s="6"/>
    </row>
    <row r="16" spans="1:5" x14ac:dyDescent="0.2">
      <c r="A16" s="4"/>
      <c r="B16" s="13" t="s">
        <v>1444</v>
      </c>
      <c r="C16" s="14" t="s">
        <v>3396</v>
      </c>
      <c r="D16" s="10">
        <v>1</v>
      </c>
      <c r="E16" s="6"/>
    </row>
    <row r="17" spans="1:5" x14ac:dyDescent="0.2">
      <c r="A17" s="4"/>
      <c r="B17" s="13" t="s">
        <v>1569</v>
      </c>
      <c r="C17" s="14" t="s">
        <v>1570</v>
      </c>
      <c r="D17" s="10">
        <v>1</v>
      </c>
      <c r="E17" s="6"/>
    </row>
    <row r="18" spans="1:5" x14ac:dyDescent="0.2">
      <c r="A18" s="4"/>
      <c r="B18" s="13" t="s">
        <v>1934</v>
      </c>
      <c r="C18" s="14" t="s">
        <v>1935</v>
      </c>
      <c r="D18" s="10">
        <v>1</v>
      </c>
      <c r="E18" s="6"/>
    </row>
    <row r="19" spans="1:5" x14ac:dyDescent="0.2">
      <c r="A19" s="4"/>
      <c r="B19" s="13" t="s">
        <v>1964</v>
      </c>
      <c r="C19" s="14" t="s">
        <v>3398</v>
      </c>
      <c r="D19" s="10">
        <v>1</v>
      </c>
      <c r="E19" s="6"/>
    </row>
    <row r="20" spans="1:5" x14ac:dyDescent="0.2">
      <c r="A20" s="4"/>
      <c r="B20" s="13" t="s">
        <v>2358</v>
      </c>
      <c r="C20" s="14" t="s">
        <v>2359</v>
      </c>
      <c r="D20" s="10">
        <v>1</v>
      </c>
      <c r="E20" s="6"/>
    </row>
    <row r="21" spans="1:5" x14ac:dyDescent="0.2">
      <c r="A21" s="4"/>
      <c r="B21" s="13" t="s">
        <v>2951</v>
      </c>
      <c r="C21" s="14" t="s">
        <v>2952</v>
      </c>
      <c r="D21" s="10">
        <v>1</v>
      </c>
      <c r="E21" s="6"/>
    </row>
    <row r="22" spans="1:5" x14ac:dyDescent="0.2">
      <c r="A22" s="4"/>
      <c r="B22" s="13" t="s">
        <v>3095</v>
      </c>
      <c r="C22" s="14" t="s">
        <v>3096</v>
      </c>
      <c r="D22" s="10">
        <v>1</v>
      </c>
      <c r="E22" s="6"/>
    </row>
    <row r="23" spans="1:5" x14ac:dyDescent="0.2">
      <c r="A23" s="4"/>
      <c r="B23" s="13" t="s">
        <v>3182</v>
      </c>
      <c r="C23" s="14" t="s">
        <v>3183</v>
      </c>
      <c r="D23" s="10">
        <v>1</v>
      </c>
      <c r="E23" s="6"/>
    </row>
    <row r="24" spans="1:5" x14ac:dyDescent="0.2">
      <c r="A24" s="4"/>
      <c r="B24" s="13" t="s">
        <v>29</v>
      </c>
      <c r="C24" s="14" t="s">
        <v>30</v>
      </c>
      <c r="D24" s="10">
        <v>1</v>
      </c>
      <c r="E24" s="6"/>
    </row>
    <row r="25" spans="1:5" x14ac:dyDescent="0.2">
      <c r="A25" s="3"/>
      <c r="B25" s="8"/>
      <c r="C25" s="8"/>
      <c r="D25" s="9"/>
      <c r="E25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185A3-02C3-5040-969B-F2B2247C10D4}">
  <dimension ref="A1:C4"/>
  <sheetViews>
    <sheetView workbookViewId="0">
      <selection activeCell="C4" sqref="A1:C4"/>
    </sheetView>
  </sheetViews>
  <sheetFormatPr baseColWidth="10" defaultRowHeight="16" x14ac:dyDescent="0.2"/>
  <cols>
    <col min="1" max="1" width="13.33203125" customWidth="1"/>
  </cols>
  <sheetData>
    <row r="1" spans="1:3" x14ac:dyDescent="0.2">
      <c r="A1" t="s">
        <v>3416</v>
      </c>
      <c r="B1">
        <v>71</v>
      </c>
    </row>
    <row r="2" spans="1:3" x14ac:dyDescent="0.2">
      <c r="A2" t="s">
        <v>3417</v>
      </c>
      <c r="B2">
        <v>57</v>
      </c>
      <c r="C2" s="16">
        <f>B2/$B$1</f>
        <v>0.80281690140845074</v>
      </c>
    </row>
    <row r="3" spans="1:3" x14ac:dyDescent="0.2">
      <c r="A3" t="s">
        <v>3418</v>
      </c>
      <c r="B3">
        <v>63</v>
      </c>
      <c r="C3" s="16">
        <f t="shared" ref="C3:C4" si="0">B3/$B$1</f>
        <v>0.88732394366197187</v>
      </c>
    </row>
    <row r="4" spans="1:3" x14ac:dyDescent="0.2">
      <c r="A4" t="s">
        <v>3419</v>
      </c>
      <c r="B4">
        <v>52</v>
      </c>
      <c r="C4" s="16">
        <f t="shared" si="0"/>
        <v>0.73239436619718312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2013-2022_approvals_GE_v3.4_out</vt:lpstr>
      <vt:lpstr>Dis_count</vt:lpstr>
      <vt:lpstr>FDA_dis_class</vt:lpstr>
      <vt:lpstr>EFO_class</vt:lpstr>
      <vt:lpstr>FDA_dis_class_sub</vt:lpstr>
      <vt:lpstr>criteria_GE</vt:lpstr>
      <vt:lpstr>TA_check</vt:lpstr>
      <vt:lpstr>Symptomatic_p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Polina Rusina</dc:creator>
  <cp:lastModifiedBy>Polina Rusina</cp:lastModifiedBy>
  <dcterms:created xsi:type="dcterms:W3CDTF">2023-06-13T16:27:11Z</dcterms:created>
  <dcterms:modified xsi:type="dcterms:W3CDTF">2023-06-27T16:06:25Z</dcterms:modified>
</cp:coreProperties>
</file>