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d\Dropbox\backup\projects\Visio Insights\demo assets\"/>
    </mc:Choice>
  </mc:AlternateContent>
  <xr:revisionPtr revIDLastSave="0" documentId="13_ncr:1_{C0C28FC7-1721-4050-9B1E-9BF26B4B5FDF}" xr6:coauthVersionLast="41" xr6:coauthVersionMax="41" xr10:uidLastSave="{00000000-0000-0000-0000-000000000000}"/>
  <bookViews>
    <workbookView xWindow="-7965" yWindow="-14280" windowWidth="22995" windowHeight="12360" xr2:uid="{F3F037A6-DA22-45FA-A80A-41D85CA0EFAC}"/>
  </bookViews>
  <sheets>
    <sheet name="Org Chart" sheetId="4" r:id="rId1"/>
    <sheet name="Sales Process" sheetId="1" r:id="rId2"/>
    <sheet name="Sales Performance" sheetId="2" r:id="rId3"/>
    <sheet name="Targets" sheetId="3" r:id="rId4"/>
  </sheets>
  <definedNames>
    <definedName name="_xlnm._FilterDatabase" localSheetId="2" hidden="1">'Sales Performance'!$A$1:$H$305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H4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2" i="2"/>
  <c r="H93" i="2" l="1"/>
  <c r="H276" i="2"/>
  <c r="H285" i="2"/>
  <c r="H292" i="2"/>
  <c r="H235" i="2"/>
  <c r="H275" i="2"/>
  <c r="H10" i="2"/>
  <c r="H252" i="2"/>
  <c r="H157" i="2"/>
  <c r="H286" i="2"/>
  <c r="H299" i="2"/>
  <c r="H145" i="2"/>
  <c r="H284" i="2"/>
  <c r="H100" i="2"/>
  <c r="H102" i="2"/>
  <c r="H124" i="2"/>
  <c r="H280" i="2"/>
  <c r="H208" i="2"/>
  <c r="H62" i="2"/>
  <c r="H110" i="2"/>
  <c r="H187" i="2"/>
  <c r="H254" i="2"/>
  <c r="H297" i="2"/>
  <c r="H224" i="2"/>
  <c r="H226" i="2"/>
  <c r="H48" i="2"/>
  <c r="H95" i="2"/>
  <c r="H144" i="2"/>
  <c r="H262" i="2"/>
  <c r="H65" i="2"/>
  <c r="H72" i="2"/>
  <c r="H139" i="2"/>
  <c r="H293" i="2"/>
  <c r="H257" i="2"/>
  <c r="H61" i="2"/>
  <c r="H26" i="2"/>
  <c r="H127" i="2"/>
  <c r="H142" i="2"/>
  <c r="H9" i="2"/>
  <c r="H8" i="2"/>
  <c r="H20" i="2"/>
  <c r="H12" i="2"/>
  <c r="H21" i="2"/>
  <c r="H23" i="2"/>
  <c r="H40" i="2"/>
  <c r="H25" i="2"/>
  <c r="H43" i="2"/>
  <c r="H29" i="2"/>
  <c r="H68" i="2"/>
  <c r="H3" i="2"/>
  <c r="H2" i="2"/>
  <c r="H45" i="2"/>
  <c r="H96" i="2"/>
  <c r="H99" i="2"/>
  <c r="H104" i="2"/>
  <c r="H103" i="2"/>
  <c r="H77" i="2"/>
  <c r="H90" i="2"/>
  <c r="H116" i="2"/>
  <c r="H129" i="2"/>
  <c r="H169" i="2"/>
  <c r="H196" i="2"/>
  <c r="H188" i="2"/>
  <c r="H174" i="2"/>
  <c r="H130" i="2"/>
  <c r="H195" i="2"/>
  <c r="H131" i="2"/>
  <c r="H5" i="2"/>
  <c r="H4" i="2"/>
  <c r="H212" i="2"/>
  <c r="H148" i="2"/>
  <c r="H215" i="2"/>
  <c r="H229" i="2"/>
  <c r="H153" i="2"/>
  <c r="H234" i="2"/>
  <c r="H256" i="2"/>
  <c r="H175" i="2"/>
  <c r="H268" i="2"/>
  <c r="H277" i="2"/>
  <c r="H287" i="2"/>
  <c r="H120" i="2"/>
  <c r="H191" i="2"/>
  <c r="H291" i="2"/>
  <c r="H199" i="2"/>
  <c r="H295" i="2"/>
  <c r="H300" i="2"/>
  <c r="H303" i="2"/>
  <c r="H211" i="2"/>
  <c r="H302" i="2"/>
  <c r="H69" i="2"/>
  <c r="H225" i="2"/>
  <c r="H41" i="2"/>
  <c r="H230" i="2"/>
  <c r="H228" i="2"/>
  <c r="H255" i="2"/>
  <c r="H301" i="2"/>
  <c r="H258" i="2"/>
  <c r="H298" i="2"/>
  <c r="H259" i="2"/>
  <c r="H294" i="2"/>
  <c r="H263" i="2"/>
  <c r="H264" i="2"/>
  <c r="H233" i="2"/>
  <c r="H271" i="2"/>
  <c r="H161" i="2"/>
  <c r="H296" i="2"/>
  <c r="H243" i="2"/>
  <c r="H92" i="2"/>
  <c r="H242" i="2"/>
  <c r="H197" i="2"/>
  <c r="H217" i="2"/>
  <c r="H70" i="2"/>
  <c r="H107" i="2"/>
  <c r="H7" i="2"/>
  <c r="H304" i="2"/>
  <c r="H19" i="2"/>
  <c r="H101" i="2"/>
  <c r="H159" i="2"/>
  <c r="H245" i="2"/>
  <c r="H289" i="2"/>
  <c r="H278" i="2"/>
  <c r="H282" i="2"/>
  <c r="H31" i="2"/>
  <c r="H11" i="2"/>
  <c r="H16" i="2"/>
  <c r="H51" i="2"/>
  <c r="H59" i="2"/>
  <c r="H57" i="2"/>
  <c r="H58" i="2"/>
  <c r="H64" i="2"/>
  <c r="H63" i="2"/>
  <c r="H67" i="2"/>
  <c r="H75" i="2"/>
  <c r="H115" i="2"/>
  <c r="H82" i="2"/>
  <c r="H87" i="2"/>
  <c r="H118" i="2"/>
  <c r="H119" i="2"/>
  <c r="H132" i="2"/>
  <c r="H140" i="2"/>
  <c r="H149" i="2"/>
  <c r="H155" i="2"/>
  <c r="H156" i="2"/>
  <c r="H162" i="2"/>
  <c r="H166" i="2"/>
  <c r="H168" i="2"/>
  <c r="H171" i="2"/>
  <c r="H177" i="2"/>
  <c r="H221" i="2"/>
  <c r="H239" i="2"/>
  <c r="H279" i="2"/>
  <c r="H283" i="2"/>
  <c r="H288" i="2"/>
  <c r="H152" i="2"/>
  <c r="H24" i="2"/>
  <c r="H30" i="2"/>
  <c r="H49" i="2"/>
  <c r="H52" i="2"/>
  <c r="H85" i="2"/>
  <c r="H27" i="2"/>
  <c r="H86" i="2"/>
  <c r="H91" i="2"/>
  <c r="H121" i="2"/>
  <c r="H147" i="2"/>
  <c r="H167" i="2"/>
  <c r="H172" i="2"/>
  <c r="H179" i="2"/>
  <c r="H180" i="2"/>
  <c r="H189" i="2"/>
  <c r="H193" i="2"/>
  <c r="H194" i="2"/>
  <c r="H198" i="2"/>
  <c r="H200" i="2"/>
  <c r="H231" i="2"/>
  <c r="H261" i="2"/>
  <c r="H6" i="2"/>
  <c r="H14" i="2"/>
  <c r="H15" i="2"/>
  <c r="H17" i="2"/>
  <c r="H18" i="2"/>
  <c r="H22" i="2"/>
  <c r="H38" i="2"/>
  <c r="H28" i="2"/>
  <c r="H33" i="2"/>
  <c r="H36" i="2"/>
  <c r="H37" i="2"/>
  <c r="H32" i="2"/>
  <c r="H34" i="2"/>
  <c r="H35" i="2"/>
  <c r="H42" i="2"/>
  <c r="H39" i="2"/>
  <c r="H44" i="2"/>
  <c r="H46" i="2"/>
  <c r="H47" i="2"/>
  <c r="H50" i="2"/>
  <c r="H53" i="2"/>
  <c r="H54" i="2"/>
  <c r="H55" i="2"/>
  <c r="H56" i="2"/>
  <c r="H60" i="2"/>
  <c r="H66" i="2"/>
  <c r="H71" i="2"/>
  <c r="H73" i="2"/>
  <c r="H74" i="2"/>
  <c r="H76" i="2"/>
  <c r="H78" i="2"/>
  <c r="H79" i="2"/>
  <c r="H80" i="2"/>
  <c r="H81" i="2"/>
  <c r="H83" i="2"/>
  <c r="H84" i="2"/>
  <c r="H88" i="2"/>
  <c r="H89" i="2"/>
  <c r="H94" i="2"/>
  <c r="H97" i="2"/>
  <c r="H98" i="2"/>
  <c r="H105" i="2"/>
  <c r="H106" i="2"/>
  <c r="H108" i="2"/>
  <c r="H109" i="2"/>
  <c r="H111" i="2"/>
  <c r="H112" i="2"/>
  <c r="H113" i="2"/>
  <c r="H114" i="2"/>
  <c r="H117" i="2"/>
  <c r="H123" i="2"/>
  <c r="H122" i="2"/>
  <c r="H125" i="2"/>
  <c r="H126" i="2"/>
  <c r="H128" i="2"/>
  <c r="H133" i="2"/>
  <c r="H134" i="2"/>
  <c r="H135" i="2"/>
  <c r="H136" i="2"/>
  <c r="H137" i="2"/>
  <c r="H138" i="2"/>
  <c r="H141" i="2"/>
  <c r="H143" i="2"/>
  <c r="H146" i="2"/>
  <c r="H150" i="2"/>
  <c r="H151" i="2"/>
  <c r="H154" i="2"/>
  <c r="H158" i="2"/>
  <c r="H160" i="2"/>
  <c r="H163" i="2"/>
  <c r="H164" i="2"/>
  <c r="H165" i="2"/>
  <c r="H170" i="2"/>
  <c r="H173" i="2"/>
  <c r="H176" i="2"/>
  <c r="H178" i="2"/>
  <c r="H181" i="2"/>
  <c r="H182" i="2"/>
  <c r="H183" i="2"/>
  <c r="H184" i="2"/>
  <c r="H185" i="2"/>
  <c r="H186" i="2"/>
  <c r="H190" i="2"/>
  <c r="H192" i="2"/>
  <c r="H201" i="2"/>
  <c r="H202" i="2"/>
  <c r="H203" i="2"/>
  <c r="H204" i="2"/>
  <c r="H205" i="2"/>
  <c r="H206" i="2"/>
  <c r="H209" i="2"/>
  <c r="H210" i="2"/>
  <c r="H213" i="2"/>
  <c r="H214" i="2"/>
  <c r="H216" i="2"/>
  <c r="H218" i="2"/>
  <c r="H220" i="2"/>
  <c r="H219" i="2"/>
  <c r="H222" i="2"/>
  <c r="H227" i="2"/>
  <c r="H232" i="2"/>
  <c r="H236" i="2"/>
  <c r="H237" i="2"/>
  <c r="H238" i="2"/>
  <c r="H240" i="2"/>
  <c r="H241" i="2"/>
  <c r="H244" i="2"/>
  <c r="H246" i="2"/>
  <c r="H247" i="2"/>
  <c r="H248" i="2"/>
  <c r="H249" i="2"/>
  <c r="H250" i="2"/>
  <c r="H251" i="2"/>
  <c r="H253" i="2"/>
  <c r="H260" i="2"/>
  <c r="H223" i="2"/>
  <c r="H207" i="2"/>
  <c r="H265" i="2"/>
  <c r="H266" i="2"/>
  <c r="H267" i="2"/>
  <c r="H269" i="2"/>
  <c r="H270" i="2"/>
  <c r="H272" i="2"/>
  <c r="H273" i="2"/>
  <c r="H274" i="2"/>
  <c r="H281" i="2"/>
  <c r="H290" i="2"/>
  <c r="H305" i="2"/>
  <c r="H13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G48" i="2"/>
  <c r="G95" i="2"/>
  <c r="G144" i="2"/>
  <c r="G262" i="2"/>
  <c r="G65" i="2"/>
  <c r="G72" i="2"/>
  <c r="G139" i="2"/>
  <c r="G226" i="2"/>
  <c r="G129" i="2"/>
  <c r="G169" i="2"/>
  <c r="G196" i="2"/>
  <c r="G188" i="2"/>
  <c r="G174" i="2"/>
  <c r="G130" i="2"/>
  <c r="G195" i="2"/>
  <c r="G131" i="2"/>
  <c r="G5" i="2"/>
  <c r="G4" i="2"/>
  <c r="G212" i="2"/>
  <c r="G148" i="2"/>
  <c r="G215" i="2"/>
  <c r="G229" i="2"/>
  <c r="G153" i="2"/>
  <c r="G234" i="2"/>
  <c r="G256" i="2"/>
  <c r="G175" i="2"/>
  <c r="G268" i="2"/>
  <c r="G277" i="2"/>
  <c r="G287" i="2"/>
  <c r="G120" i="2"/>
  <c r="G191" i="2"/>
  <c r="G291" i="2"/>
  <c r="G199" i="2"/>
  <c r="G295" i="2"/>
  <c r="G300" i="2"/>
  <c r="G303" i="2"/>
  <c r="G211" i="2"/>
  <c r="G302" i="2"/>
  <c r="G69" i="2"/>
  <c r="G225" i="2"/>
  <c r="G41" i="2"/>
  <c r="G230" i="2"/>
  <c r="G228" i="2"/>
  <c r="G255" i="2"/>
  <c r="G301" i="2"/>
  <c r="G258" i="2"/>
  <c r="G298" i="2"/>
  <c r="G259" i="2"/>
  <c r="G294" i="2"/>
  <c r="G263" i="2"/>
  <c r="G264" i="2"/>
  <c r="G233" i="2"/>
  <c r="G271" i="2"/>
  <c r="G116" i="2"/>
</calcChain>
</file>

<file path=xl/sharedStrings.xml><?xml version="1.0" encoding="utf-8"?>
<sst xmlns="http://schemas.openxmlformats.org/spreadsheetml/2006/main" count="1242" uniqueCount="419">
  <si>
    <t>Sales Stage</t>
  </si>
  <si>
    <t>Opportunities</t>
  </si>
  <si>
    <t>Ageing</t>
  </si>
  <si>
    <t>Start</t>
  </si>
  <si>
    <t>Initial Contact</t>
  </si>
  <si>
    <t>Schedule Online Demo</t>
  </si>
  <si>
    <t>Assess Needs</t>
  </si>
  <si>
    <t>Deliver Proposal</t>
  </si>
  <si>
    <t>Decision to Buy</t>
  </si>
  <si>
    <t>Objection Handling</t>
  </si>
  <si>
    <t>Hand off to Delivery</t>
  </si>
  <si>
    <t>Qualification Call</t>
  </si>
  <si>
    <t>Target</t>
  </si>
  <si>
    <t>Opportunity ID</t>
  </si>
  <si>
    <t>Days Open</t>
  </si>
  <si>
    <t>Owner</t>
  </si>
  <si>
    <t>Notes</t>
  </si>
  <si>
    <t>Adatum Corporation</t>
  </si>
  <si>
    <t>Adventure Works Cycles</t>
  </si>
  <si>
    <t>Alpine Ski House</t>
  </si>
  <si>
    <t>Bellows College</t>
  </si>
  <si>
    <t>Best For You Organics Company</t>
  </si>
  <si>
    <t>Consolidated Messenger</t>
  </si>
  <si>
    <t>Fabrikam Residences</t>
  </si>
  <si>
    <t>First Up Consultants</t>
  </si>
  <si>
    <t>Fourth Coffee</t>
  </si>
  <si>
    <t>Graphic Design Institute</t>
  </si>
  <si>
    <t>Humongous Insurance</t>
  </si>
  <si>
    <t>Lamna Healthcare Company</t>
  </si>
  <si>
    <t>Liberty's Delightful Sinful Bakery &amp; Cafe</t>
  </si>
  <si>
    <t>Lucerne Publishing</t>
  </si>
  <si>
    <t>Eva Elznicova</t>
  </si>
  <si>
    <t>Susanne Schustin</t>
  </si>
  <si>
    <t>Tom O'Neill</t>
  </si>
  <si>
    <t>Vincent Lauriant</t>
  </si>
  <si>
    <t xml:space="preserve">Rene Valdes </t>
  </si>
  <si>
    <t xml:space="preserve">Susan Burk </t>
  </si>
  <si>
    <t>Adrian Dumitrascu</t>
  </si>
  <si>
    <t>Ryan Gregg</t>
  </si>
  <si>
    <t xml:space="preserve">Nancy Anderson </t>
  </si>
  <si>
    <t>Cathan Cook</t>
  </si>
  <si>
    <t>George Li</t>
  </si>
  <si>
    <t>Luca Argentiero</t>
  </si>
  <si>
    <t>Ryan Spanton</t>
  </si>
  <si>
    <t>William Flash</t>
  </si>
  <si>
    <t xml:space="preserve">Patrick Sands </t>
  </si>
  <si>
    <t xml:space="preserve">Paul Cannon </t>
  </si>
  <si>
    <t>Brian LaMee</t>
  </si>
  <si>
    <t>Fabricio Noriega</t>
  </si>
  <si>
    <t>Jim Glynn</t>
  </si>
  <si>
    <t xml:space="preserve">Sidney Higa </t>
  </si>
  <si>
    <t>Chris Gallagher</t>
  </si>
  <si>
    <t>David Probst</t>
  </si>
  <si>
    <t>James Wittrell</t>
  </si>
  <si>
    <t>Walter Harp</t>
  </si>
  <si>
    <t xml:space="preserve">Scott Konersmann </t>
  </si>
  <si>
    <t>Cat Francis</t>
  </si>
  <si>
    <t>Kari Furse</t>
  </si>
  <si>
    <t>Tomasz Bochenek</t>
  </si>
  <si>
    <t>Wilson Pais</t>
  </si>
  <si>
    <t xml:space="preserve">Jim Glynn </t>
  </si>
  <si>
    <t xml:space="preserve">Thomas Andersen </t>
  </si>
  <si>
    <t>Flemming Pedersen</t>
  </si>
  <si>
    <t>Forrest Chand</t>
  </si>
  <si>
    <t>Hoe Yew Soon</t>
  </si>
  <si>
    <t>Terrence Philip</t>
  </si>
  <si>
    <t xml:space="preserve">Robert Lyon </t>
  </si>
  <si>
    <t>Abraham McCormick</t>
  </si>
  <si>
    <t>Eva Corets</t>
  </si>
  <si>
    <t>Ofer Daliot</t>
  </si>
  <si>
    <t>Robert Lyon</t>
  </si>
  <si>
    <t xml:space="preserve">Maria Campbell </t>
  </si>
  <si>
    <t>Daniel Escapa</t>
  </si>
  <si>
    <t>Gabriele Cannata</t>
  </si>
  <si>
    <t xml:space="preserve">Yvonne McKay </t>
  </si>
  <si>
    <t>Alex Simmons</t>
  </si>
  <si>
    <t>Florian Voss</t>
  </si>
  <si>
    <t>Karin Zimprich</t>
  </si>
  <si>
    <t>Robin Counts</t>
  </si>
  <si>
    <t>Uzi Hefetz</t>
  </si>
  <si>
    <t>Tamer Salah</t>
  </si>
  <si>
    <t>Tete Mensa-Annan</t>
  </si>
  <si>
    <t>Andrew Dixon</t>
  </si>
  <si>
    <t>Hugo Garcia</t>
  </si>
  <si>
    <t>Jason Kozleski</t>
  </si>
  <si>
    <t>​Fabrikam, Inc.</t>
  </si>
  <si>
    <t>Margie's Travel</t>
  </si>
  <si>
    <t>​Munson's Pickles and Preserves Farm</t>
  </si>
  <si>
    <t>Nod Publishers</t>
  </si>
  <si>
    <t>Northwind Traders</t>
  </si>
  <si>
    <t>Proseware, Inc.</t>
  </si>
  <si>
    <t>Relecloud</t>
  </si>
  <si>
    <t>School of Fine Art</t>
  </si>
  <si>
    <t>Southridge Video</t>
  </si>
  <si>
    <t>Tailspin Toys</t>
  </si>
  <si>
    <t>Trey Research</t>
  </si>
  <si>
    <t>he Phone Company</t>
  </si>
  <si>
    <t>VanArsdel, Ltd.</t>
  </si>
  <si>
    <t>Wide World Importers</t>
  </si>
  <si>
    <t>Wingtip Toys</t>
  </si>
  <si>
    <t>Woodgrove Bank</t>
  </si>
  <si>
    <t>ontoso Pharmaceuticals</t>
  </si>
  <si>
    <t>Contoso Suites</t>
  </si>
  <si>
    <t>Winifred Pollard</t>
  </si>
  <si>
    <t>Wilson Chew</t>
  </si>
  <si>
    <t>Wayne Goolsby</t>
  </si>
  <si>
    <t>Morgan Bird</t>
  </si>
  <si>
    <t>Pamela Golden</t>
  </si>
  <si>
    <t>Reina Cabatana</t>
  </si>
  <si>
    <t>Rickie Seely</t>
  </si>
  <si>
    <t>Katheryn Dickson</t>
  </si>
  <si>
    <t>Joseph Gonsalves</t>
  </si>
  <si>
    <t>Full Name</t>
  </si>
  <si>
    <t>Aaron Ingraham</t>
  </si>
  <si>
    <t>Adele Sherman</t>
  </si>
  <si>
    <t>Adriana Ferreira</t>
  </si>
  <si>
    <t>Aet Semjonov</t>
  </si>
  <si>
    <t>Agne Gustyte</t>
  </si>
  <si>
    <t>Agniya Rasimoviciute</t>
  </si>
  <si>
    <t>Aili Saar</t>
  </si>
  <si>
    <t>Aino Allik</t>
  </si>
  <si>
    <t>Aive Kuusk</t>
  </si>
  <si>
    <t>Alex Wilber</t>
  </si>
  <si>
    <t>Alexandria Reynolds</t>
  </si>
  <si>
    <t>Allan Deyoung</t>
  </si>
  <si>
    <t>Amornrat Jetjirawat</t>
  </si>
  <si>
    <t>Andres Appleton</t>
  </si>
  <si>
    <t>Angela Weber</t>
  </si>
  <si>
    <t>Angelo Genovesi</t>
  </si>
  <si>
    <t>Ann David</t>
  </si>
  <si>
    <t>Anna Wagner</t>
  </si>
  <si>
    <t>Anna Cranz</t>
  </si>
  <si>
    <t>Antanas Seibutis</t>
  </si>
  <si>
    <t>Antonio Russo</t>
  </si>
  <si>
    <t>Ashoka Singh</t>
  </si>
  <si>
    <t>August Clouse</t>
  </si>
  <si>
    <t>Ausra Degutien</t>
  </si>
  <si>
    <t>Autumn Giles</t>
  </si>
  <si>
    <t>Bahadur Nambiar</t>
  </si>
  <si>
    <t>Balint Bernath</t>
  </si>
  <si>
    <t>Bernardas Balchunas</t>
  </si>
  <si>
    <t>Betsy Cotton</t>
  </si>
  <si>
    <t>Bettie Odom</t>
  </si>
  <si>
    <t>Boyd Nesmith</t>
  </si>
  <si>
    <t>Brandie Kahn</t>
  </si>
  <si>
    <t>Brigitte Muller</t>
  </si>
  <si>
    <t>Bryan English</t>
  </si>
  <si>
    <t>Budsaba Benjarong</t>
  </si>
  <si>
    <t>Busarakham Jainukul</t>
  </si>
  <si>
    <t>Byron Earnest</t>
  </si>
  <si>
    <t>Cameron Bromley</t>
  </si>
  <si>
    <t>Carey Mahaffey</t>
  </si>
  <si>
    <t>Carl Chew</t>
  </si>
  <si>
    <t>Carla Schafer</t>
  </si>
  <si>
    <t>Carla Gunther</t>
  </si>
  <si>
    <t>Carla Maier</t>
  </si>
  <si>
    <t>Carlo Buccho</t>
  </si>
  <si>
    <t>Chantana Wattana</t>
  </si>
  <si>
    <t>Chantana Kongkatitum</t>
  </si>
  <si>
    <t>Christie Cline</t>
  </si>
  <si>
    <t>Claramond Gunther</t>
  </si>
  <si>
    <t>Darius Jasaitis</t>
  </si>
  <si>
    <t>Davidas Luksys</t>
  </si>
  <si>
    <t>Debbie Maldonado</t>
  </si>
  <si>
    <t>Debra Berger</t>
  </si>
  <si>
    <t>Denny Howerton</t>
  </si>
  <si>
    <t>Desmond Ramsay</t>
  </si>
  <si>
    <t>Diego Siciliani</t>
  </si>
  <si>
    <t>Dominick Dumont</t>
  </si>
  <si>
    <t>Donna Ohl</t>
  </si>
  <si>
    <t>Dudley Hannan</t>
  </si>
  <si>
    <t>Eduarda Montes</t>
  </si>
  <si>
    <t>Eduardo Settles</t>
  </si>
  <si>
    <t>Eldon Moorman</t>
  </si>
  <si>
    <t>Elizabeth Eder</t>
  </si>
  <si>
    <t>Elke Wolfe</t>
  </si>
  <si>
    <t>Emily Braun</t>
  </si>
  <si>
    <t>Enrico Cattaneo</t>
  </si>
  <si>
    <t>Ergo Rummo</t>
  </si>
  <si>
    <t>Erica Floyd</t>
  </si>
  <si>
    <t>Essie Schneider</t>
  </si>
  <si>
    <t>Evan Briseno</t>
  </si>
  <si>
    <t>Felecia Lynch</t>
  </si>
  <si>
    <t>Felix Collette</t>
  </si>
  <si>
    <t>Franklin Woodbury</t>
  </si>
  <si>
    <t>Frederick Ahmad</t>
  </si>
  <si>
    <t>Gabriele De Luca</t>
  </si>
  <si>
    <t>Gale Battle</t>
  </si>
  <si>
    <t>Geraldine Zimmerman</t>
  </si>
  <si>
    <t>Gilberto Steadman</t>
  </si>
  <si>
    <t>Gino Siciliani</t>
  </si>
  <si>
    <t>Grady Archie</t>
  </si>
  <si>
    <t>Gvidas Wirkus</t>
  </si>
  <si>
    <t>Hanna Kruger</t>
  </si>
  <si>
    <t>Hannah Wolf</t>
  </si>
  <si>
    <t>Helen Maier</t>
  </si>
  <si>
    <t>Henrietta Szabo</t>
  </si>
  <si>
    <t>Henrietta Mueller</t>
  </si>
  <si>
    <t>Hollis Nickel</t>
  </si>
  <si>
    <t>Horace Fogarty</t>
  </si>
  <si>
    <t>Hugo Mundy</t>
  </si>
  <si>
    <t>Ian Oswalt</t>
  </si>
  <si>
    <t>Ina Sears</t>
  </si>
  <si>
    <t>Intira Rungtiwa</t>
  </si>
  <si>
    <t>Irvin Sayers</t>
  </si>
  <si>
    <t>Isaiah Langer</t>
  </si>
  <si>
    <t>Istvan Varga</t>
  </si>
  <si>
    <t>Ivy Manning</t>
  </si>
  <si>
    <t>Jackson Derosa</t>
  </si>
  <si>
    <t>Jali Raty</t>
  </si>
  <si>
    <t>Jana Pihlak</t>
  </si>
  <si>
    <t>Jarvis Barringer</t>
  </si>
  <si>
    <t>Jerome Weinberg</t>
  </si>
  <si>
    <t>Jimmie Villagomez</t>
  </si>
  <si>
    <t>Joana Martins</t>
  </si>
  <si>
    <t>Joesph Cowley</t>
  </si>
  <si>
    <t>Johanna Lorenz</t>
  </si>
  <si>
    <t>Jolanta Grybauskaite</t>
  </si>
  <si>
    <t>Joni Sherman</t>
  </si>
  <si>
    <t>Joy Bernard</t>
  </si>
  <si>
    <t>Judit Szollossy</t>
  </si>
  <si>
    <t>Jule Werner</t>
  </si>
  <si>
    <t>Julia Viera</t>
  </si>
  <si>
    <t>Karie Seymour</t>
  </si>
  <si>
    <t>Karolina Mezey</t>
  </si>
  <si>
    <t>Kathleen Mayr</t>
  </si>
  <si>
    <t>Kelly Olds</t>
  </si>
  <si>
    <t>Kert Looke</t>
  </si>
  <si>
    <t>Kirk Leboeuf</t>
  </si>
  <si>
    <t>Klarissa Lange</t>
  </si>
  <si>
    <t>Korrakoj Oraphan</t>
  </si>
  <si>
    <t>Korrakoj Charoenkul</t>
  </si>
  <si>
    <t>Laura Bender</t>
  </si>
  <si>
    <t>Leonie Eder</t>
  </si>
  <si>
    <t>Leonor Pena</t>
  </si>
  <si>
    <t>Leroy Pettis</t>
  </si>
  <si>
    <t>Lidia Holloway</t>
  </si>
  <si>
    <t>Lii Smirnov</t>
  </si>
  <si>
    <t>Liidia Teinemaa</t>
  </si>
  <si>
    <t>Lilia Hobbs</t>
  </si>
  <si>
    <t>Lina Kohler</t>
  </si>
  <si>
    <t>Livia Ribeiro</t>
  </si>
  <si>
    <t>Logan Thrash</t>
  </si>
  <si>
    <t>Lonnie Shanahan</t>
  </si>
  <si>
    <t>Lorenzo Jordan</t>
  </si>
  <si>
    <t>Lou Pearson</t>
  </si>
  <si>
    <t>Lourdes Miller</t>
  </si>
  <si>
    <t>Lowell Fredericks</t>
  </si>
  <si>
    <t>Luiza Cavalcanti</t>
  </si>
  <si>
    <t>Lynn Barrientos</t>
  </si>
  <si>
    <t>Lynne Robbins</t>
  </si>
  <si>
    <t>Madhukar Sen</t>
  </si>
  <si>
    <t>Maja Moller</t>
  </si>
  <si>
    <t>Manuela Martins</t>
  </si>
  <si>
    <t>Maria Lepp</t>
  </si>
  <si>
    <t>Marianne Waters</t>
  </si>
  <si>
    <t>Maryann Leitner</t>
  </si>
  <si>
    <t>Maura Evans</t>
  </si>
  <si>
    <t>Megan Bowen</t>
  </si>
  <si>
    <t>Mike Alfred</t>
  </si>
  <si>
    <t>Mirella Moore</t>
  </si>
  <si>
    <t>Miriam Graham</t>
  </si>
  <si>
    <t>Monte Willie</t>
  </si>
  <si>
    <t>Neil Frasier</t>
  </si>
  <si>
    <t>Nestor Stackhouse</t>
  </si>
  <si>
    <t>Nestor Wilke</t>
  </si>
  <si>
    <t>Noe Brigham</t>
  </si>
  <si>
    <t>Noemi Szabo</t>
  </si>
  <si>
    <t>Odon Kadar</t>
  </si>
  <si>
    <t>Olga Brock</t>
  </si>
  <si>
    <t>Onele Nazaroviene</t>
  </si>
  <si>
    <t>Onele Budryte</t>
  </si>
  <si>
    <t>Pablo Tolley</t>
  </si>
  <si>
    <t>Patti Fernandez</t>
  </si>
  <si>
    <t>Paulus Kask</t>
  </si>
  <si>
    <t>Rafaela Moraes</t>
  </si>
  <si>
    <t>Raffaele Beneventi</t>
  </si>
  <si>
    <t>Rex Loftus</t>
  </si>
  <si>
    <t>Ricardo Hudspeth</t>
  </si>
  <si>
    <t>Richard Lepp</t>
  </si>
  <si>
    <t>Rihard Looke</t>
  </si>
  <si>
    <t>Risardas Mockus</t>
  </si>
  <si>
    <t>Roberto Iadanza</t>
  </si>
  <si>
    <t>Rocky Felts</t>
  </si>
  <si>
    <t>Rod Riddell</t>
  </si>
  <si>
    <t>Rodolfo Peel</t>
  </si>
  <si>
    <t>Rogelio Rhyne</t>
  </si>
  <si>
    <t>Rolando Guerin</t>
  </si>
  <si>
    <t>Romeo Dingle</t>
  </si>
  <si>
    <t>Ryan Piazza</t>
  </si>
  <si>
    <t>Savannah Mann</t>
  </si>
  <si>
    <t>Serena Guerrero</t>
  </si>
  <si>
    <t>Shelly Vance</t>
  </si>
  <si>
    <t>Shirley Doane</t>
  </si>
  <si>
    <t>Shonda Pichler</t>
  </si>
  <si>
    <t>Socorro Henson</t>
  </si>
  <si>
    <t>Socorro Long</t>
  </si>
  <si>
    <t>Sofia Faulkner</t>
  </si>
  <si>
    <t>Solomon Geer</t>
  </si>
  <si>
    <t>Solomon Matias</t>
  </si>
  <si>
    <t>Spencer Aiello</t>
  </si>
  <si>
    <t>Stan Gil</t>
  </si>
  <si>
    <t>Stan Lowman</t>
  </si>
  <si>
    <t>Stefano Siciliano</t>
  </si>
  <si>
    <t>Stewart McDaniel</t>
  </si>
  <si>
    <t>Stuart Espino</t>
  </si>
  <si>
    <t>Tea Allik</t>
  </si>
  <si>
    <t>Terry Bayne</t>
  </si>
  <si>
    <t>Theresa Schneider</t>
  </si>
  <si>
    <t>Ulla Wagner</t>
  </si>
  <si>
    <t>Valeria Bruno</t>
  </si>
  <si>
    <t>Willa Schneider</t>
  </si>
  <si>
    <t>Zerind Lovas</t>
  </si>
  <si>
    <t>Gradie Archie</t>
  </si>
  <si>
    <t>Alex Wilbur</t>
  </si>
  <si>
    <t>Pradeep Gupta</t>
  </si>
  <si>
    <t>Henrietta Meuller</t>
  </si>
  <si>
    <t>Waiting on approval</t>
  </si>
  <si>
    <t>Need approval from manager</t>
  </si>
  <si>
    <t>Approval</t>
  </si>
  <si>
    <t>waiting</t>
  </si>
  <si>
    <t>Had to reschedule mtg.</t>
  </si>
  <si>
    <t>Assign to NestorW</t>
  </si>
  <si>
    <t>Big opportunity!</t>
  </si>
  <si>
    <t>Waiting on scheduling</t>
  </si>
  <si>
    <t>scheduling</t>
  </si>
  <si>
    <t>Had to reschedule</t>
  </si>
  <si>
    <t>Great meeting!</t>
  </si>
  <si>
    <t>High priority</t>
  </si>
  <si>
    <t>Could lead to bigger opportunity</t>
  </si>
  <si>
    <t>Looking for a big discount</t>
  </si>
  <si>
    <t>Referred by DebraB</t>
  </si>
  <si>
    <t xml:space="preserve">Referral from Litware </t>
  </si>
  <si>
    <t>Automated lead capture from web form</t>
  </si>
  <si>
    <t>Lead from Henrietta at Trade Show</t>
  </si>
  <si>
    <t>Low probability</t>
  </si>
  <si>
    <t>Contact Patti for details</t>
  </si>
  <si>
    <t>Upgrade from previous product line</t>
  </si>
  <si>
    <t>"Step into the Future" campaign</t>
  </si>
  <si>
    <t>Need to add more of A.Datum SKU</t>
  </si>
  <si>
    <t>Responding to question about warranties</t>
  </si>
  <si>
    <t>Stakeholder on vacation</t>
  </si>
  <si>
    <t>Related to Fabrikam account-talk to Alex</t>
  </si>
  <si>
    <t>Contact has gone dark</t>
  </si>
  <si>
    <t>No longer at company</t>
  </si>
  <si>
    <t>No response to email</t>
  </si>
  <si>
    <t>NO response</t>
  </si>
  <si>
    <t>Call back later today</t>
  </si>
  <si>
    <t>Out sick</t>
  </si>
  <si>
    <t>Technical difficulties. Trying to reschedule</t>
  </si>
  <si>
    <t>Close as lost if no response to email.</t>
  </si>
  <si>
    <t>Sent another email</t>
  </si>
  <si>
    <t>sent email</t>
  </si>
  <si>
    <t>Cell phone no longer in service.</t>
  </si>
  <si>
    <t>No longer at company. Find alternate contact.</t>
  </si>
  <si>
    <t>Customer stalled on pricing</t>
  </si>
  <si>
    <t>Waiting for new version of product</t>
  </si>
  <si>
    <t>May go with competitor</t>
  </si>
  <si>
    <t>Trying to connect with decision maker</t>
  </si>
  <si>
    <t>Customer waiting on funding</t>
  </si>
  <si>
    <t>Email bounced</t>
  </si>
  <si>
    <t>"Act now" campaign</t>
  </si>
  <si>
    <t>Cannot schedule</t>
  </si>
  <si>
    <t>on vacation</t>
  </si>
  <si>
    <t>No longer works here. Talking to replacement.</t>
  </si>
  <si>
    <t>OOF this week</t>
  </si>
  <si>
    <t>Need approval on pricing</t>
  </si>
  <si>
    <t>Offered discount</t>
  </si>
  <si>
    <t>Need approval on discount pricing</t>
  </si>
  <si>
    <t>Can we give client an additional 5% off</t>
  </si>
  <si>
    <t>Offered volume discount</t>
  </si>
  <si>
    <t>Stage</t>
  </si>
  <si>
    <t>Sales Person</t>
  </si>
  <si>
    <t>Current</t>
  </si>
  <si>
    <t>Encrio Cattaneo</t>
  </si>
  <si>
    <t>Pattie Fernandez</t>
  </si>
  <si>
    <t>Overdue</t>
  </si>
  <si>
    <t>% on time</t>
  </si>
  <si>
    <t>Qualification</t>
  </si>
  <si>
    <t>Revenue</t>
  </si>
  <si>
    <t>Status</t>
  </si>
  <si>
    <t>UniqueID</t>
  </si>
  <si>
    <t>Employee Name</t>
  </si>
  <si>
    <t>Title</t>
  </si>
  <si>
    <t>First Name</t>
  </si>
  <si>
    <t>Last Name</t>
  </si>
  <si>
    <t>Reports To</t>
  </si>
  <si>
    <t>Regional Sales Manager</t>
  </si>
  <si>
    <t>Alex</t>
  </si>
  <si>
    <t>Wilber</t>
  </si>
  <si>
    <t>Account Manager</t>
  </si>
  <si>
    <t>Allan</t>
  </si>
  <si>
    <t>Deyoung</t>
  </si>
  <si>
    <t>Associate Sales Rep</t>
  </si>
  <si>
    <t>Christie</t>
  </si>
  <si>
    <t>Cline</t>
  </si>
  <si>
    <t>Sales Representative</t>
  </si>
  <si>
    <t>Debra</t>
  </si>
  <si>
    <t>Berger</t>
  </si>
  <si>
    <t>Gradie</t>
  </si>
  <si>
    <t>Archie</t>
  </si>
  <si>
    <t>Henrietta</t>
  </si>
  <si>
    <t>Meuller</t>
  </si>
  <si>
    <t>Irvin</t>
  </si>
  <si>
    <t>Sayers</t>
  </si>
  <si>
    <t>Isaiah</t>
  </si>
  <si>
    <t>Langer</t>
  </si>
  <si>
    <t>Joni</t>
  </si>
  <si>
    <t>Sherman</t>
  </si>
  <si>
    <t>Sr. Sales Representative</t>
  </si>
  <si>
    <t>Megan</t>
  </si>
  <si>
    <t>Bowen</t>
  </si>
  <si>
    <t>Nestor</t>
  </si>
  <si>
    <t>Wilke</t>
  </si>
  <si>
    <t>Patti</t>
  </si>
  <si>
    <t>Fernandez</t>
  </si>
  <si>
    <t>Sales Analyst</t>
  </si>
  <si>
    <t>Pradeep</t>
  </si>
  <si>
    <t>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</si>
</sst>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A54-7962-4C19-BD2F-3C3A43061643}">
  <dimension ref="A1:F14"/>
  <sheetViews>
    <sheetView tabSelected="1" workbookViewId="0">
      <selection activeCell="C24" sqref="C24"/>
    </sheetView>
  </sheetViews>
  <sheetFormatPr defaultRowHeight="14.4" x14ac:dyDescent="0.3"/>
  <sheetData>
    <row r="1" spans="1:6" x14ac:dyDescent="0.3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</row>
    <row r="2" spans="1:6" x14ac:dyDescent="0.3">
      <c r="A2">
        <v>2</v>
      </c>
      <c r="B2" t="s">
        <v>122</v>
      </c>
      <c r="C2" t="s">
        <v>387</v>
      </c>
      <c r="D2" t="s">
        <v>388</v>
      </c>
      <c r="E2" t="s">
        <v>389</v>
      </c>
    </row>
    <row r="3" spans="1:6" x14ac:dyDescent="0.3">
      <c r="A3">
        <v>3</v>
      </c>
      <c r="B3" t="s">
        <v>124</v>
      </c>
      <c r="C3" t="s">
        <v>390</v>
      </c>
      <c r="D3" t="s">
        <v>391</v>
      </c>
      <c r="E3" t="s">
        <v>392</v>
      </c>
      <c r="F3" t="s">
        <v>122</v>
      </c>
    </row>
    <row r="4" spans="1:6" x14ac:dyDescent="0.3">
      <c r="A4">
        <v>4</v>
      </c>
      <c r="B4" t="s">
        <v>159</v>
      </c>
      <c r="C4" t="s">
        <v>393</v>
      </c>
      <c r="D4" t="s">
        <v>394</v>
      </c>
      <c r="E4" t="s">
        <v>395</v>
      </c>
      <c r="F4" t="s">
        <v>205</v>
      </c>
    </row>
    <row r="5" spans="1:6" x14ac:dyDescent="0.3">
      <c r="A5">
        <v>5</v>
      </c>
      <c r="B5" t="s">
        <v>164</v>
      </c>
      <c r="C5" t="s">
        <v>396</v>
      </c>
      <c r="D5" t="s">
        <v>397</v>
      </c>
      <c r="E5" t="s">
        <v>398</v>
      </c>
      <c r="F5" t="s">
        <v>124</v>
      </c>
    </row>
    <row r="6" spans="1:6" x14ac:dyDescent="0.3">
      <c r="A6">
        <v>9</v>
      </c>
      <c r="B6" t="s">
        <v>313</v>
      </c>
      <c r="C6" t="s">
        <v>390</v>
      </c>
      <c r="D6" t="s">
        <v>399</v>
      </c>
      <c r="E6" t="s">
        <v>400</v>
      </c>
      <c r="F6" t="s">
        <v>122</v>
      </c>
    </row>
    <row r="7" spans="1:6" x14ac:dyDescent="0.3">
      <c r="A7">
        <v>10</v>
      </c>
      <c r="B7" t="s">
        <v>316</v>
      </c>
      <c r="C7" t="s">
        <v>396</v>
      </c>
      <c r="D7" t="s">
        <v>401</v>
      </c>
      <c r="E7" t="s">
        <v>402</v>
      </c>
      <c r="F7" t="s">
        <v>258</v>
      </c>
    </row>
    <row r="8" spans="1:6" x14ac:dyDescent="0.3">
      <c r="A8">
        <v>11</v>
      </c>
      <c r="B8" t="s">
        <v>204</v>
      </c>
      <c r="C8" t="s">
        <v>393</v>
      </c>
      <c r="D8" t="s">
        <v>403</v>
      </c>
      <c r="E8" t="s">
        <v>404</v>
      </c>
      <c r="F8" t="s">
        <v>313</v>
      </c>
    </row>
    <row r="9" spans="1:6" x14ac:dyDescent="0.3">
      <c r="A9">
        <v>12</v>
      </c>
      <c r="B9" t="s">
        <v>205</v>
      </c>
      <c r="C9" t="s">
        <v>396</v>
      </c>
      <c r="D9" t="s">
        <v>405</v>
      </c>
      <c r="E9" t="s">
        <v>406</v>
      </c>
      <c r="F9" t="s">
        <v>122</v>
      </c>
    </row>
    <row r="10" spans="1:6" x14ac:dyDescent="0.3">
      <c r="A10">
        <v>14</v>
      </c>
      <c r="B10" t="s">
        <v>218</v>
      </c>
      <c r="C10" t="s">
        <v>393</v>
      </c>
      <c r="D10" t="s">
        <v>407</v>
      </c>
      <c r="E10" t="s">
        <v>408</v>
      </c>
      <c r="F10" t="s">
        <v>124</v>
      </c>
    </row>
    <row r="11" spans="1:6" x14ac:dyDescent="0.3">
      <c r="A11">
        <v>15</v>
      </c>
      <c r="B11" t="s">
        <v>258</v>
      </c>
      <c r="C11" t="s">
        <v>409</v>
      </c>
      <c r="D11" t="s">
        <v>410</v>
      </c>
      <c r="E11" t="s">
        <v>411</v>
      </c>
      <c r="F11" t="s">
        <v>122</v>
      </c>
    </row>
    <row r="12" spans="1:6" x14ac:dyDescent="0.3">
      <c r="A12">
        <v>16</v>
      </c>
      <c r="B12" t="s">
        <v>265</v>
      </c>
      <c r="C12" t="s">
        <v>393</v>
      </c>
      <c r="D12" t="s">
        <v>412</v>
      </c>
      <c r="E12" t="s">
        <v>413</v>
      </c>
      <c r="F12" t="s">
        <v>313</v>
      </c>
    </row>
    <row r="13" spans="1:6" x14ac:dyDescent="0.3">
      <c r="A13">
        <v>17</v>
      </c>
      <c r="B13" t="s">
        <v>273</v>
      </c>
      <c r="C13" t="s">
        <v>396</v>
      </c>
      <c r="D13" t="s">
        <v>414</v>
      </c>
      <c r="E13" t="s">
        <v>415</v>
      </c>
      <c r="F13" t="s">
        <v>313</v>
      </c>
    </row>
    <row r="14" spans="1:6" x14ac:dyDescent="0.3">
      <c r="A14">
        <v>18</v>
      </c>
      <c r="B14" t="s">
        <v>315</v>
      </c>
      <c r="C14" t="s">
        <v>416</v>
      </c>
      <c r="D14" t="s">
        <v>417</v>
      </c>
      <c r="E14" t="s">
        <v>418</v>
      </c>
      <c r="F14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6C91-259E-4FE1-BEB8-2D9D2920FBC3}">
  <dimension ref="A1:H10"/>
  <sheetViews>
    <sheetView workbookViewId="0">
      <selection activeCell="E15" sqref="E15"/>
    </sheetView>
  </sheetViews>
  <sheetFormatPr defaultRowHeight="14.4" x14ac:dyDescent="0.3"/>
  <cols>
    <col min="1" max="1" width="23.5546875" customWidth="1"/>
    <col min="2" max="2" width="14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377</v>
      </c>
    </row>
    <row r="2" spans="1:8" x14ac:dyDescent="0.3">
      <c r="A2" t="s">
        <v>3</v>
      </c>
      <c r="B2">
        <v>128</v>
      </c>
      <c r="C2">
        <v>15</v>
      </c>
      <c r="D2">
        <v>8</v>
      </c>
      <c r="E2">
        <f>IF(C2=0,100,ROUND(((B2-C2)/B2)*100,0))</f>
        <v>88</v>
      </c>
    </row>
    <row r="3" spans="1:8" x14ac:dyDescent="0.3">
      <c r="A3" t="s">
        <v>4</v>
      </c>
      <c r="B3">
        <v>67</v>
      </c>
      <c r="C3">
        <v>5</v>
      </c>
      <c r="D3">
        <v>5</v>
      </c>
      <c r="E3">
        <f t="shared" ref="E3:E10" si="0">IF(C3=0,100,ROUND(((B3-C3)/B3)*100,0))</f>
        <v>93</v>
      </c>
    </row>
    <row r="4" spans="1:8" x14ac:dyDescent="0.3">
      <c r="A4" t="s">
        <v>378</v>
      </c>
      <c r="B4">
        <v>32</v>
      </c>
      <c r="C4">
        <v>3</v>
      </c>
      <c r="D4">
        <v>4</v>
      </c>
      <c r="E4">
        <f t="shared" si="0"/>
        <v>91</v>
      </c>
      <c r="H4">
        <f>(B4-C4)/B4</f>
        <v>0.90625</v>
      </c>
    </row>
    <row r="5" spans="1:8" x14ac:dyDescent="0.3">
      <c r="A5" t="s">
        <v>5</v>
      </c>
      <c r="B5">
        <v>21</v>
      </c>
      <c r="C5">
        <v>6</v>
      </c>
      <c r="D5">
        <v>6</v>
      </c>
      <c r="E5">
        <f t="shared" si="0"/>
        <v>71</v>
      </c>
    </row>
    <row r="6" spans="1:8" x14ac:dyDescent="0.3">
      <c r="A6" t="s">
        <v>6</v>
      </c>
      <c r="B6">
        <v>9</v>
      </c>
      <c r="C6">
        <v>2</v>
      </c>
      <c r="D6">
        <v>3</v>
      </c>
      <c r="E6">
        <f t="shared" si="0"/>
        <v>78</v>
      </c>
    </row>
    <row r="7" spans="1:8" x14ac:dyDescent="0.3">
      <c r="A7" t="s">
        <v>7</v>
      </c>
      <c r="B7">
        <v>18</v>
      </c>
      <c r="C7">
        <v>1</v>
      </c>
      <c r="D7">
        <v>3</v>
      </c>
      <c r="E7">
        <f t="shared" si="0"/>
        <v>94</v>
      </c>
    </row>
    <row r="8" spans="1:8" x14ac:dyDescent="0.3">
      <c r="A8" t="s">
        <v>8</v>
      </c>
      <c r="B8">
        <v>9</v>
      </c>
      <c r="C8">
        <v>0</v>
      </c>
      <c r="D8">
        <v>2</v>
      </c>
      <c r="E8">
        <f t="shared" si="0"/>
        <v>100</v>
      </c>
    </row>
    <row r="9" spans="1:8" x14ac:dyDescent="0.3">
      <c r="A9" t="s">
        <v>9</v>
      </c>
      <c r="B9">
        <v>16</v>
      </c>
      <c r="C9">
        <v>8</v>
      </c>
      <c r="D9">
        <v>2</v>
      </c>
      <c r="E9">
        <f t="shared" si="0"/>
        <v>50</v>
      </c>
    </row>
    <row r="10" spans="1:8" x14ac:dyDescent="0.3">
      <c r="A10" t="s">
        <v>10</v>
      </c>
      <c r="B10">
        <v>3</v>
      </c>
      <c r="C10">
        <v>0</v>
      </c>
      <c r="D10">
        <v>2</v>
      </c>
      <c r="E10">
        <f t="shared" si="0"/>
        <v>100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2D24-2976-4C72-88DE-C07544ACF0DC}">
  <dimension ref="A1:J305"/>
  <sheetViews>
    <sheetView topLeftCell="A281" workbookViewId="0">
      <selection activeCell="J312" sqref="J312"/>
    </sheetView>
  </sheetViews>
  <sheetFormatPr defaultRowHeight="14.4" x14ac:dyDescent="0.3"/>
  <cols>
    <col min="1" max="1" width="15.77734375" customWidth="1"/>
    <col min="2" max="2" width="27" customWidth="1"/>
    <col min="3" max="3" width="18.21875" customWidth="1"/>
    <col min="4" max="4" width="22.21875" customWidth="1"/>
    <col min="5" max="5" width="10.21875" customWidth="1"/>
    <col min="6" max="6" width="11.5546875" customWidth="1"/>
    <col min="7" max="7" width="38.88671875" customWidth="1"/>
  </cols>
  <sheetData>
    <row r="1" spans="1:10" x14ac:dyDescent="0.3">
      <c r="A1" t="s">
        <v>13</v>
      </c>
      <c r="B1" t="s">
        <v>112</v>
      </c>
      <c r="C1" t="s">
        <v>15</v>
      </c>
      <c r="D1" t="s">
        <v>0</v>
      </c>
      <c r="E1" t="s">
        <v>371</v>
      </c>
      <c r="F1" t="s">
        <v>14</v>
      </c>
      <c r="G1" t="s">
        <v>16</v>
      </c>
      <c r="H1" t="s">
        <v>376</v>
      </c>
      <c r="I1" t="s">
        <v>380</v>
      </c>
      <c r="J1" t="s">
        <v>379</v>
      </c>
    </row>
    <row r="2" spans="1:10" x14ac:dyDescent="0.3">
      <c r="A2">
        <v>1004861</v>
      </c>
      <c r="B2" t="s">
        <v>85</v>
      </c>
      <c r="C2" t="s">
        <v>313</v>
      </c>
      <c r="D2" t="s">
        <v>4</v>
      </c>
      <c r="E2">
        <v>2</v>
      </c>
      <c r="F2">
        <v>1</v>
      </c>
      <c r="G2" t="s">
        <v>324</v>
      </c>
      <c r="H2" t="str">
        <f t="shared" ref="H2:H65" si="0">IF(F2&gt;13,"1","0")</f>
        <v>0</v>
      </c>
      <c r="I2" t="str">
        <f>IF(H2="0","On time", "Ageing")</f>
        <v>On time</v>
      </c>
      <c r="J2">
        <v>46570</v>
      </c>
    </row>
    <row r="3" spans="1:10" x14ac:dyDescent="0.3">
      <c r="A3">
        <v>1004861</v>
      </c>
      <c r="B3" t="s">
        <v>85</v>
      </c>
      <c r="C3" t="s">
        <v>204</v>
      </c>
      <c r="D3" t="s">
        <v>4</v>
      </c>
      <c r="E3">
        <v>2</v>
      </c>
      <c r="F3">
        <v>1</v>
      </c>
      <c r="G3" t="s">
        <v>324</v>
      </c>
      <c r="H3" t="str">
        <f t="shared" si="0"/>
        <v>0</v>
      </c>
      <c r="I3" t="str">
        <f t="shared" ref="I3:I66" si="1">IF(H3="0","On time", "Ageing")</f>
        <v>On time</v>
      </c>
      <c r="J3">
        <v>13000</v>
      </c>
    </row>
    <row r="4" spans="1:10" x14ac:dyDescent="0.3">
      <c r="A4">
        <v>1004861</v>
      </c>
      <c r="B4" t="s">
        <v>87</v>
      </c>
      <c r="C4" t="s">
        <v>177</v>
      </c>
      <c r="D4" t="s">
        <v>4</v>
      </c>
      <c r="E4">
        <v>2</v>
      </c>
      <c r="F4">
        <v>4</v>
      </c>
      <c r="G4" t="str">
        <f>CONCATENATE("Assigned to ",C4)</f>
        <v>Assigned to Enrico Cattaneo</v>
      </c>
      <c r="H4" t="str">
        <f t="shared" si="0"/>
        <v>0</v>
      </c>
      <c r="I4" t="str">
        <f t="shared" si="1"/>
        <v>On time</v>
      </c>
      <c r="J4">
        <v>3200</v>
      </c>
    </row>
    <row r="5" spans="1:10" x14ac:dyDescent="0.3">
      <c r="A5">
        <v>1004861</v>
      </c>
      <c r="B5" t="s">
        <v>87</v>
      </c>
      <c r="C5" t="s">
        <v>218</v>
      </c>
      <c r="D5" t="s">
        <v>4</v>
      </c>
      <c r="E5">
        <v>2</v>
      </c>
      <c r="F5">
        <v>4</v>
      </c>
      <c r="G5" t="str">
        <f>CONCATENATE("Assigned to ",C5)</f>
        <v>Assigned to Joni Sherman</v>
      </c>
      <c r="H5" t="str">
        <f t="shared" si="0"/>
        <v>0</v>
      </c>
      <c r="I5" t="str">
        <f t="shared" si="1"/>
        <v>On time</v>
      </c>
      <c r="J5">
        <v>1200</v>
      </c>
    </row>
    <row r="6" spans="1:10" x14ac:dyDescent="0.3">
      <c r="A6">
        <v>1004861</v>
      </c>
      <c r="B6" t="s">
        <v>113</v>
      </c>
      <c r="C6" t="s">
        <v>258</v>
      </c>
      <c r="D6" t="s">
        <v>3</v>
      </c>
      <c r="E6">
        <v>1</v>
      </c>
      <c r="F6">
        <v>2</v>
      </c>
      <c r="G6" t="s">
        <v>319</v>
      </c>
      <c r="H6" t="str">
        <f t="shared" si="0"/>
        <v>0</v>
      </c>
      <c r="I6" t="str">
        <f t="shared" si="1"/>
        <v>On time</v>
      </c>
      <c r="J6">
        <v>10000</v>
      </c>
    </row>
    <row r="7" spans="1:10" x14ac:dyDescent="0.3">
      <c r="A7">
        <v>1004861</v>
      </c>
      <c r="B7" t="s">
        <v>67</v>
      </c>
      <c r="C7" t="s">
        <v>204</v>
      </c>
      <c r="D7" t="s">
        <v>9</v>
      </c>
      <c r="E7">
        <v>7</v>
      </c>
      <c r="F7">
        <v>26</v>
      </c>
      <c r="G7" t="s">
        <v>369</v>
      </c>
      <c r="H7" t="str">
        <f t="shared" si="0"/>
        <v>1</v>
      </c>
      <c r="I7" t="str">
        <f t="shared" si="1"/>
        <v>Ageing</v>
      </c>
      <c r="J7">
        <v>6000</v>
      </c>
    </row>
    <row r="8" spans="1:10" x14ac:dyDescent="0.3">
      <c r="A8">
        <v>1004861</v>
      </c>
      <c r="B8" t="s">
        <v>17</v>
      </c>
      <c r="C8" t="s">
        <v>313</v>
      </c>
      <c r="D8" t="s">
        <v>4</v>
      </c>
      <c r="E8">
        <v>2</v>
      </c>
      <c r="F8">
        <v>28</v>
      </c>
      <c r="G8" t="s">
        <v>344</v>
      </c>
      <c r="H8" t="str">
        <f t="shared" si="0"/>
        <v>1</v>
      </c>
      <c r="I8" t="str">
        <f t="shared" si="1"/>
        <v>Ageing</v>
      </c>
      <c r="J8">
        <v>6500</v>
      </c>
    </row>
    <row r="9" spans="1:10" x14ac:dyDescent="0.3">
      <c r="A9">
        <v>1004861</v>
      </c>
      <c r="B9" t="s">
        <v>114</v>
      </c>
      <c r="C9" t="s">
        <v>205</v>
      </c>
      <c r="D9" t="s">
        <v>4</v>
      </c>
      <c r="E9">
        <v>2</v>
      </c>
      <c r="F9">
        <v>28</v>
      </c>
      <c r="G9" t="s">
        <v>343</v>
      </c>
      <c r="H9" t="str">
        <f t="shared" si="0"/>
        <v>1</v>
      </c>
      <c r="I9" t="str">
        <f t="shared" si="1"/>
        <v>Ageing</v>
      </c>
      <c r="J9">
        <v>13000</v>
      </c>
    </row>
    <row r="10" spans="1:10" x14ac:dyDescent="0.3">
      <c r="A10">
        <v>1004861</v>
      </c>
      <c r="B10" t="s">
        <v>37</v>
      </c>
      <c r="C10" t="s">
        <v>205</v>
      </c>
      <c r="D10" t="s">
        <v>6</v>
      </c>
      <c r="E10">
        <v>5</v>
      </c>
      <c r="F10">
        <v>1</v>
      </c>
      <c r="G10" t="s">
        <v>339</v>
      </c>
      <c r="H10" t="str">
        <f t="shared" si="0"/>
        <v>0</v>
      </c>
      <c r="I10" t="str">
        <f t="shared" si="1"/>
        <v>On time</v>
      </c>
      <c r="J10">
        <v>3200</v>
      </c>
    </row>
    <row r="11" spans="1:10" x14ac:dyDescent="0.3">
      <c r="A11">
        <v>1004861</v>
      </c>
      <c r="B11" t="s">
        <v>115</v>
      </c>
      <c r="C11" t="s">
        <v>122</v>
      </c>
      <c r="D11" t="s">
        <v>11</v>
      </c>
      <c r="E11">
        <v>3</v>
      </c>
      <c r="F11">
        <v>16</v>
      </c>
      <c r="G11" t="s">
        <v>333</v>
      </c>
      <c r="H11" t="str">
        <f t="shared" si="0"/>
        <v>1</v>
      </c>
      <c r="I11" t="str">
        <f t="shared" si="1"/>
        <v>Ageing</v>
      </c>
      <c r="J11">
        <v>1200</v>
      </c>
    </row>
    <row r="12" spans="1:10" x14ac:dyDescent="0.3">
      <c r="A12">
        <v>1004861</v>
      </c>
      <c r="B12" t="s">
        <v>18</v>
      </c>
      <c r="C12" t="s">
        <v>216</v>
      </c>
      <c r="D12" t="s">
        <v>4</v>
      </c>
      <c r="E12">
        <v>2</v>
      </c>
      <c r="F12">
        <v>11</v>
      </c>
      <c r="H12" t="str">
        <f t="shared" si="0"/>
        <v>0</v>
      </c>
      <c r="I12" t="str">
        <f t="shared" si="1"/>
        <v>On time</v>
      </c>
      <c r="J12">
        <v>10000</v>
      </c>
    </row>
    <row r="13" spans="1:10" x14ac:dyDescent="0.3">
      <c r="A13">
        <v>1004861</v>
      </c>
      <c r="B13" t="s">
        <v>116</v>
      </c>
      <c r="C13" t="s">
        <v>167</v>
      </c>
      <c r="D13" t="s">
        <v>6</v>
      </c>
      <c r="E13">
        <v>5</v>
      </c>
      <c r="F13">
        <v>1</v>
      </c>
      <c r="G13" t="s">
        <v>321</v>
      </c>
      <c r="H13" t="str">
        <f t="shared" si="0"/>
        <v>0</v>
      </c>
      <c r="I13" t="str">
        <f t="shared" si="1"/>
        <v>On time</v>
      </c>
      <c r="J13">
        <v>6000</v>
      </c>
    </row>
    <row r="14" spans="1:10" x14ac:dyDescent="0.3">
      <c r="A14">
        <v>1004861</v>
      </c>
      <c r="B14" t="s">
        <v>117</v>
      </c>
      <c r="C14" t="s">
        <v>164</v>
      </c>
      <c r="D14" t="s">
        <v>3</v>
      </c>
      <c r="E14">
        <v>1</v>
      </c>
      <c r="F14">
        <v>3</v>
      </c>
      <c r="G14" t="s">
        <v>320</v>
      </c>
      <c r="H14" t="str">
        <f t="shared" si="0"/>
        <v>0</v>
      </c>
      <c r="I14" t="str">
        <f t="shared" si="1"/>
        <v>On time</v>
      </c>
      <c r="J14">
        <v>6500</v>
      </c>
    </row>
    <row r="15" spans="1:10" x14ac:dyDescent="0.3">
      <c r="A15">
        <v>1004861</v>
      </c>
      <c r="B15" t="s">
        <v>118</v>
      </c>
      <c r="C15" t="s">
        <v>273</v>
      </c>
      <c r="D15" t="s">
        <v>3</v>
      </c>
      <c r="E15">
        <v>1</v>
      </c>
      <c r="F15">
        <v>4</v>
      </c>
      <c r="G15" t="s">
        <v>320</v>
      </c>
      <c r="H15" t="str">
        <f t="shared" si="0"/>
        <v>0</v>
      </c>
      <c r="I15" t="str">
        <f t="shared" si="1"/>
        <v>On time</v>
      </c>
      <c r="J15">
        <v>13000</v>
      </c>
    </row>
    <row r="16" spans="1:10" x14ac:dyDescent="0.3">
      <c r="A16">
        <v>1004861</v>
      </c>
      <c r="B16" t="s">
        <v>119</v>
      </c>
      <c r="C16" t="s">
        <v>315</v>
      </c>
      <c r="D16" t="s">
        <v>11</v>
      </c>
      <c r="E16">
        <v>3</v>
      </c>
      <c r="F16">
        <v>16</v>
      </c>
      <c r="G16" t="s">
        <v>333</v>
      </c>
      <c r="H16" t="str">
        <f t="shared" si="0"/>
        <v>1</v>
      </c>
      <c r="I16" t="str">
        <f t="shared" si="1"/>
        <v>Ageing</v>
      </c>
      <c r="J16">
        <v>3200</v>
      </c>
    </row>
    <row r="17" spans="1:10" x14ac:dyDescent="0.3">
      <c r="A17">
        <v>1004861</v>
      </c>
      <c r="B17" t="s">
        <v>120</v>
      </c>
      <c r="C17" t="s">
        <v>218</v>
      </c>
      <c r="D17" t="s">
        <v>3</v>
      </c>
      <c r="E17">
        <v>1</v>
      </c>
      <c r="F17">
        <v>3</v>
      </c>
      <c r="G17" t="s">
        <v>320</v>
      </c>
      <c r="H17" t="str">
        <f t="shared" si="0"/>
        <v>0</v>
      </c>
      <c r="I17" t="str">
        <f t="shared" si="1"/>
        <v>On time</v>
      </c>
      <c r="J17">
        <v>1200</v>
      </c>
    </row>
    <row r="18" spans="1:10" x14ac:dyDescent="0.3">
      <c r="A18">
        <v>1004861</v>
      </c>
      <c r="B18" t="s">
        <v>121</v>
      </c>
      <c r="C18" t="s">
        <v>159</v>
      </c>
      <c r="D18" t="s">
        <v>3</v>
      </c>
      <c r="E18">
        <v>1</v>
      </c>
      <c r="F18">
        <v>5</v>
      </c>
      <c r="G18" t="s">
        <v>352</v>
      </c>
      <c r="H18" t="str">
        <f t="shared" si="0"/>
        <v>0</v>
      </c>
      <c r="I18" t="str">
        <f t="shared" si="1"/>
        <v>On time</v>
      </c>
      <c r="J18">
        <v>10000</v>
      </c>
    </row>
    <row r="19" spans="1:10" x14ac:dyDescent="0.3">
      <c r="A19">
        <v>1004861</v>
      </c>
      <c r="B19" t="s">
        <v>75</v>
      </c>
      <c r="C19" t="s">
        <v>164</v>
      </c>
      <c r="D19" t="s">
        <v>9</v>
      </c>
      <c r="E19">
        <v>7</v>
      </c>
      <c r="F19">
        <v>3</v>
      </c>
      <c r="G19" t="s">
        <v>333</v>
      </c>
      <c r="H19" t="str">
        <f t="shared" si="0"/>
        <v>0</v>
      </c>
      <c r="I19" t="str">
        <f t="shared" si="1"/>
        <v>On time</v>
      </c>
      <c r="J19">
        <v>6000</v>
      </c>
    </row>
    <row r="20" spans="1:10" x14ac:dyDescent="0.3">
      <c r="A20">
        <v>1004861</v>
      </c>
      <c r="B20" t="s">
        <v>122</v>
      </c>
      <c r="C20" t="s">
        <v>124</v>
      </c>
      <c r="D20" t="s">
        <v>4</v>
      </c>
      <c r="E20">
        <v>2</v>
      </c>
      <c r="F20">
        <v>10</v>
      </c>
      <c r="G20" t="s">
        <v>365</v>
      </c>
      <c r="H20" t="str">
        <f t="shared" si="0"/>
        <v>0</v>
      </c>
      <c r="I20" t="str">
        <f t="shared" si="1"/>
        <v>On time</v>
      </c>
      <c r="J20">
        <v>6500</v>
      </c>
    </row>
    <row r="21" spans="1:10" x14ac:dyDescent="0.3">
      <c r="A21">
        <v>1004861</v>
      </c>
      <c r="B21" t="s">
        <v>123</v>
      </c>
      <c r="C21" t="s">
        <v>177</v>
      </c>
      <c r="D21" t="s">
        <v>4</v>
      </c>
      <c r="E21">
        <v>2</v>
      </c>
      <c r="F21">
        <v>12</v>
      </c>
      <c r="G21" t="s">
        <v>324</v>
      </c>
      <c r="H21" t="str">
        <f t="shared" si="0"/>
        <v>0</v>
      </c>
      <c r="I21" t="str">
        <f t="shared" si="1"/>
        <v>On time</v>
      </c>
      <c r="J21">
        <v>13000</v>
      </c>
    </row>
    <row r="22" spans="1:10" x14ac:dyDescent="0.3">
      <c r="A22">
        <v>1004861</v>
      </c>
      <c r="B22" t="s">
        <v>124</v>
      </c>
      <c r="C22" t="s">
        <v>204</v>
      </c>
      <c r="D22" t="s">
        <v>3</v>
      </c>
      <c r="E22">
        <v>1</v>
      </c>
      <c r="F22">
        <v>6</v>
      </c>
      <c r="G22" t="s">
        <v>353</v>
      </c>
      <c r="H22" t="str">
        <f t="shared" si="0"/>
        <v>0</v>
      </c>
      <c r="I22" t="str">
        <f t="shared" si="1"/>
        <v>On time</v>
      </c>
      <c r="J22">
        <v>3200</v>
      </c>
    </row>
    <row r="23" spans="1:10" x14ac:dyDescent="0.3">
      <c r="A23">
        <v>1004861</v>
      </c>
      <c r="B23" t="s">
        <v>19</v>
      </c>
      <c r="C23" t="s">
        <v>265</v>
      </c>
      <c r="D23" t="s">
        <v>4</v>
      </c>
      <c r="E23">
        <v>2</v>
      </c>
      <c r="F23">
        <v>13</v>
      </c>
      <c r="G23" t="s">
        <v>345</v>
      </c>
      <c r="H23" t="str">
        <f t="shared" si="0"/>
        <v>0</v>
      </c>
      <c r="I23" t="str">
        <f t="shared" si="1"/>
        <v>On time</v>
      </c>
      <c r="J23">
        <v>1200</v>
      </c>
    </row>
    <row r="24" spans="1:10" x14ac:dyDescent="0.3">
      <c r="A24">
        <v>1004861</v>
      </c>
      <c r="B24" t="s">
        <v>125</v>
      </c>
      <c r="C24" t="s">
        <v>316</v>
      </c>
      <c r="D24" t="s">
        <v>5</v>
      </c>
      <c r="E24">
        <v>4</v>
      </c>
      <c r="F24">
        <v>14</v>
      </c>
      <c r="G24" t="s">
        <v>351</v>
      </c>
      <c r="H24" t="str">
        <f t="shared" si="0"/>
        <v>1</v>
      </c>
      <c r="I24" t="str">
        <f t="shared" si="1"/>
        <v>Ageing</v>
      </c>
      <c r="J24">
        <v>10000</v>
      </c>
    </row>
    <row r="25" spans="1:10" x14ac:dyDescent="0.3">
      <c r="A25">
        <v>1004861</v>
      </c>
      <c r="B25" t="s">
        <v>126</v>
      </c>
      <c r="C25" t="s">
        <v>258</v>
      </c>
      <c r="D25" t="s">
        <v>4</v>
      </c>
      <c r="E25">
        <v>2</v>
      </c>
      <c r="F25">
        <v>1</v>
      </c>
      <c r="G25" t="s">
        <v>325</v>
      </c>
      <c r="H25" t="str">
        <f t="shared" si="0"/>
        <v>0</v>
      </c>
      <c r="I25" t="str">
        <f t="shared" si="1"/>
        <v>On time</v>
      </c>
      <c r="J25">
        <v>6000</v>
      </c>
    </row>
    <row r="26" spans="1:10" x14ac:dyDescent="0.3">
      <c r="A26">
        <v>1004861</v>
      </c>
      <c r="B26" t="s">
        <v>82</v>
      </c>
      <c r="C26" t="s">
        <v>177</v>
      </c>
      <c r="D26" t="s">
        <v>10</v>
      </c>
      <c r="E26">
        <v>9</v>
      </c>
      <c r="F26">
        <v>8</v>
      </c>
      <c r="H26" t="str">
        <f t="shared" si="0"/>
        <v>0</v>
      </c>
      <c r="I26" t="str">
        <f t="shared" si="1"/>
        <v>On time</v>
      </c>
      <c r="J26">
        <v>6500</v>
      </c>
    </row>
    <row r="27" spans="1:10" x14ac:dyDescent="0.3">
      <c r="A27">
        <v>1004861</v>
      </c>
      <c r="B27" t="s">
        <v>127</v>
      </c>
      <c r="C27" t="s">
        <v>313</v>
      </c>
      <c r="D27" t="s">
        <v>5</v>
      </c>
      <c r="E27">
        <v>4</v>
      </c>
      <c r="F27">
        <v>2</v>
      </c>
      <c r="H27" t="str">
        <f t="shared" si="0"/>
        <v>0</v>
      </c>
      <c r="I27" t="str">
        <f t="shared" si="1"/>
        <v>On time</v>
      </c>
      <c r="J27">
        <v>13000</v>
      </c>
    </row>
    <row r="28" spans="1:10" x14ac:dyDescent="0.3">
      <c r="A28">
        <v>1004861</v>
      </c>
      <c r="B28" t="s">
        <v>128</v>
      </c>
      <c r="C28" t="s">
        <v>122</v>
      </c>
      <c r="D28" t="s">
        <v>3</v>
      </c>
      <c r="E28">
        <v>1</v>
      </c>
      <c r="F28">
        <v>4</v>
      </c>
      <c r="G28" t="s">
        <v>360</v>
      </c>
      <c r="H28" t="str">
        <f t="shared" si="0"/>
        <v>0</v>
      </c>
      <c r="I28" t="str">
        <f t="shared" si="1"/>
        <v>On time</v>
      </c>
      <c r="J28">
        <v>3200</v>
      </c>
    </row>
    <row r="29" spans="1:10" x14ac:dyDescent="0.3">
      <c r="A29">
        <v>1004861</v>
      </c>
      <c r="B29" t="s">
        <v>129</v>
      </c>
      <c r="C29" t="s">
        <v>167</v>
      </c>
      <c r="D29" t="s">
        <v>4</v>
      </c>
      <c r="E29">
        <v>2</v>
      </c>
      <c r="F29">
        <v>1</v>
      </c>
      <c r="G29" t="s">
        <v>324</v>
      </c>
      <c r="H29" t="str">
        <f t="shared" si="0"/>
        <v>0</v>
      </c>
      <c r="I29" t="str">
        <f t="shared" si="1"/>
        <v>On time</v>
      </c>
      <c r="J29">
        <v>1200</v>
      </c>
    </row>
    <row r="30" spans="1:10" x14ac:dyDescent="0.3">
      <c r="A30">
        <v>1004861</v>
      </c>
      <c r="B30" t="s">
        <v>131</v>
      </c>
      <c r="C30" t="s">
        <v>315</v>
      </c>
      <c r="D30" t="s">
        <v>5</v>
      </c>
      <c r="E30">
        <v>4</v>
      </c>
      <c r="F30">
        <v>14</v>
      </c>
      <c r="G30" t="s">
        <v>318</v>
      </c>
      <c r="H30" t="str">
        <f t="shared" si="0"/>
        <v>1</v>
      </c>
      <c r="I30" t="str">
        <f t="shared" si="1"/>
        <v>Ageing</v>
      </c>
      <c r="J30">
        <v>10000</v>
      </c>
    </row>
    <row r="31" spans="1:10" x14ac:dyDescent="0.3">
      <c r="A31">
        <v>1004861</v>
      </c>
      <c r="B31" t="s">
        <v>130</v>
      </c>
      <c r="C31" t="s">
        <v>273</v>
      </c>
      <c r="D31" t="s">
        <v>11</v>
      </c>
      <c r="E31">
        <v>3</v>
      </c>
      <c r="F31">
        <v>15</v>
      </c>
      <c r="G31" t="s">
        <v>333</v>
      </c>
      <c r="H31" t="str">
        <f t="shared" si="0"/>
        <v>1</v>
      </c>
      <c r="I31" t="str">
        <f t="shared" si="1"/>
        <v>Ageing</v>
      </c>
      <c r="J31">
        <v>6000</v>
      </c>
    </row>
    <row r="32" spans="1:10" x14ac:dyDescent="0.3">
      <c r="A32">
        <v>1004861</v>
      </c>
      <c r="B32" t="s">
        <v>132</v>
      </c>
      <c r="C32" t="s">
        <v>218</v>
      </c>
      <c r="D32" t="s">
        <v>3</v>
      </c>
      <c r="E32">
        <v>1</v>
      </c>
      <c r="F32">
        <v>16</v>
      </c>
      <c r="G32" t="s">
        <v>359</v>
      </c>
      <c r="H32" t="str">
        <f t="shared" si="0"/>
        <v>1</v>
      </c>
      <c r="I32" t="str">
        <f t="shared" si="1"/>
        <v>Ageing</v>
      </c>
      <c r="J32">
        <v>6500</v>
      </c>
    </row>
    <row r="33" spans="1:10" x14ac:dyDescent="0.3">
      <c r="A33">
        <v>1004861</v>
      </c>
      <c r="B33" t="s">
        <v>133</v>
      </c>
      <c r="C33" t="s">
        <v>159</v>
      </c>
      <c r="D33" t="s">
        <v>3</v>
      </c>
      <c r="E33">
        <v>1</v>
      </c>
      <c r="F33">
        <v>4</v>
      </c>
      <c r="G33" t="s">
        <v>361</v>
      </c>
      <c r="H33" t="str">
        <f t="shared" si="0"/>
        <v>0</v>
      </c>
      <c r="I33" t="str">
        <f t="shared" si="1"/>
        <v>On time</v>
      </c>
      <c r="J33">
        <v>13000</v>
      </c>
    </row>
    <row r="34" spans="1:10" x14ac:dyDescent="0.3">
      <c r="A34">
        <v>1004861</v>
      </c>
      <c r="B34" t="s">
        <v>134</v>
      </c>
      <c r="C34" t="s">
        <v>124</v>
      </c>
      <c r="D34" t="s">
        <v>3</v>
      </c>
      <c r="E34">
        <v>1</v>
      </c>
      <c r="F34">
        <v>17</v>
      </c>
      <c r="G34" t="s">
        <v>361</v>
      </c>
      <c r="H34" t="str">
        <f t="shared" si="0"/>
        <v>1</v>
      </c>
      <c r="I34" t="str">
        <f t="shared" si="1"/>
        <v>Ageing</v>
      </c>
      <c r="J34">
        <v>3200</v>
      </c>
    </row>
    <row r="35" spans="1:10" x14ac:dyDescent="0.3">
      <c r="A35">
        <v>1004861</v>
      </c>
      <c r="B35" t="s">
        <v>135</v>
      </c>
      <c r="C35" t="s">
        <v>216</v>
      </c>
      <c r="D35" t="s">
        <v>3</v>
      </c>
      <c r="E35">
        <v>1</v>
      </c>
      <c r="F35">
        <v>17</v>
      </c>
      <c r="G35" t="s">
        <v>361</v>
      </c>
      <c r="H35" t="str">
        <f t="shared" si="0"/>
        <v>1</v>
      </c>
      <c r="I35" t="str">
        <f t="shared" si="1"/>
        <v>Ageing</v>
      </c>
      <c r="J35">
        <v>1200</v>
      </c>
    </row>
    <row r="36" spans="1:10" x14ac:dyDescent="0.3">
      <c r="A36">
        <v>1004861</v>
      </c>
      <c r="B36" t="s">
        <v>136</v>
      </c>
      <c r="C36" t="s">
        <v>177</v>
      </c>
      <c r="D36" t="s">
        <v>3</v>
      </c>
      <c r="E36">
        <v>1</v>
      </c>
      <c r="F36">
        <v>3</v>
      </c>
      <c r="G36" t="s">
        <v>361</v>
      </c>
      <c r="H36" t="str">
        <f t="shared" si="0"/>
        <v>0</v>
      </c>
      <c r="I36" t="str">
        <f t="shared" si="1"/>
        <v>On time</v>
      </c>
      <c r="J36">
        <v>10000</v>
      </c>
    </row>
    <row r="37" spans="1:10" x14ac:dyDescent="0.3">
      <c r="A37">
        <v>1004861</v>
      </c>
      <c r="B37" t="s">
        <v>137</v>
      </c>
      <c r="C37" t="s">
        <v>265</v>
      </c>
      <c r="D37" t="s">
        <v>3</v>
      </c>
      <c r="E37">
        <v>1</v>
      </c>
      <c r="F37">
        <v>3</v>
      </c>
      <c r="G37" t="s">
        <v>358</v>
      </c>
      <c r="H37" t="str">
        <f t="shared" si="0"/>
        <v>0</v>
      </c>
      <c r="I37" t="str">
        <f t="shared" si="1"/>
        <v>On time</v>
      </c>
      <c r="J37">
        <v>6000</v>
      </c>
    </row>
    <row r="38" spans="1:10" x14ac:dyDescent="0.3">
      <c r="A38">
        <v>1004861</v>
      </c>
      <c r="B38" t="s">
        <v>138</v>
      </c>
      <c r="C38" t="s">
        <v>176</v>
      </c>
      <c r="D38" t="s">
        <v>3</v>
      </c>
      <c r="E38">
        <v>1</v>
      </c>
      <c r="F38">
        <v>14</v>
      </c>
      <c r="G38" t="s">
        <v>354</v>
      </c>
      <c r="H38" t="str">
        <f t="shared" si="0"/>
        <v>1</v>
      </c>
      <c r="I38" t="str">
        <f t="shared" si="1"/>
        <v>Ageing</v>
      </c>
      <c r="J38">
        <v>6500</v>
      </c>
    </row>
    <row r="39" spans="1:10" x14ac:dyDescent="0.3">
      <c r="A39">
        <v>1004861</v>
      </c>
      <c r="B39" t="s">
        <v>139</v>
      </c>
      <c r="C39" t="s">
        <v>316</v>
      </c>
      <c r="D39" t="s">
        <v>3</v>
      </c>
      <c r="E39">
        <v>1</v>
      </c>
      <c r="F39">
        <v>31</v>
      </c>
      <c r="H39" t="str">
        <f t="shared" si="0"/>
        <v>1</v>
      </c>
      <c r="I39" t="str">
        <f t="shared" si="1"/>
        <v>Ageing</v>
      </c>
      <c r="J39">
        <v>13000</v>
      </c>
    </row>
    <row r="40" spans="1:10" x14ac:dyDescent="0.3">
      <c r="A40">
        <v>1004861</v>
      </c>
      <c r="B40" t="s">
        <v>20</v>
      </c>
      <c r="C40" t="s">
        <v>176</v>
      </c>
      <c r="D40" t="s">
        <v>4</v>
      </c>
      <c r="E40">
        <v>2</v>
      </c>
      <c r="F40">
        <v>13</v>
      </c>
      <c r="G40" t="s">
        <v>346</v>
      </c>
      <c r="H40" t="str">
        <f t="shared" si="0"/>
        <v>0</v>
      </c>
      <c r="I40" t="str">
        <f t="shared" si="1"/>
        <v>On time</v>
      </c>
      <c r="J40">
        <v>3200</v>
      </c>
    </row>
    <row r="41" spans="1:10" x14ac:dyDescent="0.3">
      <c r="A41">
        <v>1004861</v>
      </c>
      <c r="B41" t="s">
        <v>20</v>
      </c>
      <c r="C41" t="s">
        <v>177</v>
      </c>
      <c r="D41" t="s">
        <v>4</v>
      </c>
      <c r="E41">
        <v>2</v>
      </c>
      <c r="F41">
        <v>1</v>
      </c>
      <c r="G41" t="str">
        <f>CONCATENATE("Assigned to ",C41)</f>
        <v>Assigned to Enrico Cattaneo</v>
      </c>
      <c r="H41" t="str">
        <f t="shared" si="0"/>
        <v>0</v>
      </c>
      <c r="I41" t="str">
        <f t="shared" si="1"/>
        <v>On time</v>
      </c>
      <c r="J41">
        <v>1200</v>
      </c>
    </row>
    <row r="42" spans="1:10" x14ac:dyDescent="0.3">
      <c r="A42">
        <v>1004861</v>
      </c>
      <c r="B42" t="s">
        <v>140</v>
      </c>
      <c r="C42" t="s">
        <v>258</v>
      </c>
      <c r="D42" t="s">
        <v>3</v>
      </c>
      <c r="E42">
        <v>1</v>
      </c>
      <c r="F42">
        <v>19</v>
      </c>
      <c r="G42" t="s">
        <v>361</v>
      </c>
      <c r="H42" t="str">
        <f t="shared" si="0"/>
        <v>1</v>
      </c>
      <c r="I42" t="str">
        <f t="shared" si="1"/>
        <v>Ageing</v>
      </c>
      <c r="J42">
        <v>10000</v>
      </c>
    </row>
    <row r="43" spans="1:10" x14ac:dyDescent="0.3">
      <c r="A43">
        <v>1004861</v>
      </c>
      <c r="B43" t="s">
        <v>21</v>
      </c>
      <c r="C43" t="s">
        <v>205</v>
      </c>
      <c r="D43" t="s">
        <v>4</v>
      </c>
      <c r="E43">
        <v>2</v>
      </c>
      <c r="F43">
        <v>1</v>
      </c>
      <c r="G43" t="s">
        <v>324</v>
      </c>
      <c r="H43" t="str">
        <f t="shared" si="0"/>
        <v>0</v>
      </c>
      <c r="I43" t="str">
        <f t="shared" si="1"/>
        <v>On time</v>
      </c>
      <c r="J43">
        <v>6000</v>
      </c>
    </row>
    <row r="44" spans="1:10" x14ac:dyDescent="0.3">
      <c r="A44">
        <v>1004861</v>
      </c>
      <c r="B44" t="s">
        <v>141</v>
      </c>
      <c r="C44" t="s">
        <v>205</v>
      </c>
      <c r="D44" t="s">
        <v>3</v>
      </c>
      <c r="E44">
        <v>1</v>
      </c>
      <c r="F44">
        <v>5</v>
      </c>
      <c r="G44" t="s">
        <v>333</v>
      </c>
      <c r="H44" t="str">
        <f t="shared" si="0"/>
        <v>0</v>
      </c>
      <c r="I44" t="str">
        <f t="shared" si="1"/>
        <v>On time</v>
      </c>
      <c r="J44">
        <v>6500</v>
      </c>
    </row>
    <row r="45" spans="1:10" x14ac:dyDescent="0.3">
      <c r="A45">
        <v>1004861</v>
      </c>
      <c r="B45" t="s">
        <v>142</v>
      </c>
      <c r="C45" t="s">
        <v>122</v>
      </c>
      <c r="D45" t="s">
        <v>4</v>
      </c>
      <c r="E45">
        <v>2</v>
      </c>
      <c r="F45">
        <v>1</v>
      </c>
      <c r="H45" t="str">
        <f t="shared" si="0"/>
        <v>0</v>
      </c>
      <c r="I45" t="str">
        <f t="shared" si="1"/>
        <v>On time</v>
      </c>
      <c r="J45">
        <v>13000</v>
      </c>
    </row>
    <row r="46" spans="1:10" x14ac:dyDescent="0.3">
      <c r="A46">
        <v>1004861</v>
      </c>
      <c r="B46" t="s">
        <v>143</v>
      </c>
      <c r="C46" t="s">
        <v>164</v>
      </c>
      <c r="D46" t="s">
        <v>3</v>
      </c>
      <c r="E46">
        <v>1</v>
      </c>
      <c r="F46">
        <v>5</v>
      </c>
      <c r="G46" t="s">
        <v>333</v>
      </c>
      <c r="H46" t="str">
        <f t="shared" si="0"/>
        <v>0</v>
      </c>
      <c r="I46" t="str">
        <f t="shared" si="1"/>
        <v>On time</v>
      </c>
      <c r="J46">
        <v>3200</v>
      </c>
    </row>
    <row r="47" spans="1:10" x14ac:dyDescent="0.3">
      <c r="A47">
        <v>1004861</v>
      </c>
      <c r="B47" t="s">
        <v>144</v>
      </c>
      <c r="C47" t="s">
        <v>273</v>
      </c>
      <c r="D47" t="s">
        <v>3</v>
      </c>
      <c r="E47">
        <v>1</v>
      </c>
      <c r="F47">
        <v>6</v>
      </c>
      <c r="G47" t="s">
        <v>333</v>
      </c>
      <c r="H47" t="str">
        <f t="shared" si="0"/>
        <v>0</v>
      </c>
      <c r="I47" t="str">
        <f t="shared" si="1"/>
        <v>On time</v>
      </c>
      <c r="J47">
        <v>1200</v>
      </c>
    </row>
    <row r="48" spans="1:10" x14ac:dyDescent="0.3">
      <c r="A48">
        <v>1004861</v>
      </c>
      <c r="B48" t="s">
        <v>47</v>
      </c>
      <c r="C48" t="s">
        <v>216</v>
      </c>
      <c r="D48" t="s">
        <v>7</v>
      </c>
      <c r="E48">
        <v>6</v>
      </c>
      <c r="F48">
        <v>4</v>
      </c>
      <c r="G48" t="str">
        <f>CONCATENATE("Lead assigned to ", C48)</f>
        <v>Lead assigned to Johanna Lorenz</v>
      </c>
      <c r="H48" t="str">
        <f t="shared" si="0"/>
        <v>0</v>
      </c>
      <c r="I48" t="str">
        <f t="shared" si="1"/>
        <v>On time</v>
      </c>
      <c r="J48">
        <v>10000</v>
      </c>
    </row>
    <row r="49" spans="1:10" x14ac:dyDescent="0.3">
      <c r="A49">
        <v>1004861</v>
      </c>
      <c r="B49" t="s">
        <v>145</v>
      </c>
      <c r="C49" t="s">
        <v>218</v>
      </c>
      <c r="D49" t="s">
        <v>5</v>
      </c>
      <c r="E49">
        <v>4</v>
      </c>
      <c r="F49">
        <v>14</v>
      </c>
      <c r="G49" t="s">
        <v>319</v>
      </c>
      <c r="H49" t="str">
        <f t="shared" si="0"/>
        <v>1</v>
      </c>
      <c r="I49" t="str">
        <f t="shared" si="1"/>
        <v>Ageing</v>
      </c>
      <c r="J49">
        <v>6000</v>
      </c>
    </row>
    <row r="50" spans="1:10" x14ac:dyDescent="0.3">
      <c r="A50">
        <v>1004861</v>
      </c>
      <c r="B50" t="s">
        <v>146</v>
      </c>
      <c r="C50" t="s">
        <v>159</v>
      </c>
      <c r="D50" t="s">
        <v>3</v>
      </c>
      <c r="E50">
        <v>1</v>
      </c>
      <c r="F50">
        <v>6</v>
      </c>
      <c r="G50" t="s">
        <v>333</v>
      </c>
      <c r="H50" t="str">
        <f t="shared" si="0"/>
        <v>0</v>
      </c>
      <c r="I50" t="str">
        <f t="shared" si="1"/>
        <v>On time</v>
      </c>
      <c r="J50">
        <v>6500</v>
      </c>
    </row>
    <row r="51" spans="1:10" x14ac:dyDescent="0.3">
      <c r="A51">
        <v>1004861</v>
      </c>
      <c r="B51" t="s">
        <v>147</v>
      </c>
      <c r="C51" t="s">
        <v>124</v>
      </c>
      <c r="D51" t="s">
        <v>11</v>
      </c>
      <c r="E51">
        <v>3</v>
      </c>
      <c r="F51">
        <v>4</v>
      </c>
      <c r="G51" t="s">
        <v>333</v>
      </c>
      <c r="H51" t="str">
        <f t="shared" si="0"/>
        <v>0</v>
      </c>
      <c r="I51" t="str">
        <f t="shared" si="1"/>
        <v>On time</v>
      </c>
      <c r="J51">
        <v>13000</v>
      </c>
    </row>
    <row r="52" spans="1:10" x14ac:dyDescent="0.3">
      <c r="A52">
        <v>1004861</v>
      </c>
      <c r="B52" t="s">
        <v>148</v>
      </c>
      <c r="C52" t="s">
        <v>216</v>
      </c>
      <c r="D52" t="s">
        <v>5</v>
      </c>
      <c r="E52">
        <v>4</v>
      </c>
      <c r="F52">
        <v>15</v>
      </c>
      <c r="G52" t="s">
        <v>350</v>
      </c>
      <c r="H52" t="str">
        <f t="shared" si="0"/>
        <v>1</v>
      </c>
      <c r="I52" t="str">
        <f t="shared" si="1"/>
        <v>Ageing</v>
      </c>
      <c r="J52">
        <v>3200</v>
      </c>
    </row>
    <row r="53" spans="1:10" x14ac:dyDescent="0.3">
      <c r="A53">
        <v>1004861</v>
      </c>
      <c r="B53" t="s">
        <v>149</v>
      </c>
      <c r="C53" t="s">
        <v>177</v>
      </c>
      <c r="D53" t="s">
        <v>3</v>
      </c>
      <c r="E53">
        <v>1</v>
      </c>
      <c r="F53">
        <v>7</v>
      </c>
      <c r="G53" t="s">
        <v>333</v>
      </c>
      <c r="H53" t="str">
        <f t="shared" si="0"/>
        <v>0</v>
      </c>
      <c r="I53" t="str">
        <f t="shared" si="1"/>
        <v>On time</v>
      </c>
      <c r="J53">
        <v>1200</v>
      </c>
    </row>
    <row r="54" spans="1:10" x14ac:dyDescent="0.3">
      <c r="A54">
        <v>1004861</v>
      </c>
      <c r="B54" t="s">
        <v>150</v>
      </c>
      <c r="C54" t="s">
        <v>265</v>
      </c>
      <c r="D54" t="s">
        <v>3</v>
      </c>
      <c r="E54">
        <v>1</v>
      </c>
      <c r="F54">
        <v>7</v>
      </c>
      <c r="G54" t="s">
        <v>333</v>
      </c>
      <c r="H54" t="str">
        <f t="shared" si="0"/>
        <v>0</v>
      </c>
      <c r="I54" t="str">
        <f t="shared" si="1"/>
        <v>On time</v>
      </c>
      <c r="J54">
        <v>10000</v>
      </c>
    </row>
    <row r="55" spans="1:10" x14ac:dyDescent="0.3">
      <c r="A55">
        <v>1004861</v>
      </c>
      <c r="B55" t="s">
        <v>151</v>
      </c>
      <c r="C55" t="s">
        <v>204</v>
      </c>
      <c r="D55" t="s">
        <v>3</v>
      </c>
      <c r="E55">
        <v>1</v>
      </c>
      <c r="F55">
        <v>8</v>
      </c>
      <c r="G55" t="s">
        <v>333</v>
      </c>
      <c r="H55" t="str">
        <f t="shared" si="0"/>
        <v>0</v>
      </c>
      <c r="I55" t="str">
        <f t="shared" si="1"/>
        <v>On time</v>
      </c>
      <c r="J55">
        <v>6000</v>
      </c>
    </row>
    <row r="56" spans="1:10" x14ac:dyDescent="0.3">
      <c r="A56">
        <v>1004861</v>
      </c>
      <c r="B56" t="s">
        <v>152</v>
      </c>
      <c r="C56" t="s">
        <v>176</v>
      </c>
      <c r="D56" t="s">
        <v>3</v>
      </c>
      <c r="E56">
        <v>1</v>
      </c>
      <c r="F56">
        <v>8</v>
      </c>
      <c r="G56" t="s">
        <v>333</v>
      </c>
      <c r="H56" t="str">
        <f t="shared" si="0"/>
        <v>0</v>
      </c>
      <c r="I56" t="str">
        <f t="shared" si="1"/>
        <v>On time</v>
      </c>
      <c r="J56">
        <v>6500</v>
      </c>
    </row>
    <row r="57" spans="1:10" x14ac:dyDescent="0.3">
      <c r="A57">
        <v>1004861</v>
      </c>
      <c r="B57" t="s">
        <v>154</v>
      </c>
      <c r="C57" t="s">
        <v>258</v>
      </c>
      <c r="D57" t="s">
        <v>11</v>
      </c>
      <c r="E57">
        <v>3</v>
      </c>
      <c r="F57">
        <v>5</v>
      </c>
      <c r="G57" t="s">
        <v>333</v>
      </c>
      <c r="H57" t="str">
        <f t="shared" si="0"/>
        <v>0</v>
      </c>
      <c r="I57" t="str">
        <f t="shared" si="1"/>
        <v>On time</v>
      </c>
      <c r="J57">
        <v>13000</v>
      </c>
    </row>
    <row r="58" spans="1:10" x14ac:dyDescent="0.3">
      <c r="A58">
        <v>1004861</v>
      </c>
      <c r="B58" t="s">
        <v>155</v>
      </c>
      <c r="C58" t="s">
        <v>205</v>
      </c>
      <c r="D58" t="s">
        <v>11</v>
      </c>
      <c r="E58">
        <v>3</v>
      </c>
      <c r="F58">
        <v>5</v>
      </c>
      <c r="G58" t="s">
        <v>333</v>
      </c>
      <c r="H58" t="str">
        <f t="shared" si="0"/>
        <v>0</v>
      </c>
      <c r="I58" t="str">
        <f t="shared" si="1"/>
        <v>On time</v>
      </c>
      <c r="J58">
        <v>3200</v>
      </c>
    </row>
    <row r="59" spans="1:10" x14ac:dyDescent="0.3">
      <c r="A59">
        <v>1004861</v>
      </c>
      <c r="B59" t="s">
        <v>153</v>
      </c>
      <c r="C59" t="s">
        <v>316</v>
      </c>
      <c r="D59" t="s">
        <v>11</v>
      </c>
      <c r="E59">
        <v>3</v>
      </c>
      <c r="F59">
        <v>4</v>
      </c>
      <c r="G59" t="s">
        <v>333</v>
      </c>
      <c r="H59" t="str">
        <f t="shared" si="0"/>
        <v>0</v>
      </c>
      <c r="I59" t="str">
        <f t="shared" si="1"/>
        <v>On time</v>
      </c>
      <c r="J59">
        <v>1200</v>
      </c>
    </row>
    <row r="60" spans="1:10" x14ac:dyDescent="0.3">
      <c r="A60">
        <v>1004861</v>
      </c>
      <c r="B60" t="s">
        <v>156</v>
      </c>
      <c r="C60" t="s">
        <v>313</v>
      </c>
      <c r="D60" t="s">
        <v>3</v>
      </c>
      <c r="E60">
        <v>1</v>
      </c>
      <c r="F60">
        <v>9</v>
      </c>
      <c r="G60" t="s">
        <v>333</v>
      </c>
      <c r="H60" t="str">
        <f t="shared" si="0"/>
        <v>0</v>
      </c>
      <c r="I60" t="str">
        <f t="shared" si="1"/>
        <v>On time</v>
      </c>
      <c r="J60">
        <v>10000</v>
      </c>
    </row>
    <row r="61" spans="1:10" x14ac:dyDescent="0.3">
      <c r="A61">
        <v>1004861</v>
      </c>
      <c r="B61" t="s">
        <v>56</v>
      </c>
      <c r="C61" t="s">
        <v>122</v>
      </c>
      <c r="D61" t="s">
        <v>7</v>
      </c>
      <c r="E61">
        <v>6</v>
      </c>
      <c r="F61">
        <v>8</v>
      </c>
      <c r="G61" t="s">
        <v>338</v>
      </c>
      <c r="H61" t="str">
        <f t="shared" si="0"/>
        <v>0</v>
      </c>
      <c r="I61" t="str">
        <f t="shared" si="1"/>
        <v>On time</v>
      </c>
      <c r="J61">
        <v>6000</v>
      </c>
    </row>
    <row r="62" spans="1:10" x14ac:dyDescent="0.3">
      <c r="A62">
        <v>1004861</v>
      </c>
      <c r="B62" t="s">
        <v>40</v>
      </c>
      <c r="C62" t="s">
        <v>167</v>
      </c>
      <c r="D62" t="s">
        <v>7</v>
      </c>
      <c r="E62">
        <v>6</v>
      </c>
      <c r="F62">
        <v>3</v>
      </c>
      <c r="G62" t="s">
        <v>338</v>
      </c>
      <c r="H62" t="str">
        <f t="shared" si="0"/>
        <v>0</v>
      </c>
      <c r="I62" t="str">
        <f t="shared" si="1"/>
        <v>On time</v>
      </c>
      <c r="J62">
        <v>28000</v>
      </c>
    </row>
    <row r="63" spans="1:10" x14ac:dyDescent="0.3">
      <c r="A63">
        <v>1004861</v>
      </c>
      <c r="B63" t="s">
        <v>158</v>
      </c>
      <c r="C63" t="s">
        <v>167</v>
      </c>
      <c r="D63" t="s">
        <v>11</v>
      </c>
      <c r="E63">
        <v>3</v>
      </c>
      <c r="F63">
        <v>6</v>
      </c>
      <c r="G63" t="s">
        <v>333</v>
      </c>
      <c r="H63" t="str">
        <f t="shared" si="0"/>
        <v>0</v>
      </c>
      <c r="I63" t="str">
        <f t="shared" si="1"/>
        <v>On time</v>
      </c>
      <c r="J63">
        <v>32000</v>
      </c>
    </row>
    <row r="64" spans="1:10" x14ac:dyDescent="0.3">
      <c r="A64">
        <v>1004861</v>
      </c>
      <c r="B64" t="s">
        <v>157</v>
      </c>
      <c r="C64" t="s">
        <v>122</v>
      </c>
      <c r="D64" t="s">
        <v>11</v>
      </c>
      <c r="E64">
        <v>3</v>
      </c>
      <c r="F64">
        <v>6</v>
      </c>
      <c r="G64" t="s">
        <v>333</v>
      </c>
      <c r="H64" t="str">
        <f t="shared" si="0"/>
        <v>0</v>
      </c>
      <c r="I64" t="str">
        <f t="shared" si="1"/>
        <v>On time</v>
      </c>
      <c r="J64">
        <v>40000</v>
      </c>
    </row>
    <row r="65" spans="1:10" x14ac:dyDescent="0.3">
      <c r="A65">
        <v>1004861</v>
      </c>
      <c r="B65" t="s">
        <v>51</v>
      </c>
      <c r="C65" t="s">
        <v>176</v>
      </c>
      <c r="D65" t="s">
        <v>7</v>
      </c>
      <c r="E65">
        <v>6</v>
      </c>
      <c r="F65">
        <v>5</v>
      </c>
      <c r="G65" t="str">
        <f>CONCATENATE("Lead assigned to ", C65)</f>
        <v>Lead assigned to Emily Braun</v>
      </c>
      <c r="H65" t="str">
        <f t="shared" si="0"/>
        <v>0</v>
      </c>
      <c r="I65" t="str">
        <f t="shared" si="1"/>
        <v>On time</v>
      </c>
      <c r="J65">
        <v>1000</v>
      </c>
    </row>
    <row r="66" spans="1:10" x14ac:dyDescent="0.3">
      <c r="A66">
        <v>1004861</v>
      </c>
      <c r="B66" t="s">
        <v>159</v>
      </c>
      <c r="C66" t="s">
        <v>164</v>
      </c>
      <c r="D66" t="s">
        <v>3</v>
      </c>
      <c r="E66">
        <v>1</v>
      </c>
      <c r="F66">
        <v>9</v>
      </c>
      <c r="G66" t="s">
        <v>333</v>
      </c>
      <c r="H66" t="str">
        <f t="shared" ref="H66:H129" si="2">IF(F66&gt;13,"1","0")</f>
        <v>0</v>
      </c>
      <c r="I66" t="str">
        <f t="shared" si="1"/>
        <v>On time</v>
      </c>
      <c r="J66">
        <v>2000</v>
      </c>
    </row>
    <row r="67" spans="1:10" x14ac:dyDescent="0.3">
      <c r="A67">
        <v>1004861</v>
      </c>
      <c r="B67" t="s">
        <v>160</v>
      </c>
      <c r="C67" t="s">
        <v>315</v>
      </c>
      <c r="D67" t="s">
        <v>11</v>
      </c>
      <c r="E67">
        <v>3</v>
      </c>
      <c r="F67">
        <v>7</v>
      </c>
      <c r="G67" t="s">
        <v>326</v>
      </c>
      <c r="H67" t="str">
        <f t="shared" si="2"/>
        <v>0</v>
      </c>
      <c r="I67" t="str">
        <f t="shared" ref="I67:I130" si="3">IF(H67="0","On time", "Ageing")</f>
        <v>On time</v>
      </c>
      <c r="J67">
        <v>2254</v>
      </c>
    </row>
    <row r="68" spans="1:10" x14ac:dyDescent="0.3">
      <c r="A68">
        <v>1004861</v>
      </c>
      <c r="B68" t="s">
        <v>22</v>
      </c>
      <c r="C68" t="s">
        <v>164</v>
      </c>
      <c r="D68" t="s">
        <v>4</v>
      </c>
      <c r="E68">
        <v>2</v>
      </c>
      <c r="F68">
        <v>1</v>
      </c>
      <c r="G68" t="s">
        <v>324</v>
      </c>
      <c r="H68" t="str">
        <f t="shared" si="2"/>
        <v>0</v>
      </c>
      <c r="I68" t="str">
        <f t="shared" si="3"/>
        <v>On time</v>
      </c>
      <c r="J68">
        <v>180</v>
      </c>
    </row>
    <row r="69" spans="1:10" x14ac:dyDescent="0.3">
      <c r="A69">
        <v>1004861</v>
      </c>
      <c r="B69" t="s">
        <v>102</v>
      </c>
      <c r="C69" t="s">
        <v>315</v>
      </c>
      <c r="D69" t="s">
        <v>4</v>
      </c>
      <c r="E69">
        <v>2</v>
      </c>
      <c r="F69">
        <v>1</v>
      </c>
      <c r="G69" t="str">
        <f>CONCATENATE("Assigned to ",C69)</f>
        <v>Assigned to Pradeep Gupta</v>
      </c>
      <c r="H69" t="str">
        <f t="shared" si="2"/>
        <v>0</v>
      </c>
      <c r="I69" t="str">
        <f t="shared" si="3"/>
        <v>On time</v>
      </c>
      <c r="J69">
        <v>4200</v>
      </c>
    </row>
    <row r="70" spans="1:10" x14ac:dyDescent="0.3">
      <c r="A70">
        <v>1004861</v>
      </c>
      <c r="B70" t="s">
        <v>72</v>
      </c>
      <c r="C70" t="s">
        <v>313</v>
      </c>
      <c r="D70" t="s">
        <v>9</v>
      </c>
      <c r="E70">
        <v>7</v>
      </c>
      <c r="F70">
        <v>18</v>
      </c>
      <c r="G70" t="s">
        <v>367</v>
      </c>
      <c r="H70" t="str">
        <f t="shared" si="2"/>
        <v>1</v>
      </c>
      <c r="I70" t="str">
        <f t="shared" si="3"/>
        <v>Ageing</v>
      </c>
      <c r="J70">
        <v>2000</v>
      </c>
    </row>
    <row r="71" spans="1:10" x14ac:dyDescent="0.3">
      <c r="A71">
        <v>1004861</v>
      </c>
      <c r="B71" t="s">
        <v>161</v>
      </c>
      <c r="C71" t="s">
        <v>218</v>
      </c>
      <c r="D71" t="s">
        <v>3</v>
      </c>
      <c r="E71">
        <v>1</v>
      </c>
      <c r="F71">
        <v>10</v>
      </c>
      <c r="G71" t="s">
        <v>333</v>
      </c>
      <c r="H71" t="str">
        <f t="shared" si="2"/>
        <v>0</v>
      </c>
      <c r="I71" t="str">
        <f t="shared" si="3"/>
        <v>On time</v>
      </c>
      <c r="J71">
        <v>2100</v>
      </c>
    </row>
    <row r="72" spans="1:10" x14ac:dyDescent="0.3">
      <c r="A72">
        <v>1004861</v>
      </c>
      <c r="B72" t="s">
        <v>52</v>
      </c>
      <c r="C72" t="s">
        <v>316</v>
      </c>
      <c r="D72" t="s">
        <v>7</v>
      </c>
      <c r="E72">
        <v>6</v>
      </c>
      <c r="F72">
        <v>6</v>
      </c>
      <c r="G72" t="str">
        <f>CONCATENATE("Lead assigned to ", C72)</f>
        <v>Lead assigned to Henrietta Meuller</v>
      </c>
      <c r="H72" t="str">
        <f t="shared" si="2"/>
        <v>0</v>
      </c>
      <c r="I72" t="str">
        <f t="shared" si="3"/>
        <v>On time</v>
      </c>
      <c r="J72">
        <v>1200</v>
      </c>
    </row>
    <row r="73" spans="1:10" x14ac:dyDescent="0.3">
      <c r="A73">
        <v>1004861</v>
      </c>
      <c r="B73" t="s">
        <v>162</v>
      </c>
      <c r="C73" t="s">
        <v>159</v>
      </c>
      <c r="D73" t="s">
        <v>3</v>
      </c>
      <c r="E73">
        <v>1</v>
      </c>
      <c r="F73">
        <v>11</v>
      </c>
      <c r="G73" t="s">
        <v>355</v>
      </c>
      <c r="H73" t="str">
        <f t="shared" si="2"/>
        <v>0</v>
      </c>
      <c r="I73" t="str">
        <f t="shared" si="3"/>
        <v>On time</v>
      </c>
      <c r="J73">
        <v>800</v>
      </c>
    </row>
    <row r="74" spans="1:10" x14ac:dyDescent="0.3">
      <c r="A74">
        <v>1004861</v>
      </c>
      <c r="B74" t="s">
        <v>163</v>
      </c>
      <c r="C74" t="s">
        <v>124</v>
      </c>
      <c r="D74" t="s">
        <v>3</v>
      </c>
      <c r="E74">
        <v>1</v>
      </c>
      <c r="F74">
        <v>12</v>
      </c>
      <c r="G74" t="s">
        <v>356</v>
      </c>
      <c r="H74" t="str">
        <f t="shared" si="2"/>
        <v>0</v>
      </c>
      <c r="I74" t="str">
        <f t="shared" si="3"/>
        <v>On time</v>
      </c>
      <c r="J74">
        <v>2000</v>
      </c>
    </row>
    <row r="75" spans="1:10" x14ac:dyDescent="0.3">
      <c r="A75">
        <v>1004861</v>
      </c>
      <c r="B75" t="s">
        <v>164</v>
      </c>
      <c r="C75" t="s">
        <v>177</v>
      </c>
      <c r="D75" t="s">
        <v>11</v>
      </c>
      <c r="E75">
        <v>3</v>
      </c>
      <c r="F75">
        <v>7</v>
      </c>
      <c r="G75" t="s">
        <v>327</v>
      </c>
      <c r="H75" t="str">
        <f t="shared" si="2"/>
        <v>0</v>
      </c>
      <c r="I75" t="str">
        <f t="shared" si="3"/>
        <v>On time</v>
      </c>
      <c r="J75">
        <v>100</v>
      </c>
    </row>
    <row r="76" spans="1:10" x14ac:dyDescent="0.3">
      <c r="A76">
        <v>1004861</v>
      </c>
      <c r="B76" t="s">
        <v>165</v>
      </c>
      <c r="C76" t="s">
        <v>265</v>
      </c>
      <c r="D76" t="s">
        <v>3</v>
      </c>
      <c r="E76">
        <v>1</v>
      </c>
      <c r="F76">
        <v>13</v>
      </c>
      <c r="G76" t="s">
        <v>357</v>
      </c>
      <c r="H76" t="str">
        <f t="shared" si="2"/>
        <v>0</v>
      </c>
      <c r="I76" t="str">
        <f t="shared" si="3"/>
        <v>On time</v>
      </c>
      <c r="J76">
        <v>100</v>
      </c>
    </row>
    <row r="77" spans="1:10" x14ac:dyDescent="0.3">
      <c r="A77">
        <v>1004861</v>
      </c>
      <c r="B77" t="s">
        <v>166</v>
      </c>
      <c r="C77" t="s">
        <v>204</v>
      </c>
      <c r="D77" t="s">
        <v>4</v>
      </c>
      <c r="E77">
        <v>2</v>
      </c>
      <c r="F77">
        <v>2</v>
      </c>
      <c r="G77" t="s">
        <v>338</v>
      </c>
      <c r="H77" t="str">
        <f t="shared" si="2"/>
        <v>0</v>
      </c>
      <c r="I77" t="str">
        <f t="shared" si="3"/>
        <v>On time</v>
      </c>
      <c r="J77">
        <v>100</v>
      </c>
    </row>
    <row r="78" spans="1:10" x14ac:dyDescent="0.3">
      <c r="A78">
        <v>1004861</v>
      </c>
      <c r="B78" t="s">
        <v>167</v>
      </c>
      <c r="C78" t="s">
        <v>316</v>
      </c>
      <c r="D78" t="s">
        <v>3</v>
      </c>
      <c r="E78">
        <v>1</v>
      </c>
      <c r="F78">
        <v>13</v>
      </c>
      <c r="G78" t="s">
        <v>333</v>
      </c>
      <c r="H78" t="str">
        <f t="shared" si="2"/>
        <v>0</v>
      </c>
      <c r="I78" t="str">
        <f t="shared" si="3"/>
        <v>On time</v>
      </c>
      <c r="J78">
        <v>2000</v>
      </c>
    </row>
    <row r="79" spans="1:10" x14ac:dyDescent="0.3">
      <c r="A79">
        <v>1004861</v>
      </c>
      <c r="B79" t="s">
        <v>168</v>
      </c>
      <c r="C79" t="s">
        <v>258</v>
      </c>
      <c r="D79" t="s">
        <v>3</v>
      </c>
      <c r="E79">
        <v>1</v>
      </c>
      <c r="F79">
        <v>1</v>
      </c>
      <c r="G79" t="s">
        <v>333</v>
      </c>
      <c r="H79" t="str">
        <f t="shared" si="2"/>
        <v>0</v>
      </c>
      <c r="I79" t="str">
        <f t="shared" si="3"/>
        <v>On time</v>
      </c>
      <c r="J79">
        <v>6500</v>
      </c>
    </row>
    <row r="80" spans="1:10" x14ac:dyDescent="0.3">
      <c r="A80">
        <v>1004861</v>
      </c>
      <c r="B80" t="s">
        <v>169</v>
      </c>
      <c r="C80" t="s">
        <v>205</v>
      </c>
      <c r="D80" t="s">
        <v>3</v>
      </c>
      <c r="E80">
        <v>1</v>
      </c>
      <c r="F80">
        <v>1</v>
      </c>
      <c r="G80" t="s">
        <v>333</v>
      </c>
      <c r="H80" t="str">
        <f t="shared" si="2"/>
        <v>0</v>
      </c>
      <c r="I80" t="str">
        <f t="shared" si="3"/>
        <v>On time</v>
      </c>
      <c r="J80">
        <v>6500</v>
      </c>
    </row>
    <row r="81" spans="1:10" x14ac:dyDescent="0.3">
      <c r="A81">
        <v>1004861</v>
      </c>
      <c r="B81" t="s">
        <v>170</v>
      </c>
      <c r="C81" t="s">
        <v>313</v>
      </c>
      <c r="D81" t="s">
        <v>3</v>
      </c>
      <c r="E81">
        <v>1</v>
      </c>
      <c r="F81">
        <v>1</v>
      </c>
      <c r="G81" t="s">
        <v>333</v>
      </c>
      <c r="H81" t="str">
        <f t="shared" si="2"/>
        <v>0</v>
      </c>
      <c r="I81" t="str">
        <f t="shared" si="3"/>
        <v>On time</v>
      </c>
      <c r="J81">
        <v>6500</v>
      </c>
    </row>
    <row r="82" spans="1:10" x14ac:dyDescent="0.3">
      <c r="A82">
        <v>1004861</v>
      </c>
      <c r="B82" t="s">
        <v>171</v>
      </c>
      <c r="C82" t="s">
        <v>122</v>
      </c>
      <c r="D82" t="s">
        <v>11</v>
      </c>
      <c r="E82">
        <v>3</v>
      </c>
      <c r="F82">
        <v>8</v>
      </c>
      <c r="H82" t="str">
        <f t="shared" si="2"/>
        <v>0</v>
      </c>
      <c r="I82" t="str">
        <f t="shared" si="3"/>
        <v>On time</v>
      </c>
      <c r="J82">
        <v>6500</v>
      </c>
    </row>
    <row r="83" spans="1:10" x14ac:dyDescent="0.3">
      <c r="A83">
        <v>1004861</v>
      </c>
      <c r="B83" t="s">
        <v>172</v>
      </c>
      <c r="C83" t="s">
        <v>167</v>
      </c>
      <c r="D83" t="s">
        <v>3</v>
      </c>
      <c r="E83">
        <v>1</v>
      </c>
      <c r="F83">
        <v>1</v>
      </c>
      <c r="G83" t="s">
        <v>333</v>
      </c>
      <c r="H83" t="str">
        <f t="shared" si="2"/>
        <v>0</v>
      </c>
      <c r="I83" t="str">
        <f t="shared" si="3"/>
        <v>On time</v>
      </c>
      <c r="J83">
        <v>6500</v>
      </c>
    </row>
    <row r="84" spans="1:10" x14ac:dyDescent="0.3">
      <c r="A84">
        <v>1004861</v>
      </c>
      <c r="B84" t="s">
        <v>173</v>
      </c>
      <c r="C84" t="s">
        <v>164</v>
      </c>
      <c r="D84" t="s">
        <v>3</v>
      </c>
      <c r="E84">
        <v>1</v>
      </c>
      <c r="F84">
        <v>1</v>
      </c>
      <c r="G84" t="s">
        <v>333</v>
      </c>
      <c r="H84" t="str">
        <f t="shared" si="2"/>
        <v>0</v>
      </c>
      <c r="I84" t="str">
        <f t="shared" si="3"/>
        <v>On time</v>
      </c>
      <c r="J84">
        <v>6500</v>
      </c>
    </row>
    <row r="85" spans="1:10" x14ac:dyDescent="0.3">
      <c r="A85">
        <v>1004861</v>
      </c>
      <c r="B85" t="s">
        <v>174</v>
      </c>
      <c r="C85" t="s">
        <v>273</v>
      </c>
      <c r="D85" t="s">
        <v>5</v>
      </c>
      <c r="E85">
        <v>4</v>
      </c>
      <c r="F85">
        <v>16</v>
      </c>
      <c r="G85" t="s">
        <v>349</v>
      </c>
      <c r="H85" t="str">
        <f t="shared" si="2"/>
        <v>1</v>
      </c>
      <c r="I85" t="str">
        <f t="shared" si="3"/>
        <v>Ageing</v>
      </c>
      <c r="J85">
        <v>6500</v>
      </c>
    </row>
    <row r="86" spans="1:10" x14ac:dyDescent="0.3">
      <c r="A86">
        <v>1004861</v>
      </c>
      <c r="B86" t="s">
        <v>175</v>
      </c>
      <c r="C86" t="s">
        <v>315</v>
      </c>
      <c r="D86" t="s">
        <v>5</v>
      </c>
      <c r="E86">
        <v>4</v>
      </c>
      <c r="F86">
        <v>2</v>
      </c>
      <c r="H86" t="str">
        <f t="shared" si="2"/>
        <v>0</v>
      </c>
      <c r="I86" t="str">
        <f t="shared" si="3"/>
        <v>On time</v>
      </c>
      <c r="J86">
        <v>100</v>
      </c>
    </row>
    <row r="87" spans="1:10" x14ac:dyDescent="0.3">
      <c r="A87">
        <v>1004861</v>
      </c>
      <c r="B87" t="s">
        <v>176</v>
      </c>
      <c r="C87" t="s">
        <v>218</v>
      </c>
      <c r="D87" t="s">
        <v>11</v>
      </c>
      <c r="E87">
        <v>3</v>
      </c>
      <c r="F87">
        <v>9</v>
      </c>
      <c r="G87" t="s">
        <v>329</v>
      </c>
      <c r="H87" t="str">
        <f t="shared" si="2"/>
        <v>0</v>
      </c>
      <c r="I87" t="str">
        <f t="shared" si="3"/>
        <v>On time</v>
      </c>
      <c r="J87">
        <v>2100</v>
      </c>
    </row>
    <row r="88" spans="1:10" x14ac:dyDescent="0.3">
      <c r="A88">
        <v>1004861</v>
      </c>
      <c r="B88" t="s">
        <v>177</v>
      </c>
      <c r="C88" t="s">
        <v>159</v>
      </c>
      <c r="D88" t="s">
        <v>3</v>
      </c>
      <c r="E88">
        <v>1</v>
      </c>
      <c r="F88">
        <v>1</v>
      </c>
      <c r="G88" t="s">
        <v>333</v>
      </c>
      <c r="H88" t="str">
        <f t="shared" si="2"/>
        <v>0</v>
      </c>
      <c r="I88" t="str">
        <f t="shared" si="3"/>
        <v>On time</v>
      </c>
      <c r="J88">
        <v>1860</v>
      </c>
    </row>
    <row r="89" spans="1:10" x14ac:dyDescent="0.3">
      <c r="A89">
        <v>1004861</v>
      </c>
      <c r="B89" t="s">
        <v>178</v>
      </c>
      <c r="C89" t="s">
        <v>124</v>
      </c>
      <c r="D89" t="s">
        <v>3</v>
      </c>
      <c r="E89">
        <v>1</v>
      </c>
      <c r="F89">
        <v>1</v>
      </c>
      <c r="G89" t="s">
        <v>333</v>
      </c>
      <c r="H89" t="str">
        <f t="shared" si="2"/>
        <v>0</v>
      </c>
      <c r="I89" t="str">
        <f t="shared" si="3"/>
        <v>On time</v>
      </c>
      <c r="J89">
        <v>1600</v>
      </c>
    </row>
    <row r="90" spans="1:10" x14ac:dyDescent="0.3">
      <c r="A90">
        <v>1004861</v>
      </c>
      <c r="B90" t="s">
        <v>179</v>
      </c>
      <c r="C90" t="s">
        <v>216</v>
      </c>
      <c r="D90" t="s">
        <v>4</v>
      </c>
      <c r="E90">
        <v>2</v>
      </c>
      <c r="F90">
        <v>2</v>
      </c>
      <c r="H90" t="str">
        <f t="shared" si="2"/>
        <v>0</v>
      </c>
      <c r="I90" t="str">
        <f t="shared" si="3"/>
        <v>On time</v>
      </c>
      <c r="J90">
        <v>28000</v>
      </c>
    </row>
    <row r="91" spans="1:10" x14ac:dyDescent="0.3">
      <c r="A91">
        <v>1004861</v>
      </c>
      <c r="B91" t="s">
        <v>180</v>
      </c>
      <c r="C91" t="s">
        <v>265</v>
      </c>
      <c r="D91" t="s">
        <v>5</v>
      </c>
      <c r="E91">
        <v>4</v>
      </c>
      <c r="F91">
        <v>2</v>
      </c>
      <c r="H91" t="str">
        <f t="shared" si="2"/>
        <v>0</v>
      </c>
      <c r="I91" t="str">
        <f t="shared" si="3"/>
        <v>On time</v>
      </c>
      <c r="J91">
        <v>32000</v>
      </c>
    </row>
    <row r="92" spans="1:10" x14ac:dyDescent="0.3">
      <c r="A92">
        <v>1004861</v>
      </c>
      <c r="B92" t="s">
        <v>68</v>
      </c>
      <c r="C92" t="s">
        <v>176</v>
      </c>
      <c r="D92" t="s">
        <v>9</v>
      </c>
      <c r="E92">
        <v>7</v>
      </c>
      <c r="F92">
        <v>14</v>
      </c>
      <c r="G92" t="s">
        <v>370</v>
      </c>
      <c r="H92" t="str">
        <f t="shared" si="2"/>
        <v>1</v>
      </c>
      <c r="I92" t="str">
        <f t="shared" si="3"/>
        <v>Ageing</v>
      </c>
      <c r="J92">
        <v>40000</v>
      </c>
    </row>
    <row r="93" spans="1:10" x14ac:dyDescent="0.3">
      <c r="A93">
        <v>1004861</v>
      </c>
      <c r="B93" t="s">
        <v>31</v>
      </c>
      <c r="C93" t="s">
        <v>177</v>
      </c>
      <c r="D93" t="s">
        <v>6</v>
      </c>
      <c r="E93">
        <v>5</v>
      </c>
      <c r="F93">
        <v>1</v>
      </c>
      <c r="G93" t="s">
        <v>322</v>
      </c>
      <c r="H93" t="str">
        <f t="shared" si="2"/>
        <v>0</v>
      </c>
      <c r="I93" t="str">
        <f t="shared" si="3"/>
        <v>On time</v>
      </c>
      <c r="J93">
        <v>1000</v>
      </c>
    </row>
    <row r="94" spans="1:10" x14ac:dyDescent="0.3">
      <c r="A94">
        <v>1004861</v>
      </c>
      <c r="B94" t="s">
        <v>181</v>
      </c>
      <c r="C94" t="s">
        <v>204</v>
      </c>
      <c r="D94" t="s">
        <v>3</v>
      </c>
      <c r="E94">
        <v>1</v>
      </c>
      <c r="F94">
        <v>1</v>
      </c>
      <c r="G94" t="s">
        <v>333</v>
      </c>
      <c r="H94" t="str">
        <f t="shared" si="2"/>
        <v>0</v>
      </c>
      <c r="I94" t="str">
        <f t="shared" si="3"/>
        <v>On time</v>
      </c>
      <c r="J94">
        <v>2000</v>
      </c>
    </row>
    <row r="95" spans="1:10" x14ac:dyDescent="0.3">
      <c r="A95">
        <v>1004861</v>
      </c>
      <c r="B95" t="s">
        <v>48</v>
      </c>
      <c r="C95" t="s">
        <v>177</v>
      </c>
      <c r="D95" t="s">
        <v>7</v>
      </c>
      <c r="E95">
        <v>6</v>
      </c>
      <c r="F95">
        <v>4</v>
      </c>
      <c r="G95" t="str">
        <f>CONCATENATE("Lead assigned to ", C95)</f>
        <v>Lead assigned to Enrico Cattaneo</v>
      </c>
      <c r="H95" t="str">
        <f t="shared" si="2"/>
        <v>0</v>
      </c>
      <c r="I95" t="str">
        <f t="shared" si="3"/>
        <v>On time</v>
      </c>
      <c r="J95">
        <v>2254</v>
      </c>
    </row>
    <row r="96" spans="1:10" x14ac:dyDescent="0.3">
      <c r="A96">
        <v>1004861</v>
      </c>
      <c r="B96" t="s">
        <v>23</v>
      </c>
      <c r="C96" t="s">
        <v>167</v>
      </c>
      <c r="D96" t="s">
        <v>4</v>
      </c>
      <c r="E96">
        <v>2</v>
      </c>
      <c r="F96">
        <v>1</v>
      </c>
      <c r="H96" t="str">
        <f t="shared" si="2"/>
        <v>0</v>
      </c>
      <c r="I96" t="str">
        <f t="shared" si="3"/>
        <v>On time</v>
      </c>
      <c r="J96">
        <v>180</v>
      </c>
    </row>
    <row r="97" spans="1:10" x14ac:dyDescent="0.3">
      <c r="A97">
        <v>1004861</v>
      </c>
      <c r="B97" t="s">
        <v>182</v>
      </c>
      <c r="C97" t="s">
        <v>176</v>
      </c>
      <c r="D97" t="s">
        <v>3</v>
      </c>
      <c r="E97">
        <v>1</v>
      </c>
      <c r="F97">
        <v>1</v>
      </c>
      <c r="G97" t="s">
        <v>333</v>
      </c>
      <c r="H97" t="str">
        <f t="shared" si="2"/>
        <v>0</v>
      </c>
      <c r="I97" t="str">
        <f t="shared" si="3"/>
        <v>On time</v>
      </c>
      <c r="J97">
        <v>4200</v>
      </c>
    </row>
    <row r="98" spans="1:10" x14ac:dyDescent="0.3">
      <c r="A98">
        <v>1004861</v>
      </c>
      <c r="B98" t="s">
        <v>183</v>
      </c>
      <c r="C98" t="s">
        <v>258</v>
      </c>
      <c r="D98" t="s">
        <v>3</v>
      </c>
      <c r="E98">
        <v>1</v>
      </c>
      <c r="F98">
        <v>1</v>
      </c>
      <c r="G98" t="s">
        <v>333</v>
      </c>
      <c r="H98" t="str">
        <f t="shared" si="2"/>
        <v>0</v>
      </c>
      <c r="I98" t="str">
        <f t="shared" si="3"/>
        <v>On time</v>
      </c>
      <c r="J98">
        <v>2000</v>
      </c>
    </row>
    <row r="99" spans="1:10" x14ac:dyDescent="0.3">
      <c r="A99">
        <v>1004861</v>
      </c>
      <c r="B99" t="s">
        <v>24</v>
      </c>
      <c r="C99" t="s">
        <v>315</v>
      </c>
      <c r="D99" t="s">
        <v>4</v>
      </c>
      <c r="E99">
        <v>2</v>
      </c>
      <c r="F99">
        <v>1</v>
      </c>
      <c r="H99" t="str">
        <f t="shared" si="2"/>
        <v>0</v>
      </c>
      <c r="I99" t="str">
        <f t="shared" si="3"/>
        <v>On time</v>
      </c>
      <c r="J99">
        <v>2100</v>
      </c>
    </row>
    <row r="100" spans="1:10" x14ac:dyDescent="0.3">
      <c r="A100">
        <v>1004861</v>
      </c>
      <c r="B100" t="s">
        <v>62</v>
      </c>
      <c r="C100" t="s">
        <v>159</v>
      </c>
      <c r="D100" t="s">
        <v>8</v>
      </c>
      <c r="E100">
        <v>8</v>
      </c>
      <c r="F100">
        <v>2</v>
      </c>
      <c r="G100" t="s">
        <v>341</v>
      </c>
      <c r="H100" t="str">
        <f t="shared" si="2"/>
        <v>0</v>
      </c>
      <c r="I100" t="str">
        <f t="shared" si="3"/>
        <v>On time</v>
      </c>
      <c r="J100">
        <v>1200</v>
      </c>
    </row>
    <row r="101" spans="1:10" x14ac:dyDescent="0.3">
      <c r="A101">
        <v>1004861</v>
      </c>
      <c r="B101" t="s">
        <v>76</v>
      </c>
      <c r="C101" t="s">
        <v>273</v>
      </c>
      <c r="D101" t="s">
        <v>9</v>
      </c>
      <c r="E101">
        <v>7</v>
      </c>
      <c r="F101">
        <v>4</v>
      </c>
      <c r="G101" t="s">
        <v>333</v>
      </c>
      <c r="H101" t="str">
        <f t="shared" si="2"/>
        <v>0</v>
      </c>
      <c r="I101" t="str">
        <f t="shared" si="3"/>
        <v>On time</v>
      </c>
      <c r="J101">
        <v>800</v>
      </c>
    </row>
    <row r="102" spans="1:10" x14ac:dyDescent="0.3">
      <c r="A102">
        <v>1004861</v>
      </c>
      <c r="B102" t="s">
        <v>63</v>
      </c>
      <c r="C102" t="s">
        <v>124</v>
      </c>
      <c r="D102" t="s">
        <v>8</v>
      </c>
      <c r="E102">
        <v>8</v>
      </c>
      <c r="F102">
        <v>2</v>
      </c>
      <c r="G102" t="s">
        <v>324</v>
      </c>
      <c r="H102" t="str">
        <f t="shared" si="2"/>
        <v>0</v>
      </c>
      <c r="I102" t="str">
        <f t="shared" si="3"/>
        <v>On time</v>
      </c>
      <c r="J102">
        <v>2000</v>
      </c>
    </row>
    <row r="103" spans="1:10" x14ac:dyDescent="0.3">
      <c r="A103">
        <v>1004861</v>
      </c>
      <c r="B103" t="s">
        <v>25</v>
      </c>
      <c r="C103" t="s">
        <v>216</v>
      </c>
      <c r="D103" t="s">
        <v>4</v>
      </c>
      <c r="E103">
        <v>2</v>
      </c>
      <c r="F103">
        <v>1</v>
      </c>
      <c r="G103" t="s">
        <v>338</v>
      </c>
      <c r="H103" t="str">
        <f t="shared" si="2"/>
        <v>0</v>
      </c>
      <c r="I103" t="str">
        <f t="shared" si="3"/>
        <v>On time</v>
      </c>
      <c r="J103">
        <v>100</v>
      </c>
    </row>
    <row r="104" spans="1:10" x14ac:dyDescent="0.3">
      <c r="A104">
        <v>1004861</v>
      </c>
      <c r="B104" t="s">
        <v>25</v>
      </c>
      <c r="C104" t="s">
        <v>273</v>
      </c>
      <c r="D104" t="s">
        <v>4</v>
      </c>
      <c r="E104">
        <v>2</v>
      </c>
      <c r="F104">
        <v>1</v>
      </c>
      <c r="G104" t="s">
        <v>338</v>
      </c>
      <c r="H104" t="str">
        <f t="shared" si="2"/>
        <v>0</v>
      </c>
      <c r="I104" t="str">
        <f t="shared" si="3"/>
        <v>On time</v>
      </c>
      <c r="J104">
        <v>100</v>
      </c>
    </row>
    <row r="105" spans="1:10" x14ac:dyDescent="0.3">
      <c r="A105">
        <v>1004861</v>
      </c>
      <c r="B105" t="s">
        <v>184</v>
      </c>
      <c r="C105" t="s">
        <v>205</v>
      </c>
      <c r="D105" t="s">
        <v>3</v>
      </c>
      <c r="E105">
        <v>1</v>
      </c>
      <c r="F105">
        <v>1</v>
      </c>
      <c r="G105" t="s">
        <v>333</v>
      </c>
      <c r="H105" t="str">
        <f t="shared" si="2"/>
        <v>0</v>
      </c>
      <c r="I105" t="str">
        <f t="shared" si="3"/>
        <v>On time</v>
      </c>
      <c r="J105">
        <v>100</v>
      </c>
    </row>
    <row r="106" spans="1:10" x14ac:dyDescent="0.3">
      <c r="A106">
        <v>1004861</v>
      </c>
      <c r="B106" t="s">
        <v>185</v>
      </c>
      <c r="C106" t="s">
        <v>313</v>
      </c>
      <c r="D106" t="s">
        <v>3</v>
      </c>
      <c r="E106">
        <v>1</v>
      </c>
      <c r="F106">
        <v>2</v>
      </c>
      <c r="G106" t="s">
        <v>333</v>
      </c>
      <c r="H106" t="str">
        <f t="shared" si="2"/>
        <v>0</v>
      </c>
      <c r="I106" t="str">
        <f t="shared" si="3"/>
        <v>On time</v>
      </c>
      <c r="J106">
        <v>2000</v>
      </c>
    </row>
    <row r="107" spans="1:10" x14ac:dyDescent="0.3">
      <c r="A107">
        <v>1004861</v>
      </c>
      <c r="B107" t="s">
        <v>73</v>
      </c>
      <c r="C107" t="s">
        <v>122</v>
      </c>
      <c r="D107" t="s">
        <v>9</v>
      </c>
      <c r="E107">
        <v>7</v>
      </c>
      <c r="F107">
        <v>20</v>
      </c>
      <c r="G107" t="s">
        <v>368</v>
      </c>
      <c r="H107" t="str">
        <f t="shared" si="2"/>
        <v>1</v>
      </c>
      <c r="I107" t="str">
        <f t="shared" si="3"/>
        <v>Ageing</v>
      </c>
      <c r="J107">
        <v>6500</v>
      </c>
    </row>
    <row r="108" spans="1:10" x14ac:dyDescent="0.3">
      <c r="A108">
        <v>1004861</v>
      </c>
      <c r="B108" t="s">
        <v>186</v>
      </c>
      <c r="C108" t="s">
        <v>122</v>
      </c>
      <c r="D108" t="s">
        <v>3</v>
      </c>
      <c r="E108">
        <v>1</v>
      </c>
      <c r="F108">
        <v>2</v>
      </c>
      <c r="G108" t="s">
        <v>333</v>
      </c>
      <c r="H108" t="str">
        <f t="shared" si="2"/>
        <v>0</v>
      </c>
      <c r="I108" t="str">
        <f t="shared" si="3"/>
        <v>On time</v>
      </c>
      <c r="J108">
        <v>6500</v>
      </c>
    </row>
    <row r="109" spans="1:10" x14ac:dyDescent="0.3">
      <c r="A109">
        <v>1004861</v>
      </c>
      <c r="B109" t="s">
        <v>187</v>
      </c>
      <c r="C109" t="s">
        <v>167</v>
      </c>
      <c r="D109" t="s">
        <v>3</v>
      </c>
      <c r="E109">
        <v>1</v>
      </c>
      <c r="F109">
        <v>2</v>
      </c>
      <c r="G109" t="s">
        <v>333</v>
      </c>
      <c r="H109" t="str">
        <f t="shared" si="2"/>
        <v>0</v>
      </c>
      <c r="I109" t="str">
        <f t="shared" si="3"/>
        <v>On time</v>
      </c>
      <c r="J109">
        <v>6500</v>
      </c>
    </row>
    <row r="110" spans="1:10" x14ac:dyDescent="0.3">
      <c r="A110">
        <v>1004861</v>
      </c>
      <c r="B110" t="s">
        <v>41</v>
      </c>
      <c r="C110" t="s">
        <v>164</v>
      </c>
      <c r="D110" t="s">
        <v>7</v>
      </c>
      <c r="E110">
        <v>6</v>
      </c>
      <c r="F110">
        <v>3</v>
      </c>
      <c r="G110" t="s">
        <v>338</v>
      </c>
      <c r="H110" t="str">
        <f t="shared" si="2"/>
        <v>0</v>
      </c>
      <c r="I110" t="str">
        <f t="shared" si="3"/>
        <v>On time</v>
      </c>
      <c r="J110">
        <v>6500</v>
      </c>
    </row>
    <row r="111" spans="1:10" x14ac:dyDescent="0.3">
      <c r="A111">
        <v>1004861</v>
      </c>
      <c r="B111" t="s">
        <v>188</v>
      </c>
      <c r="C111" t="s">
        <v>273</v>
      </c>
      <c r="D111" t="s">
        <v>3</v>
      </c>
      <c r="E111">
        <v>1</v>
      </c>
      <c r="F111">
        <v>2</v>
      </c>
      <c r="G111" t="s">
        <v>333</v>
      </c>
      <c r="H111" t="str">
        <f t="shared" si="2"/>
        <v>0</v>
      </c>
      <c r="I111" t="str">
        <f t="shared" si="3"/>
        <v>On time</v>
      </c>
      <c r="J111">
        <v>6500</v>
      </c>
    </row>
    <row r="112" spans="1:10" x14ac:dyDescent="0.3">
      <c r="A112">
        <v>1004861</v>
      </c>
      <c r="B112" t="s">
        <v>189</v>
      </c>
      <c r="C112" t="s">
        <v>218</v>
      </c>
      <c r="D112" t="s">
        <v>3</v>
      </c>
      <c r="E112">
        <v>1</v>
      </c>
      <c r="F112">
        <v>2</v>
      </c>
      <c r="G112" t="s">
        <v>333</v>
      </c>
      <c r="H112" t="str">
        <f t="shared" si="2"/>
        <v>0</v>
      </c>
      <c r="I112" t="str">
        <f t="shared" si="3"/>
        <v>On time</v>
      </c>
      <c r="J112">
        <v>6500</v>
      </c>
    </row>
    <row r="113" spans="1:10" x14ac:dyDescent="0.3">
      <c r="A113">
        <v>1004861</v>
      </c>
      <c r="B113" t="s">
        <v>190</v>
      </c>
      <c r="C113" t="s">
        <v>159</v>
      </c>
      <c r="D113" t="s">
        <v>3</v>
      </c>
      <c r="E113">
        <v>1</v>
      </c>
      <c r="F113">
        <v>2</v>
      </c>
      <c r="G113" t="s">
        <v>333</v>
      </c>
      <c r="H113" t="str">
        <f t="shared" si="2"/>
        <v>0</v>
      </c>
      <c r="I113" t="str">
        <f t="shared" si="3"/>
        <v>On time</v>
      </c>
      <c r="J113">
        <v>6500</v>
      </c>
    </row>
    <row r="114" spans="1:10" x14ac:dyDescent="0.3">
      <c r="A114">
        <v>1004861</v>
      </c>
      <c r="B114" t="s">
        <v>191</v>
      </c>
      <c r="C114" t="s">
        <v>124</v>
      </c>
      <c r="D114" t="s">
        <v>3</v>
      </c>
      <c r="E114">
        <v>1</v>
      </c>
      <c r="F114">
        <v>3</v>
      </c>
      <c r="G114" t="s">
        <v>333</v>
      </c>
      <c r="H114" t="str">
        <f t="shared" si="2"/>
        <v>0</v>
      </c>
      <c r="I114" t="str">
        <f t="shared" si="3"/>
        <v>On time</v>
      </c>
      <c r="J114">
        <v>100</v>
      </c>
    </row>
    <row r="115" spans="1:10" x14ac:dyDescent="0.3">
      <c r="A115">
        <v>1004861</v>
      </c>
      <c r="B115" t="s">
        <v>26</v>
      </c>
      <c r="C115" t="s">
        <v>176</v>
      </c>
      <c r="D115" t="s">
        <v>11</v>
      </c>
      <c r="E115">
        <v>3</v>
      </c>
      <c r="F115">
        <v>8</v>
      </c>
      <c r="G115" t="s">
        <v>328</v>
      </c>
      <c r="H115" t="str">
        <f t="shared" si="2"/>
        <v>0</v>
      </c>
      <c r="I115" t="str">
        <f t="shared" si="3"/>
        <v>On time</v>
      </c>
      <c r="J115">
        <v>2100</v>
      </c>
    </row>
    <row r="116" spans="1:10" x14ac:dyDescent="0.3">
      <c r="A116">
        <v>1004861</v>
      </c>
      <c r="B116" t="s">
        <v>26</v>
      </c>
      <c r="C116" t="s">
        <v>177</v>
      </c>
      <c r="D116" t="s">
        <v>4</v>
      </c>
      <c r="E116">
        <v>2</v>
      </c>
      <c r="F116">
        <v>2</v>
      </c>
      <c r="G116" t="str">
        <f>CONCATENATE("Assigned to ",C116)</f>
        <v>Assigned to Enrico Cattaneo</v>
      </c>
      <c r="H116" t="str">
        <f t="shared" si="2"/>
        <v>0</v>
      </c>
      <c r="I116" t="str">
        <f t="shared" si="3"/>
        <v>On time</v>
      </c>
      <c r="J116">
        <v>1860</v>
      </c>
    </row>
    <row r="117" spans="1:10" x14ac:dyDescent="0.3">
      <c r="A117">
        <v>1004861</v>
      </c>
      <c r="B117" t="s">
        <v>192</v>
      </c>
      <c r="C117" t="s">
        <v>177</v>
      </c>
      <c r="D117" t="s">
        <v>3</v>
      </c>
      <c r="E117">
        <v>1</v>
      </c>
      <c r="F117">
        <v>3</v>
      </c>
      <c r="G117" t="s">
        <v>333</v>
      </c>
      <c r="H117" t="str">
        <f t="shared" si="2"/>
        <v>0</v>
      </c>
      <c r="I117" t="str">
        <f t="shared" si="3"/>
        <v>On time</v>
      </c>
      <c r="J117">
        <v>1600</v>
      </c>
    </row>
    <row r="118" spans="1:10" x14ac:dyDescent="0.3">
      <c r="A118">
        <v>1004861</v>
      </c>
      <c r="B118" t="s">
        <v>193</v>
      </c>
      <c r="C118" t="s">
        <v>265</v>
      </c>
      <c r="D118" t="s">
        <v>11</v>
      </c>
      <c r="E118">
        <v>3</v>
      </c>
      <c r="F118">
        <v>9</v>
      </c>
      <c r="H118" t="str">
        <f t="shared" si="2"/>
        <v>0</v>
      </c>
      <c r="I118" t="str">
        <f t="shared" si="3"/>
        <v>On time</v>
      </c>
      <c r="J118">
        <v>28000</v>
      </c>
    </row>
    <row r="119" spans="1:10" x14ac:dyDescent="0.3">
      <c r="A119">
        <v>1004861</v>
      </c>
      <c r="B119" t="s">
        <v>194</v>
      </c>
      <c r="C119" t="s">
        <v>204</v>
      </c>
      <c r="D119" t="s">
        <v>11</v>
      </c>
      <c r="E119">
        <v>3</v>
      </c>
      <c r="F119">
        <v>10</v>
      </c>
      <c r="G119" t="s">
        <v>330</v>
      </c>
      <c r="H119" t="str">
        <f t="shared" si="2"/>
        <v>0</v>
      </c>
      <c r="I119" t="str">
        <f t="shared" si="3"/>
        <v>On time</v>
      </c>
      <c r="J119">
        <v>32000</v>
      </c>
    </row>
    <row r="120" spans="1:10" x14ac:dyDescent="0.3">
      <c r="A120">
        <v>1004861</v>
      </c>
      <c r="B120" t="s">
        <v>96</v>
      </c>
      <c r="C120" t="s">
        <v>124</v>
      </c>
      <c r="D120" t="s">
        <v>4</v>
      </c>
      <c r="E120">
        <v>2</v>
      </c>
      <c r="F120">
        <v>8</v>
      </c>
      <c r="G120" t="str">
        <f>CONCATENATE("Assigned to ",C120)</f>
        <v>Assigned to Allan Deyoung</v>
      </c>
      <c r="H120" t="str">
        <f t="shared" si="2"/>
        <v>0</v>
      </c>
      <c r="I120" t="str">
        <f t="shared" si="3"/>
        <v>On time</v>
      </c>
      <c r="J120">
        <v>40000</v>
      </c>
    </row>
    <row r="121" spans="1:10" x14ac:dyDescent="0.3">
      <c r="A121">
        <v>1004861</v>
      </c>
      <c r="B121" t="s">
        <v>195</v>
      </c>
      <c r="C121" t="s">
        <v>176</v>
      </c>
      <c r="D121" t="s">
        <v>5</v>
      </c>
      <c r="E121">
        <v>4</v>
      </c>
      <c r="F121">
        <v>2</v>
      </c>
      <c r="G121" t="s">
        <v>333</v>
      </c>
      <c r="H121" t="str">
        <f t="shared" si="2"/>
        <v>0</v>
      </c>
      <c r="I121" t="str">
        <f t="shared" si="3"/>
        <v>On time</v>
      </c>
      <c r="J121">
        <v>1000</v>
      </c>
    </row>
    <row r="122" spans="1:10" x14ac:dyDescent="0.3">
      <c r="A122">
        <v>1004861</v>
      </c>
      <c r="B122" t="s">
        <v>197</v>
      </c>
      <c r="C122" t="s">
        <v>258</v>
      </c>
      <c r="D122" t="s">
        <v>3</v>
      </c>
      <c r="E122">
        <v>1</v>
      </c>
      <c r="F122">
        <v>4</v>
      </c>
      <c r="G122" t="s">
        <v>333</v>
      </c>
      <c r="H122" t="str">
        <f t="shared" si="2"/>
        <v>0</v>
      </c>
      <c r="I122" t="str">
        <f t="shared" si="3"/>
        <v>On time</v>
      </c>
      <c r="J122">
        <v>2000</v>
      </c>
    </row>
    <row r="123" spans="1:10" x14ac:dyDescent="0.3">
      <c r="A123">
        <v>1004861</v>
      </c>
      <c r="B123" t="s">
        <v>196</v>
      </c>
      <c r="C123" t="s">
        <v>316</v>
      </c>
      <c r="D123" t="s">
        <v>3</v>
      </c>
      <c r="E123">
        <v>1</v>
      </c>
      <c r="F123">
        <v>3</v>
      </c>
      <c r="G123" t="s">
        <v>333</v>
      </c>
      <c r="H123" t="str">
        <f t="shared" si="2"/>
        <v>0</v>
      </c>
      <c r="I123" t="str">
        <f t="shared" si="3"/>
        <v>On time</v>
      </c>
      <c r="J123">
        <v>2254</v>
      </c>
    </row>
    <row r="124" spans="1:10" x14ac:dyDescent="0.3">
      <c r="A124">
        <v>1004861</v>
      </c>
      <c r="B124" t="s">
        <v>64</v>
      </c>
      <c r="C124" t="s">
        <v>216</v>
      </c>
      <c r="D124" t="s">
        <v>8</v>
      </c>
      <c r="E124">
        <v>8</v>
      </c>
      <c r="F124">
        <v>2</v>
      </c>
      <c r="G124" t="s">
        <v>342</v>
      </c>
      <c r="H124" t="str">
        <f t="shared" si="2"/>
        <v>0</v>
      </c>
      <c r="I124" t="str">
        <f t="shared" si="3"/>
        <v>On time</v>
      </c>
      <c r="J124">
        <v>180</v>
      </c>
    </row>
    <row r="125" spans="1:10" x14ac:dyDescent="0.3">
      <c r="A125">
        <v>1004861</v>
      </c>
      <c r="B125" t="s">
        <v>198</v>
      </c>
      <c r="C125" t="s">
        <v>313</v>
      </c>
      <c r="D125" t="s">
        <v>3</v>
      </c>
      <c r="E125">
        <v>1</v>
      </c>
      <c r="F125">
        <v>4</v>
      </c>
      <c r="G125" t="s">
        <v>334</v>
      </c>
      <c r="H125" t="str">
        <f t="shared" si="2"/>
        <v>0</v>
      </c>
      <c r="I125" t="str">
        <f t="shared" si="3"/>
        <v>On time</v>
      </c>
      <c r="J125">
        <v>4200</v>
      </c>
    </row>
    <row r="126" spans="1:10" x14ac:dyDescent="0.3">
      <c r="A126">
        <v>1004861</v>
      </c>
      <c r="B126" t="s">
        <v>199</v>
      </c>
      <c r="C126" t="s">
        <v>122</v>
      </c>
      <c r="D126" t="s">
        <v>3</v>
      </c>
      <c r="E126">
        <v>1</v>
      </c>
      <c r="F126">
        <v>4</v>
      </c>
      <c r="G126" t="s">
        <v>334</v>
      </c>
      <c r="H126" t="str">
        <f t="shared" si="2"/>
        <v>0</v>
      </c>
      <c r="I126" t="str">
        <f t="shared" si="3"/>
        <v>On time</v>
      </c>
      <c r="J126">
        <v>2000</v>
      </c>
    </row>
    <row r="127" spans="1:10" x14ac:dyDescent="0.3">
      <c r="A127">
        <v>1004861</v>
      </c>
      <c r="B127" t="s">
        <v>83</v>
      </c>
      <c r="C127" t="s">
        <v>265</v>
      </c>
      <c r="D127" t="s">
        <v>10</v>
      </c>
      <c r="E127">
        <v>9</v>
      </c>
      <c r="F127">
        <v>9</v>
      </c>
      <c r="G127" t="s">
        <v>324</v>
      </c>
      <c r="H127" t="str">
        <f t="shared" si="2"/>
        <v>0</v>
      </c>
      <c r="I127" t="str">
        <f t="shared" si="3"/>
        <v>On time</v>
      </c>
      <c r="J127">
        <v>2100</v>
      </c>
    </row>
    <row r="128" spans="1:10" x14ac:dyDescent="0.3">
      <c r="A128">
        <v>1004861</v>
      </c>
      <c r="B128" t="s">
        <v>200</v>
      </c>
      <c r="C128" t="s">
        <v>167</v>
      </c>
      <c r="D128" t="s">
        <v>3</v>
      </c>
      <c r="E128">
        <v>1</v>
      </c>
      <c r="F128">
        <v>4</v>
      </c>
      <c r="G128" t="s">
        <v>334</v>
      </c>
      <c r="H128" t="str">
        <f t="shared" si="2"/>
        <v>0</v>
      </c>
      <c r="I128" t="str">
        <f t="shared" si="3"/>
        <v>On time</v>
      </c>
      <c r="J128">
        <v>1200</v>
      </c>
    </row>
    <row r="129" spans="1:10" x14ac:dyDescent="0.3">
      <c r="A129">
        <v>1004861</v>
      </c>
      <c r="B129" t="s">
        <v>27</v>
      </c>
      <c r="C129" t="s">
        <v>316</v>
      </c>
      <c r="D129" t="s">
        <v>4</v>
      </c>
      <c r="E129">
        <v>2</v>
      </c>
      <c r="F129">
        <v>2</v>
      </c>
      <c r="G129" t="str">
        <f>CONCATENATE("Assigned to ",C129)</f>
        <v>Assigned to Henrietta Meuller</v>
      </c>
      <c r="H129" t="str">
        <f t="shared" si="2"/>
        <v>0</v>
      </c>
      <c r="I129" t="str">
        <f t="shared" si="3"/>
        <v>On time</v>
      </c>
      <c r="J129">
        <v>800</v>
      </c>
    </row>
    <row r="130" spans="1:10" x14ac:dyDescent="0.3">
      <c r="A130">
        <v>1004861</v>
      </c>
      <c r="B130" t="s">
        <v>201</v>
      </c>
      <c r="C130" t="s">
        <v>164</v>
      </c>
      <c r="D130" t="s">
        <v>4</v>
      </c>
      <c r="E130">
        <v>2</v>
      </c>
      <c r="F130">
        <v>3</v>
      </c>
      <c r="G130" t="str">
        <f>CONCATENATE("Assigned to ",C130)</f>
        <v>Assigned to Debra Berger</v>
      </c>
      <c r="H130" t="str">
        <f t="shared" ref="H130:H193" si="4">IF(F130&gt;13,"1","0")</f>
        <v>0</v>
      </c>
      <c r="I130" t="str">
        <f t="shared" si="3"/>
        <v>On time</v>
      </c>
      <c r="J130">
        <v>2000</v>
      </c>
    </row>
    <row r="131" spans="1:10" x14ac:dyDescent="0.3">
      <c r="A131">
        <v>1004861</v>
      </c>
      <c r="B131" t="s">
        <v>202</v>
      </c>
      <c r="C131" t="s">
        <v>315</v>
      </c>
      <c r="D131" t="s">
        <v>4</v>
      </c>
      <c r="E131">
        <v>2</v>
      </c>
      <c r="F131">
        <v>4</v>
      </c>
      <c r="G131" t="str">
        <f>CONCATENATE("Assigned to ",C131)</f>
        <v>Assigned to Pradeep Gupta</v>
      </c>
      <c r="H131" t="str">
        <f t="shared" si="4"/>
        <v>0</v>
      </c>
      <c r="I131" t="str">
        <f t="shared" ref="I131:I194" si="5">IF(H131="0","On time", "Ageing")</f>
        <v>On time</v>
      </c>
      <c r="J131">
        <v>100</v>
      </c>
    </row>
    <row r="132" spans="1:10" x14ac:dyDescent="0.3">
      <c r="A132">
        <v>1004861</v>
      </c>
      <c r="B132" t="s">
        <v>203</v>
      </c>
      <c r="C132" t="s">
        <v>159</v>
      </c>
      <c r="D132" t="s">
        <v>11</v>
      </c>
      <c r="E132">
        <v>3</v>
      </c>
      <c r="F132">
        <v>11</v>
      </c>
      <c r="G132" t="s">
        <v>331</v>
      </c>
      <c r="H132" t="str">
        <f t="shared" si="4"/>
        <v>0</v>
      </c>
      <c r="I132" t="str">
        <f t="shared" si="5"/>
        <v>On time</v>
      </c>
      <c r="J132">
        <v>100</v>
      </c>
    </row>
    <row r="133" spans="1:10" x14ac:dyDescent="0.3">
      <c r="A133">
        <v>1004861</v>
      </c>
      <c r="B133" t="s">
        <v>204</v>
      </c>
      <c r="C133" t="s">
        <v>124</v>
      </c>
      <c r="D133" t="s">
        <v>3</v>
      </c>
      <c r="E133">
        <v>1</v>
      </c>
      <c r="F133">
        <v>4</v>
      </c>
      <c r="G133" t="s">
        <v>334</v>
      </c>
      <c r="H133" t="str">
        <f t="shared" si="4"/>
        <v>0</v>
      </c>
      <c r="I133" t="str">
        <f t="shared" si="5"/>
        <v>On time</v>
      </c>
      <c r="J133">
        <v>100</v>
      </c>
    </row>
    <row r="134" spans="1:10" x14ac:dyDescent="0.3">
      <c r="A134">
        <v>1004861</v>
      </c>
      <c r="B134" t="s">
        <v>205</v>
      </c>
      <c r="C134" t="s">
        <v>216</v>
      </c>
      <c r="D134" t="s">
        <v>3</v>
      </c>
      <c r="E134">
        <v>1</v>
      </c>
      <c r="F134">
        <v>4</v>
      </c>
      <c r="G134" t="s">
        <v>334</v>
      </c>
      <c r="H134" t="str">
        <f t="shared" si="4"/>
        <v>0</v>
      </c>
      <c r="I134" t="str">
        <f t="shared" si="5"/>
        <v>On time</v>
      </c>
      <c r="J134">
        <v>2000</v>
      </c>
    </row>
    <row r="135" spans="1:10" x14ac:dyDescent="0.3">
      <c r="A135">
        <v>1004861</v>
      </c>
      <c r="B135" t="s">
        <v>206</v>
      </c>
      <c r="C135" t="s">
        <v>265</v>
      </c>
      <c r="D135" t="s">
        <v>3</v>
      </c>
      <c r="E135">
        <v>1</v>
      </c>
      <c r="F135">
        <v>4</v>
      </c>
      <c r="G135" t="s">
        <v>334</v>
      </c>
      <c r="H135" t="str">
        <f t="shared" si="4"/>
        <v>0</v>
      </c>
      <c r="I135" t="str">
        <f t="shared" si="5"/>
        <v>On time</v>
      </c>
      <c r="J135">
        <v>6500</v>
      </c>
    </row>
    <row r="136" spans="1:10" x14ac:dyDescent="0.3">
      <c r="A136">
        <v>1004861</v>
      </c>
      <c r="B136" t="s">
        <v>207</v>
      </c>
      <c r="C136" t="s">
        <v>204</v>
      </c>
      <c r="D136" t="s">
        <v>3</v>
      </c>
      <c r="E136">
        <v>1</v>
      </c>
      <c r="F136">
        <v>4</v>
      </c>
      <c r="G136" t="s">
        <v>334</v>
      </c>
      <c r="H136" t="str">
        <f t="shared" si="4"/>
        <v>0</v>
      </c>
      <c r="I136" t="str">
        <f t="shared" si="5"/>
        <v>On time</v>
      </c>
      <c r="J136">
        <v>6500</v>
      </c>
    </row>
    <row r="137" spans="1:10" x14ac:dyDescent="0.3">
      <c r="A137">
        <v>1004861</v>
      </c>
      <c r="B137" t="s">
        <v>208</v>
      </c>
      <c r="C137" t="s">
        <v>316</v>
      </c>
      <c r="D137" t="s">
        <v>3</v>
      </c>
      <c r="E137">
        <v>1</v>
      </c>
      <c r="F137">
        <v>5</v>
      </c>
      <c r="G137" t="s">
        <v>334</v>
      </c>
      <c r="H137" t="str">
        <f t="shared" si="4"/>
        <v>0</v>
      </c>
      <c r="I137" t="str">
        <f t="shared" si="5"/>
        <v>On time</v>
      </c>
      <c r="J137">
        <v>6500</v>
      </c>
    </row>
    <row r="138" spans="1:10" x14ac:dyDescent="0.3">
      <c r="A138">
        <v>1004861</v>
      </c>
      <c r="B138" t="s">
        <v>209</v>
      </c>
      <c r="C138" t="s">
        <v>258</v>
      </c>
      <c r="D138" t="s">
        <v>3</v>
      </c>
      <c r="E138">
        <v>1</v>
      </c>
      <c r="F138">
        <v>5</v>
      </c>
      <c r="G138" t="s">
        <v>334</v>
      </c>
      <c r="H138" t="str">
        <f t="shared" si="4"/>
        <v>0</v>
      </c>
      <c r="I138" t="str">
        <f t="shared" si="5"/>
        <v>On time</v>
      </c>
      <c r="J138">
        <v>6500</v>
      </c>
    </row>
    <row r="139" spans="1:10" x14ac:dyDescent="0.3">
      <c r="A139">
        <v>1004861</v>
      </c>
      <c r="B139" t="s">
        <v>53</v>
      </c>
      <c r="C139" t="s">
        <v>258</v>
      </c>
      <c r="D139" t="s">
        <v>7</v>
      </c>
      <c r="E139">
        <v>6</v>
      </c>
      <c r="F139">
        <v>6</v>
      </c>
      <c r="G139" t="str">
        <f>CONCATENATE("Lead assigned to ", C139)</f>
        <v>Lead assigned to Megan Bowen</v>
      </c>
      <c r="H139" t="str">
        <f t="shared" si="4"/>
        <v>0</v>
      </c>
      <c r="I139" t="str">
        <f t="shared" si="5"/>
        <v>On time</v>
      </c>
      <c r="J139">
        <v>6500</v>
      </c>
    </row>
    <row r="140" spans="1:10" x14ac:dyDescent="0.3">
      <c r="A140">
        <v>1004861</v>
      </c>
      <c r="B140" t="s">
        <v>210</v>
      </c>
      <c r="C140" t="s">
        <v>205</v>
      </c>
      <c r="D140" t="s">
        <v>11</v>
      </c>
      <c r="E140">
        <v>3</v>
      </c>
      <c r="F140">
        <v>12</v>
      </c>
      <c r="G140" t="s">
        <v>348</v>
      </c>
      <c r="H140" t="str">
        <f t="shared" si="4"/>
        <v>0</v>
      </c>
      <c r="I140" t="str">
        <f t="shared" si="5"/>
        <v>On time</v>
      </c>
      <c r="J140">
        <v>6500</v>
      </c>
    </row>
    <row r="141" spans="1:10" x14ac:dyDescent="0.3">
      <c r="A141">
        <v>1004861</v>
      </c>
      <c r="B141" t="s">
        <v>211</v>
      </c>
      <c r="C141" t="s">
        <v>313</v>
      </c>
      <c r="D141" t="s">
        <v>3</v>
      </c>
      <c r="E141">
        <v>1</v>
      </c>
      <c r="F141">
        <v>6</v>
      </c>
      <c r="G141" t="s">
        <v>334</v>
      </c>
      <c r="H141" t="str">
        <f t="shared" si="4"/>
        <v>0</v>
      </c>
      <c r="I141" t="str">
        <f t="shared" si="5"/>
        <v>On time</v>
      </c>
      <c r="J141">
        <v>6500</v>
      </c>
    </row>
    <row r="142" spans="1:10" x14ac:dyDescent="0.3">
      <c r="A142">
        <v>1004861</v>
      </c>
      <c r="B142" t="s">
        <v>84</v>
      </c>
      <c r="C142" t="s">
        <v>204</v>
      </c>
      <c r="D142" t="s">
        <v>10</v>
      </c>
      <c r="E142">
        <v>9</v>
      </c>
      <c r="F142">
        <v>9</v>
      </c>
      <c r="H142" t="str">
        <f t="shared" si="4"/>
        <v>0</v>
      </c>
      <c r="I142" t="str">
        <f t="shared" si="5"/>
        <v>On time</v>
      </c>
      <c r="J142">
        <v>100</v>
      </c>
    </row>
    <row r="143" spans="1:10" x14ac:dyDescent="0.3">
      <c r="A143">
        <v>1004861</v>
      </c>
      <c r="B143" t="s">
        <v>212</v>
      </c>
      <c r="C143" t="s">
        <v>122</v>
      </c>
      <c r="D143" t="s">
        <v>3</v>
      </c>
      <c r="E143">
        <v>1</v>
      </c>
      <c r="F143">
        <v>6</v>
      </c>
      <c r="G143" t="s">
        <v>334</v>
      </c>
      <c r="H143" t="str">
        <f t="shared" si="4"/>
        <v>0</v>
      </c>
      <c r="I143" t="str">
        <f t="shared" si="5"/>
        <v>On time</v>
      </c>
      <c r="J143">
        <v>2100</v>
      </c>
    </row>
    <row r="144" spans="1:10" x14ac:dyDescent="0.3">
      <c r="A144">
        <v>1004861</v>
      </c>
      <c r="B144" t="s">
        <v>49</v>
      </c>
      <c r="C144" t="s">
        <v>265</v>
      </c>
      <c r="D144" t="s">
        <v>7</v>
      </c>
      <c r="E144">
        <v>6</v>
      </c>
      <c r="F144">
        <v>4</v>
      </c>
      <c r="G144" t="str">
        <f>CONCATENATE("Lead assigned to ", C144)</f>
        <v>Lead assigned to Nestor Wilke</v>
      </c>
      <c r="H144" t="str">
        <f t="shared" si="4"/>
        <v>0</v>
      </c>
      <c r="I144" t="str">
        <f t="shared" si="5"/>
        <v>On time</v>
      </c>
      <c r="J144">
        <v>1860</v>
      </c>
    </row>
    <row r="145" spans="1:10" x14ac:dyDescent="0.3">
      <c r="A145">
        <v>1004861</v>
      </c>
      <c r="B145" t="s">
        <v>60</v>
      </c>
      <c r="C145" t="s">
        <v>315</v>
      </c>
      <c r="D145" t="s">
        <v>8</v>
      </c>
      <c r="E145">
        <v>8</v>
      </c>
      <c r="F145">
        <v>2</v>
      </c>
      <c r="G145" t="s">
        <v>338</v>
      </c>
      <c r="H145" t="str">
        <f t="shared" si="4"/>
        <v>0</v>
      </c>
      <c r="I145" t="str">
        <f t="shared" si="5"/>
        <v>On time</v>
      </c>
      <c r="J145">
        <v>1600</v>
      </c>
    </row>
    <row r="146" spans="1:10" x14ac:dyDescent="0.3">
      <c r="A146">
        <v>1004861</v>
      </c>
      <c r="B146" t="s">
        <v>213</v>
      </c>
      <c r="C146" t="s">
        <v>167</v>
      </c>
      <c r="D146" t="s">
        <v>3</v>
      </c>
      <c r="E146">
        <v>1</v>
      </c>
      <c r="F146">
        <v>7</v>
      </c>
      <c r="G146" t="s">
        <v>334</v>
      </c>
      <c r="H146" t="str">
        <f t="shared" si="4"/>
        <v>0</v>
      </c>
      <c r="I146" t="str">
        <f t="shared" si="5"/>
        <v>On time</v>
      </c>
      <c r="J146">
        <v>6500</v>
      </c>
    </row>
    <row r="147" spans="1:10" x14ac:dyDescent="0.3">
      <c r="A147">
        <v>1004861</v>
      </c>
      <c r="B147" t="s">
        <v>214</v>
      </c>
      <c r="C147" t="s">
        <v>164</v>
      </c>
      <c r="D147" t="s">
        <v>5</v>
      </c>
      <c r="E147">
        <v>4</v>
      </c>
      <c r="F147">
        <v>2</v>
      </c>
      <c r="G147" t="s">
        <v>333</v>
      </c>
      <c r="H147" t="str">
        <f t="shared" si="4"/>
        <v>0</v>
      </c>
      <c r="I147" t="str">
        <f t="shared" si="5"/>
        <v>On time</v>
      </c>
      <c r="J147">
        <v>13000</v>
      </c>
    </row>
    <row r="148" spans="1:10" x14ac:dyDescent="0.3">
      <c r="A148">
        <v>1004861</v>
      </c>
      <c r="B148" t="s">
        <v>215</v>
      </c>
      <c r="C148" t="s">
        <v>273</v>
      </c>
      <c r="D148" t="s">
        <v>4</v>
      </c>
      <c r="E148">
        <v>2</v>
      </c>
      <c r="F148">
        <v>4</v>
      </c>
      <c r="G148" t="str">
        <f>CONCATENATE("Assigned to ",C148)</f>
        <v>Assigned to Patti Fernandez</v>
      </c>
      <c r="H148" t="str">
        <f t="shared" si="4"/>
        <v>0</v>
      </c>
      <c r="I148" t="str">
        <f t="shared" si="5"/>
        <v>On time</v>
      </c>
      <c r="J148">
        <v>3200</v>
      </c>
    </row>
    <row r="149" spans="1:10" x14ac:dyDescent="0.3">
      <c r="A149">
        <v>1004861</v>
      </c>
      <c r="B149" t="s">
        <v>216</v>
      </c>
      <c r="C149" t="s">
        <v>218</v>
      </c>
      <c r="D149" t="s">
        <v>11</v>
      </c>
      <c r="E149">
        <v>3</v>
      </c>
      <c r="F149">
        <v>13</v>
      </c>
      <c r="H149" t="str">
        <f t="shared" si="4"/>
        <v>0</v>
      </c>
      <c r="I149" t="str">
        <f t="shared" si="5"/>
        <v>On time</v>
      </c>
      <c r="J149">
        <v>1200</v>
      </c>
    </row>
    <row r="150" spans="1:10" x14ac:dyDescent="0.3">
      <c r="A150">
        <v>1004861</v>
      </c>
      <c r="B150" t="s">
        <v>217</v>
      </c>
      <c r="C150" t="s">
        <v>159</v>
      </c>
      <c r="D150" t="s">
        <v>3</v>
      </c>
      <c r="E150">
        <v>1</v>
      </c>
      <c r="F150">
        <v>7</v>
      </c>
      <c r="G150" t="s">
        <v>334</v>
      </c>
      <c r="H150" t="str">
        <f t="shared" si="4"/>
        <v>0</v>
      </c>
      <c r="I150" t="str">
        <f t="shared" si="5"/>
        <v>On time</v>
      </c>
      <c r="J150">
        <v>10000</v>
      </c>
    </row>
    <row r="151" spans="1:10" x14ac:dyDescent="0.3">
      <c r="A151">
        <v>1004861</v>
      </c>
      <c r="B151" t="s">
        <v>218</v>
      </c>
      <c r="C151" t="s">
        <v>124</v>
      </c>
      <c r="D151" t="s">
        <v>3</v>
      </c>
      <c r="E151">
        <v>1</v>
      </c>
      <c r="F151">
        <v>8</v>
      </c>
      <c r="G151" t="s">
        <v>334</v>
      </c>
      <c r="H151" t="str">
        <f t="shared" si="4"/>
        <v>0</v>
      </c>
      <c r="I151" t="str">
        <f t="shared" si="5"/>
        <v>On time</v>
      </c>
      <c r="J151">
        <v>6000</v>
      </c>
    </row>
    <row r="152" spans="1:10" x14ac:dyDescent="0.3">
      <c r="A152">
        <v>1004861</v>
      </c>
      <c r="B152" t="s">
        <v>111</v>
      </c>
      <c r="C152" t="s">
        <v>124</v>
      </c>
      <c r="D152" t="s">
        <v>11</v>
      </c>
      <c r="E152">
        <v>3</v>
      </c>
      <c r="F152">
        <v>2</v>
      </c>
      <c r="G152" t="s">
        <v>333</v>
      </c>
      <c r="H152" t="str">
        <f t="shared" si="4"/>
        <v>0</v>
      </c>
      <c r="I152" t="str">
        <f t="shared" si="5"/>
        <v>On time</v>
      </c>
      <c r="J152">
        <v>6500</v>
      </c>
    </row>
    <row r="153" spans="1:10" x14ac:dyDescent="0.3">
      <c r="A153">
        <v>1004861</v>
      </c>
      <c r="B153" t="s">
        <v>219</v>
      </c>
      <c r="C153" t="s">
        <v>177</v>
      </c>
      <c r="D153" t="s">
        <v>4</v>
      </c>
      <c r="E153">
        <v>2</v>
      </c>
      <c r="F153">
        <v>5</v>
      </c>
      <c r="G153" t="str">
        <f>CONCATENATE("Assigned to ",C153)</f>
        <v>Assigned to Enrico Cattaneo</v>
      </c>
      <c r="H153" t="str">
        <f t="shared" si="4"/>
        <v>0</v>
      </c>
      <c r="I153" t="str">
        <f t="shared" si="5"/>
        <v>On time</v>
      </c>
      <c r="J153">
        <v>6500</v>
      </c>
    </row>
    <row r="154" spans="1:10" x14ac:dyDescent="0.3">
      <c r="A154">
        <v>1004861</v>
      </c>
      <c r="B154" t="s">
        <v>220</v>
      </c>
      <c r="C154" t="s">
        <v>204</v>
      </c>
      <c r="D154" t="s">
        <v>3</v>
      </c>
      <c r="E154">
        <v>1</v>
      </c>
      <c r="F154">
        <v>8</v>
      </c>
      <c r="H154" t="str">
        <f t="shared" si="4"/>
        <v>0</v>
      </c>
      <c r="I154" t="str">
        <f t="shared" si="5"/>
        <v>On time</v>
      </c>
      <c r="J154">
        <v>13000</v>
      </c>
    </row>
    <row r="155" spans="1:10" x14ac:dyDescent="0.3">
      <c r="A155">
        <v>1004861</v>
      </c>
      <c r="B155" t="s">
        <v>221</v>
      </c>
      <c r="C155" t="s">
        <v>176</v>
      </c>
      <c r="D155" t="s">
        <v>11</v>
      </c>
      <c r="E155">
        <v>3</v>
      </c>
      <c r="F155">
        <v>13</v>
      </c>
      <c r="G155" t="s">
        <v>332</v>
      </c>
      <c r="H155" t="str">
        <f t="shared" si="4"/>
        <v>0</v>
      </c>
      <c r="I155" t="str">
        <f t="shared" si="5"/>
        <v>On time</v>
      </c>
      <c r="J155">
        <v>3200</v>
      </c>
    </row>
    <row r="156" spans="1:10" x14ac:dyDescent="0.3">
      <c r="A156">
        <v>1004861</v>
      </c>
      <c r="B156" t="s">
        <v>222</v>
      </c>
      <c r="C156" t="s">
        <v>316</v>
      </c>
      <c r="D156" t="s">
        <v>11</v>
      </c>
      <c r="E156">
        <v>3</v>
      </c>
      <c r="F156">
        <v>1</v>
      </c>
      <c r="G156" t="s">
        <v>333</v>
      </c>
      <c r="H156" t="str">
        <f t="shared" si="4"/>
        <v>0</v>
      </c>
      <c r="I156" t="str">
        <f t="shared" si="5"/>
        <v>On time</v>
      </c>
      <c r="J156">
        <v>1200</v>
      </c>
    </row>
    <row r="157" spans="1:10" x14ac:dyDescent="0.3">
      <c r="A157">
        <v>1004861</v>
      </c>
      <c r="B157" t="s">
        <v>57</v>
      </c>
      <c r="C157" t="s">
        <v>167</v>
      </c>
      <c r="D157" t="s">
        <v>8</v>
      </c>
      <c r="E157">
        <v>8</v>
      </c>
      <c r="F157">
        <v>1</v>
      </c>
      <c r="H157" t="str">
        <f t="shared" si="4"/>
        <v>0</v>
      </c>
      <c r="I157" t="str">
        <f t="shared" si="5"/>
        <v>On time</v>
      </c>
      <c r="J157">
        <v>10000</v>
      </c>
    </row>
    <row r="158" spans="1:10" x14ac:dyDescent="0.3">
      <c r="A158">
        <v>1004861</v>
      </c>
      <c r="B158" t="s">
        <v>223</v>
      </c>
      <c r="C158" t="s">
        <v>258</v>
      </c>
      <c r="D158" t="s">
        <v>3</v>
      </c>
      <c r="E158">
        <v>1</v>
      </c>
      <c r="F158">
        <v>9</v>
      </c>
      <c r="G158" t="s">
        <v>335</v>
      </c>
      <c r="H158" t="str">
        <f t="shared" si="4"/>
        <v>0</v>
      </c>
      <c r="I158" t="str">
        <f t="shared" si="5"/>
        <v>On time</v>
      </c>
      <c r="J158">
        <v>6000</v>
      </c>
    </row>
    <row r="159" spans="1:10" x14ac:dyDescent="0.3">
      <c r="A159">
        <v>1004861</v>
      </c>
      <c r="B159" t="s">
        <v>77</v>
      </c>
      <c r="C159" t="s">
        <v>315</v>
      </c>
      <c r="D159" t="s">
        <v>9</v>
      </c>
      <c r="E159">
        <v>7</v>
      </c>
      <c r="F159">
        <v>4</v>
      </c>
      <c r="G159" t="s">
        <v>333</v>
      </c>
      <c r="H159" t="str">
        <f t="shared" si="4"/>
        <v>0</v>
      </c>
      <c r="I159" t="str">
        <f t="shared" si="5"/>
        <v>On time</v>
      </c>
      <c r="J159">
        <v>6500</v>
      </c>
    </row>
    <row r="160" spans="1:10" x14ac:dyDescent="0.3">
      <c r="A160">
        <v>1004861</v>
      </c>
      <c r="B160" t="s">
        <v>224</v>
      </c>
      <c r="C160" t="s">
        <v>205</v>
      </c>
      <c r="D160" t="s">
        <v>3</v>
      </c>
      <c r="E160">
        <v>1</v>
      </c>
      <c r="F160">
        <v>9</v>
      </c>
      <c r="H160" t="str">
        <f t="shared" si="4"/>
        <v>0</v>
      </c>
      <c r="I160" t="str">
        <f t="shared" si="5"/>
        <v>On time</v>
      </c>
      <c r="J160">
        <v>6500</v>
      </c>
    </row>
    <row r="161" spans="1:10" x14ac:dyDescent="0.3">
      <c r="A161">
        <v>1004861</v>
      </c>
      <c r="B161" t="s">
        <v>110</v>
      </c>
      <c r="C161" t="s">
        <v>164</v>
      </c>
      <c r="D161" t="s">
        <v>4</v>
      </c>
      <c r="E161">
        <v>2</v>
      </c>
      <c r="F161">
        <v>2</v>
      </c>
      <c r="G161" t="s">
        <v>347</v>
      </c>
      <c r="H161" t="str">
        <f t="shared" si="4"/>
        <v>0</v>
      </c>
      <c r="I161" t="str">
        <f t="shared" si="5"/>
        <v>On time</v>
      </c>
      <c r="J161">
        <v>13000</v>
      </c>
    </row>
    <row r="162" spans="1:10" x14ac:dyDescent="0.3">
      <c r="A162">
        <v>1004861</v>
      </c>
      <c r="B162" t="s">
        <v>225</v>
      </c>
      <c r="C162" t="s">
        <v>313</v>
      </c>
      <c r="D162" t="s">
        <v>11</v>
      </c>
      <c r="E162">
        <v>3</v>
      </c>
      <c r="F162">
        <v>1</v>
      </c>
      <c r="G162" t="s">
        <v>333</v>
      </c>
      <c r="H162" t="str">
        <f t="shared" si="4"/>
        <v>0</v>
      </c>
      <c r="I162" t="str">
        <f t="shared" si="5"/>
        <v>On time</v>
      </c>
      <c r="J162">
        <v>3200</v>
      </c>
    </row>
    <row r="163" spans="1:10" x14ac:dyDescent="0.3">
      <c r="A163">
        <v>1004861</v>
      </c>
      <c r="B163" t="s">
        <v>226</v>
      </c>
      <c r="C163" t="s">
        <v>122</v>
      </c>
      <c r="D163" t="s">
        <v>3</v>
      </c>
      <c r="E163">
        <v>1</v>
      </c>
      <c r="F163">
        <v>10</v>
      </c>
      <c r="G163" t="s">
        <v>336</v>
      </c>
      <c r="H163" t="str">
        <f t="shared" si="4"/>
        <v>0</v>
      </c>
      <c r="I163" t="str">
        <f t="shared" si="5"/>
        <v>On time</v>
      </c>
      <c r="J163">
        <v>1200</v>
      </c>
    </row>
    <row r="164" spans="1:10" x14ac:dyDescent="0.3">
      <c r="A164">
        <v>1004861</v>
      </c>
      <c r="B164" t="s">
        <v>227</v>
      </c>
      <c r="C164" t="s">
        <v>164</v>
      </c>
      <c r="D164" t="s">
        <v>3</v>
      </c>
      <c r="E164">
        <v>1</v>
      </c>
      <c r="F164">
        <v>11</v>
      </c>
      <c r="H164" t="str">
        <f t="shared" si="4"/>
        <v>0</v>
      </c>
      <c r="I164" t="str">
        <f t="shared" si="5"/>
        <v>On time</v>
      </c>
      <c r="J164">
        <v>10000</v>
      </c>
    </row>
    <row r="165" spans="1:10" x14ac:dyDescent="0.3">
      <c r="A165">
        <v>1004861</v>
      </c>
      <c r="B165" t="s">
        <v>228</v>
      </c>
      <c r="C165" t="s">
        <v>273</v>
      </c>
      <c r="D165" t="s">
        <v>3</v>
      </c>
      <c r="E165">
        <v>1</v>
      </c>
      <c r="F165">
        <v>12</v>
      </c>
      <c r="G165" t="s">
        <v>363</v>
      </c>
      <c r="H165" t="str">
        <f t="shared" si="4"/>
        <v>0</v>
      </c>
      <c r="I165" t="str">
        <f t="shared" si="5"/>
        <v>On time</v>
      </c>
      <c r="J165">
        <v>6000</v>
      </c>
    </row>
    <row r="166" spans="1:10" x14ac:dyDescent="0.3">
      <c r="A166">
        <v>1004861</v>
      </c>
      <c r="B166" t="s">
        <v>229</v>
      </c>
      <c r="C166" t="s">
        <v>315</v>
      </c>
      <c r="D166" t="s">
        <v>11</v>
      </c>
      <c r="E166">
        <v>3</v>
      </c>
      <c r="F166">
        <v>1</v>
      </c>
      <c r="G166" t="s">
        <v>333</v>
      </c>
      <c r="H166" t="str">
        <f t="shared" si="4"/>
        <v>0</v>
      </c>
      <c r="I166" t="str">
        <f t="shared" si="5"/>
        <v>On time</v>
      </c>
      <c r="J166">
        <v>6500</v>
      </c>
    </row>
    <row r="167" spans="1:10" x14ac:dyDescent="0.3">
      <c r="A167">
        <v>1004861</v>
      </c>
      <c r="B167" t="s">
        <v>231</v>
      </c>
      <c r="C167" t="s">
        <v>159</v>
      </c>
      <c r="D167" t="s">
        <v>5</v>
      </c>
      <c r="E167">
        <v>4</v>
      </c>
      <c r="F167">
        <v>3</v>
      </c>
      <c r="G167" t="s">
        <v>333</v>
      </c>
      <c r="H167" t="str">
        <f t="shared" si="4"/>
        <v>0</v>
      </c>
      <c r="I167" t="str">
        <f t="shared" si="5"/>
        <v>On time</v>
      </c>
      <c r="J167">
        <v>6500</v>
      </c>
    </row>
    <row r="168" spans="1:10" x14ac:dyDescent="0.3">
      <c r="A168">
        <v>1004861</v>
      </c>
      <c r="B168" t="s">
        <v>230</v>
      </c>
      <c r="C168" t="s">
        <v>218</v>
      </c>
      <c r="D168" t="s">
        <v>11</v>
      </c>
      <c r="E168">
        <v>3</v>
      </c>
      <c r="F168">
        <v>1</v>
      </c>
      <c r="G168" t="s">
        <v>333</v>
      </c>
      <c r="H168" t="str">
        <f t="shared" si="4"/>
        <v>0</v>
      </c>
      <c r="I168" t="str">
        <f t="shared" si="5"/>
        <v>On time</v>
      </c>
      <c r="J168">
        <v>13000</v>
      </c>
    </row>
    <row r="169" spans="1:10" x14ac:dyDescent="0.3">
      <c r="A169">
        <v>1004861</v>
      </c>
      <c r="B169" t="s">
        <v>28</v>
      </c>
      <c r="C169" t="s">
        <v>164</v>
      </c>
      <c r="D169" t="s">
        <v>4</v>
      </c>
      <c r="E169">
        <v>2</v>
      </c>
      <c r="F169">
        <v>2</v>
      </c>
      <c r="G169" t="str">
        <f>CONCATENATE("Assigned to ",C169)</f>
        <v>Assigned to Debra Berger</v>
      </c>
      <c r="H169" t="str">
        <f t="shared" si="4"/>
        <v>0</v>
      </c>
      <c r="I169" t="str">
        <f t="shared" si="5"/>
        <v>On time</v>
      </c>
      <c r="J169">
        <v>3200</v>
      </c>
    </row>
    <row r="170" spans="1:10" x14ac:dyDescent="0.3">
      <c r="A170">
        <v>1004861</v>
      </c>
      <c r="B170" t="s">
        <v>232</v>
      </c>
      <c r="C170" t="s">
        <v>124</v>
      </c>
      <c r="D170" t="s">
        <v>3</v>
      </c>
      <c r="E170">
        <v>1</v>
      </c>
      <c r="F170">
        <v>13</v>
      </c>
      <c r="G170" t="s">
        <v>364</v>
      </c>
      <c r="H170" t="str">
        <f t="shared" si="4"/>
        <v>0</v>
      </c>
      <c r="I170" t="str">
        <f t="shared" si="5"/>
        <v>On time</v>
      </c>
      <c r="J170">
        <v>1200</v>
      </c>
    </row>
    <row r="171" spans="1:10" x14ac:dyDescent="0.3">
      <c r="A171">
        <v>1004861</v>
      </c>
      <c r="B171" t="s">
        <v>233</v>
      </c>
      <c r="C171" t="s">
        <v>216</v>
      </c>
      <c r="D171" t="s">
        <v>11</v>
      </c>
      <c r="E171">
        <v>3</v>
      </c>
      <c r="F171">
        <v>1</v>
      </c>
      <c r="G171" t="s">
        <v>333</v>
      </c>
      <c r="H171" t="str">
        <f t="shared" si="4"/>
        <v>0</v>
      </c>
      <c r="I171" t="str">
        <f t="shared" si="5"/>
        <v>On time</v>
      </c>
      <c r="J171">
        <v>10000</v>
      </c>
    </row>
    <row r="172" spans="1:10" x14ac:dyDescent="0.3">
      <c r="A172">
        <v>1004861</v>
      </c>
      <c r="B172" t="s">
        <v>234</v>
      </c>
      <c r="C172" t="s">
        <v>177</v>
      </c>
      <c r="D172" t="s">
        <v>5</v>
      </c>
      <c r="E172">
        <v>4</v>
      </c>
      <c r="F172">
        <v>3</v>
      </c>
      <c r="G172" t="s">
        <v>333</v>
      </c>
      <c r="H172" t="str">
        <f t="shared" si="4"/>
        <v>0</v>
      </c>
      <c r="I172" t="str">
        <f t="shared" si="5"/>
        <v>On time</v>
      </c>
      <c r="J172">
        <v>6000</v>
      </c>
    </row>
    <row r="173" spans="1:10" x14ac:dyDescent="0.3">
      <c r="A173">
        <v>1004861</v>
      </c>
      <c r="B173" t="s">
        <v>235</v>
      </c>
      <c r="C173" t="s">
        <v>265</v>
      </c>
      <c r="D173" t="s">
        <v>3</v>
      </c>
      <c r="E173">
        <v>1</v>
      </c>
      <c r="F173">
        <v>13</v>
      </c>
      <c r="G173" t="s">
        <v>362</v>
      </c>
      <c r="H173" t="str">
        <f t="shared" si="4"/>
        <v>0</v>
      </c>
      <c r="I173" t="str">
        <f t="shared" si="5"/>
        <v>On time</v>
      </c>
      <c r="J173">
        <v>6500</v>
      </c>
    </row>
    <row r="174" spans="1:10" x14ac:dyDescent="0.3">
      <c r="A174">
        <v>1004861</v>
      </c>
      <c r="B174" t="s">
        <v>29</v>
      </c>
      <c r="C174" t="s">
        <v>205</v>
      </c>
      <c r="D174" t="s">
        <v>4</v>
      </c>
      <c r="E174">
        <v>2</v>
      </c>
      <c r="F174">
        <v>3</v>
      </c>
      <c r="G174" t="str">
        <f>CONCATENATE("Assigned to ",C174)</f>
        <v>Assigned to Isaiah Langer</v>
      </c>
      <c r="H174" t="str">
        <f t="shared" si="4"/>
        <v>0</v>
      </c>
      <c r="I174" t="str">
        <f t="shared" si="5"/>
        <v>On time</v>
      </c>
      <c r="J174">
        <v>6500</v>
      </c>
    </row>
    <row r="175" spans="1:10" x14ac:dyDescent="0.3">
      <c r="A175">
        <v>1004861</v>
      </c>
      <c r="B175" t="s">
        <v>236</v>
      </c>
      <c r="C175" t="s">
        <v>204</v>
      </c>
      <c r="D175" t="s">
        <v>4</v>
      </c>
      <c r="E175">
        <v>2</v>
      </c>
      <c r="F175">
        <v>6</v>
      </c>
      <c r="G175" t="str">
        <f>CONCATENATE("Assigned to ",C175)</f>
        <v>Assigned to Irvin Sayers</v>
      </c>
      <c r="H175" t="str">
        <f t="shared" si="4"/>
        <v>0</v>
      </c>
      <c r="I175" t="str">
        <f t="shared" si="5"/>
        <v>On time</v>
      </c>
      <c r="J175">
        <v>13000</v>
      </c>
    </row>
    <row r="176" spans="1:10" x14ac:dyDescent="0.3">
      <c r="A176">
        <v>1004861</v>
      </c>
      <c r="B176" t="s">
        <v>237</v>
      </c>
      <c r="C176" t="s">
        <v>316</v>
      </c>
      <c r="D176" t="s">
        <v>3</v>
      </c>
      <c r="E176">
        <v>1</v>
      </c>
      <c r="F176">
        <v>1</v>
      </c>
      <c r="H176" t="str">
        <f t="shared" si="4"/>
        <v>0</v>
      </c>
      <c r="I176" t="str">
        <f t="shared" si="5"/>
        <v>On time</v>
      </c>
      <c r="J176">
        <v>3200</v>
      </c>
    </row>
    <row r="177" spans="1:10" x14ac:dyDescent="0.3">
      <c r="A177">
        <v>1004861</v>
      </c>
      <c r="B177" t="s">
        <v>238</v>
      </c>
      <c r="C177" t="s">
        <v>258</v>
      </c>
      <c r="D177" t="s">
        <v>11</v>
      </c>
      <c r="E177">
        <v>3</v>
      </c>
      <c r="F177">
        <v>1</v>
      </c>
      <c r="G177" t="s">
        <v>333</v>
      </c>
      <c r="H177" t="str">
        <f t="shared" si="4"/>
        <v>0</v>
      </c>
      <c r="I177" t="str">
        <f t="shared" si="5"/>
        <v>On time</v>
      </c>
      <c r="J177">
        <v>1200</v>
      </c>
    </row>
    <row r="178" spans="1:10" x14ac:dyDescent="0.3">
      <c r="A178">
        <v>1004861</v>
      </c>
      <c r="B178" t="s">
        <v>239</v>
      </c>
      <c r="C178" t="s">
        <v>205</v>
      </c>
      <c r="D178" t="s">
        <v>3</v>
      </c>
      <c r="E178">
        <v>1</v>
      </c>
      <c r="F178">
        <v>1</v>
      </c>
      <c r="H178" t="str">
        <f t="shared" si="4"/>
        <v>0</v>
      </c>
      <c r="I178" t="str">
        <f t="shared" si="5"/>
        <v>On time</v>
      </c>
      <c r="J178">
        <v>10000</v>
      </c>
    </row>
    <row r="179" spans="1:10" x14ac:dyDescent="0.3">
      <c r="A179">
        <v>1004861</v>
      </c>
      <c r="B179" t="s">
        <v>240</v>
      </c>
      <c r="C179" t="s">
        <v>122</v>
      </c>
      <c r="D179" t="s">
        <v>5</v>
      </c>
      <c r="E179">
        <v>4</v>
      </c>
      <c r="F179">
        <v>3</v>
      </c>
      <c r="G179" t="s">
        <v>333</v>
      </c>
      <c r="H179" t="str">
        <f t="shared" si="4"/>
        <v>0</v>
      </c>
      <c r="I179" t="str">
        <f t="shared" si="5"/>
        <v>On time</v>
      </c>
      <c r="J179">
        <v>6000</v>
      </c>
    </row>
    <row r="180" spans="1:10" x14ac:dyDescent="0.3">
      <c r="A180">
        <v>1004861</v>
      </c>
      <c r="B180" t="s">
        <v>241</v>
      </c>
      <c r="C180" t="s">
        <v>167</v>
      </c>
      <c r="D180" t="s">
        <v>5</v>
      </c>
      <c r="E180">
        <v>4</v>
      </c>
      <c r="F180">
        <v>4</v>
      </c>
      <c r="G180" t="s">
        <v>333</v>
      </c>
      <c r="H180" t="str">
        <f t="shared" si="4"/>
        <v>0</v>
      </c>
      <c r="I180" t="str">
        <f t="shared" si="5"/>
        <v>On time</v>
      </c>
      <c r="J180">
        <v>6500</v>
      </c>
    </row>
    <row r="181" spans="1:10" x14ac:dyDescent="0.3">
      <c r="A181">
        <v>1004861</v>
      </c>
      <c r="B181" t="s">
        <v>242</v>
      </c>
      <c r="C181" t="s">
        <v>164</v>
      </c>
      <c r="D181" t="s">
        <v>3</v>
      </c>
      <c r="E181">
        <v>1</v>
      </c>
      <c r="F181">
        <v>1</v>
      </c>
      <c r="G181" t="s">
        <v>337</v>
      </c>
      <c r="H181" t="str">
        <f t="shared" si="4"/>
        <v>0</v>
      </c>
      <c r="I181" t="str">
        <f t="shared" si="5"/>
        <v>On time</v>
      </c>
      <c r="J181">
        <v>6500</v>
      </c>
    </row>
    <row r="182" spans="1:10" x14ac:dyDescent="0.3">
      <c r="A182">
        <v>1004861</v>
      </c>
      <c r="B182" t="s">
        <v>243</v>
      </c>
      <c r="C182" t="s">
        <v>273</v>
      </c>
      <c r="D182" t="s">
        <v>3</v>
      </c>
      <c r="E182">
        <v>1</v>
      </c>
      <c r="F182">
        <v>1</v>
      </c>
      <c r="G182" t="s">
        <v>337</v>
      </c>
      <c r="H182" t="str">
        <f t="shared" si="4"/>
        <v>0</v>
      </c>
      <c r="I182" t="str">
        <f t="shared" si="5"/>
        <v>On time</v>
      </c>
      <c r="J182">
        <v>13000</v>
      </c>
    </row>
    <row r="183" spans="1:10" x14ac:dyDescent="0.3">
      <c r="A183">
        <v>1004861</v>
      </c>
      <c r="B183" t="s">
        <v>244</v>
      </c>
      <c r="C183" t="s">
        <v>218</v>
      </c>
      <c r="D183" t="s">
        <v>3</v>
      </c>
      <c r="E183">
        <v>1</v>
      </c>
      <c r="F183">
        <v>1</v>
      </c>
      <c r="G183" t="s">
        <v>337</v>
      </c>
      <c r="H183" t="str">
        <f t="shared" si="4"/>
        <v>0</v>
      </c>
      <c r="I183" t="str">
        <f t="shared" si="5"/>
        <v>On time</v>
      </c>
      <c r="J183">
        <v>3200</v>
      </c>
    </row>
    <row r="184" spans="1:10" x14ac:dyDescent="0.3">
      <c r="A184">
        <v>1004861</v>
      </c>
      <c r="B184" t="s">
        <v>245</v>
      </c>
      <c r="C184" t="s">
        <v>159</v>
      </c>
      <c r="D184" t="s">
        <v>3</v>
      </c>
      <c r="E184">
        <v>1</v>
      </c>
      <c r="F184">
        <v>1</v>
      </c>
      <c r="G184" t="s">
        <v>337</v>
      </c>
      <c r="H184" t="str">
        <f t="shared" si="4"/>
        <v>0</v>
      </c>
      <c r="I184" t="str">
        <f t="shared" si="5"/>
        <v>On time</v>
      </c>
      <c r="J184">
        <v>1200</v>
      </c>
    </row>
    <row r="185" spans="1:10" x14ac:dyDescent="0.3">
      <c r="A185">
        <v>1004861</v>
      </c>
      <c r="B185" t="s">
        <v>246</v>
      </c>
      <c r="C185" t="s">
        <v>216</v>
      </c>
      <c r="D185" t="s">
        <v>3</v>
      </c>
      <c r="E185">
        <v>1</v>
      </c>
      <c r="F185">
        <v>1</v>
      </c>
      <c r="G185" t="s">
        <v>337</v>
      </c>
      <c r="H185" t="str">
        <f t="shared" si="4"/>
        <v>0</v>
      </c>
      <c r="I185" t="str">
        <f t="shared" si="5"/>
        <v>On time</v>
      </c>
      <c r="J185">
        <v>10000</v>
      </c>
    </row>
    <row r="186" spans="1:10" x14ac:dyDescent="0.3">
      <c r="A186">
        <v>1004861</v>
      </c>
      <c r="B186" t="s">
        <v>247</v>
      </c>
      <c r="C186" t="s">
        <v>177</v>
      </c>
      <c r="D186" t="s">
        <v>3</v>
      </c>
      <c r="E186">
        <v>1</v>
      </c>
      <c r="F186">
        <v>1</v>
      </c>
      <c r="G186" t="s">
        <v>337</v>
      </c>
      <c r="H186" t="str">
        <f t="shared" si="4"/>
        <v>0</v>
      </c>
      <c r="I186" t="str">
        <f t="shared" si="5"/>
        <v>On time</v>
      </c>
      <c r="J186">
        <v>6000</v>
      </c>
    </row>
    <row r="187" spans="1:10" x14ac:dyDescent="0.3">
      <c r="A187">
        <v>1004861</v>
      </c>
      <c r="B187" t="s">
        <v>42</v>
      </c>
      <c r="C187" t="s">
        <v>273</v>
      </c>
      <c r="D187" t="s">
        <v>7</v>
      </c>
      <c r="E187">
        <v>6</v>
      </c>
      <c r="F187">
        <v>4</v>
      </c>
      <c r="H187" t="str">
        <f t="shared" si="4"/>
        <v>0</v>
      </c>
      <c r="I187" t="str">
        <f t="shared" si="5"/>
        <v>On time</v>
      </c>
      <c r="J187">
        <v>6500</v>
      </c>
    </row>
    <row r="188" spans="1:10" x14ac:dyDescent="0.3">
      <c r="A188">
        <v>1004861</v>
      </c>
      <c r="B188" t="s">
        <v>30</v>
      </c>
      <c r="C188" t="s">
        <v>216</v>
      </c>
      <c r="D188" t="s">
        <v>4</v>
      </c>
      <c r="E188">
        <v>2</v>
      </c>
      <c r="F188">
        <v>3</v>
      </c>
      <c r="G188" t="str">
        <f>CONCATENATE("Assigned to ",C188)</f>
        <v>Assigned to Johanna Lorenz</v>
      </c>
      <c r="H188" t="str">
        <f t="shared" si="4"/>
        <v>0</v>
      </c>
      <c r="I188" t="str">
        <f t="shared" si="5"/>
        <v>On time</v>
      </c>
      <c r="J188">
        <v>6500</v>
      </c>
    </row>
    <row r="189" spans="1:10" x14ac:dyDescent="0.3">
      <c r="A189">
        <v>1004861</v>
      </c>
      <c r="B189" t="s">
        <v>248</v>
      </c>
      <c r="C189" t="s">
        <v>265</v>
      </c>
      <c r="D189" t="s">
        <v>5</v>
      </c>
      <c r="E189">
        <v>4</v>
      </c>
      <c r="F189">
        <v>4</v>
      </c>
      <c r="G189" t="s">
        <v>333</v>
      </c>
      <c r="H189" t="str">
        <f t="shared" si="4"/>
        <v>0</v>
      </c>
      <c r="I189" t="str">
        <f t="shared" si="5"/>
        <v>On time</v>
      </c>
      <c r="J189">
        <v>13000</v>
      </c>
    </row>
    <row r="190" spans="1:10" x14ac:dyDescent="0.3">
      <c r="A190">
        <v>1004861</v>
      </c>
      <c r="B190" t="s">
        <v>249</v>
      </c>
      <c r="C190" t="s">
        <v>204</v>
      </c>
      <c r="D190" t="s">
        <v>3</v>
      </c>
      <c r="E190">
        <v>1</v>
      </c>
      <c r="F190">
        <v>1</v>
      </c>
      <c r="G190" t="s">
        <v>337</v>
      </c>
      <c r="H190" t="str">
        <f t="shared" si="4"/>
        <v>0</v>
      </c>
      <c r="I190" t="str">
        <f t="shared" si="5"/>
        <v>On time</v>
      </c>
      <c r="J190">
        <v>3200</v>
      </c>
    </row>
    <row r="191" spans="1:10" x14ac:dyDescent="0.3">
      <c r="A191">
        <v>1004861</v>
      </c>
      <c r="B191" t="s">
        <v>250</v>
      </c>
      <c r="C191" t="s">
        <v>176</v>
      </c>
      <c r="D191" t="s">
        <v>4</v>
      </c>
      <c r="E191">
        <v>2</v>
      </c>
      <c r="F191">
        <v>9</v>
      </c>
      <c r="G191" t="str">
        <f>CONCATENATE("Assigned to ",C191)</f>
        <v>Assigned to Emily Braun</v>
      </c>
      <c r="H191" t="str">
        <f t="shared" si="4"/>
        <v>0</v>
      </c>
      <c r="I191" t="str">
        <f t="shared" si="5"/>
        <v>On time</v>
      </c>
      <c r="J191">
        <v>1200</v>
      </c>
    </row>
    <row r="192" spans="1:10" x14ac:dyDescent="0.3">
      <c r="A192">
        <v>1004861</v>
      </c>
      <c r="B192" t="s">
        <v>251</v>
      </c>
      <c r="C192" t="s">
        <v>258</v>
      </c>
      <c r="D192" t="s">
        <v>3</v>
      </c>
      <c r="E192">
        <v>1</v>
      </c>
      <c r="F192">
        <v>1</v>
      </c>
      <c r="G192" t="s">
        <v>337</v>
      </c>
      <c r="H192" t="str">
        <f t="shared" si="4"/>
        <v>0</v>
      </c>
      <c r="I192" t="str">
        <f t="shared" si="5"/>
        <v>On time</v>
      </c>
      <c r="J192">
        <v>10000</v>
      </c>
    </row>
    <row r="193" spans="1:10" x14ac:dyDescent="0.3">
      <c r="A193">
        <v>1004861</v>
      </c>
      <c r="B193" t="s">
        <v>252</v>
      </c>
      <c r="C193" t="s">
        <v>205</v>
      </c>
      <c r="D193" t="s">
        <v>5</v>
      </c>
      <c r="E193">
        <v>4</v>
      </c>
      <c r="F193">
        <v>4</v>
      </c>
      <c r="G193" t="s">
        <v>333</v>
      </c>
      <c r="H193" t="str">
        <f t="shared" si="4"/>
        <v>0</v>
      </c>
      <c r="I193" t="str">
        <f t="shared" si="5"/>
        <v>On time</v>
      </c>
      <c r="J193">
        <v>6000</v>
      </c>
    </row>
    <row r="194" spans="1:10" x14ac:dyDescent="0.3">
      <c r="A194">
        <v>1004861</v>
      </c>
      <c r="B194" t="s">
        <v>253</v>
      </c>
      <c r="C194" t="s">
        <v>313</v>
      </c>
      <c r="D194" t="s">
        <v>5</v>
      </c>
      <c r="E194">
        <v>4</v>
      </c>
      <c r="F194">
        <v>4</v>
      </c>
      <c r="G194" t="s">
        <v>333</v>
      </c>
      <c r="H194" t="str">
        <f t="shared" ref="H194:H257" si="6">IF(F194&gt;13,"1","0")</f>
        <v>0</v>
      </c>
      <c r="I194" t="str">
        <f t="shared" si="5"/>
        <v>On time</v>
      </c>
      <c r="J194">
        <v>6500</v>
      </c>
    </row>
    <row r="195" spans="1:10" x14ac:dyDescent="0.3">
      <c r="A195">
        <v>1004861</v>
      </c>
      <c r="B195" t="s">
        <v>86</v>
      </c>
      <c r="C195" t="s">
        <v>273</v>
      </c>
      <c r="D195" t="s">
        <v>4</v>
      </c>
      <c r="E195">
        <v>2</v>
      </c>
      <c r="F195">
        <v>4</v>
      </c>
      <c r="G195" t="str">
        <f>CONCATENATE("Assigned to ",C195)</f>
        <v>Assigned to Patti Fernandez</v>
      </c>
      <c r="H195" t="str">
        <f t="shared" si="6"/>
        <v>0</v>
      </c>
      <c r="I195" t="str">
        <f t="shared" ref="I195:I258" si="7">IF(H195="0","On time", "Ageing")</f>
        <v>On time</v>
      </c>
      <c r="J195">
        <v>6500</v>
      </c>
    </row>
    <row r="196" spans="1:10" x14ac:dyDescent="0.3">
      <c r="A196">
        <v>1004861</v>
      </c>
      <c r="B196" t="s">
        <v>86</v>
      </c>
      <c r="C196" t="s">
        <v>315</v>
      </c>
      <c r="D196" t="s">
        <v>4</v>
      </c>
      <c r="E196">
        <v>2</v>
      </c>
      <c r="F196">
        <v>2</v>
      </c>
      <c r="G196" t="str">
        <f>CONCATENATE("Assigned to ",C196)</f>
        <v>Assigned to Pradeep Gupta</v>
      </c>
      <c r="H196" t="str">
        <f t="shared" si="6"/>
        <v>0</v>
      </c>
      <c r="I196" t="str">
        <f t="shared" si="7"/>
        <v>On time</v>
      </c>
      <c r="J196">
        <v>13000</v>
      </c>
    </row>
    <row r="197" spans="1:10" x14ac:dyDescent="0.3">
      <c r="A197">
        <v>1004861</v>
      </c>
      <c r="B197" t="s">
        <v>71</v>
      </c>
      <c r="C197" t="s">
        <v>205</v>
      </c>
      <c r="D197" t="s">
        <v>9</v>
      </c>
      <c r="E197">
        <v>7</v>
      </c>
      <c r="F197">
        <v>14</v>
      </c>
      <c r="G197" t="s">
        <v>333</v>
      </c>
      <c r="H197" t="str">
        <f t="shared" si="6"/>
        <v>1</v>
      </c>
      <c r="I197" t="str">
        <f t="shared" si="7"/>
        <v>Ageing</v>
      </c>
      <c r="J197">
        <v>3200</v>
      </c>
    </row>
    <row r="198" spans="1:10" x14ac:dyDescent="0.3">
      <c r="A198">
        <v>1004861</v>
      </c>
      <c r="B198" t="s">
        <v>254</v>
      </c>
      <c r="C198" t="s">
        <v>122</v>
      </c>
      <c r="D198" t="s">
        <v>5</v>
      </c>
      <c r="E198">
        <v>4</v>
      </c>
      <c r="F198">
        <v>4</v>
      </c>
      <c r="G198" t="s">
        <v>333</v>
      </c>
      <c r="H198" t="str">
        <f t="shared" si="6"/>
        <v>0</v>
      </c>
      <c r="I198" t="str">
        <f t="shared" si="7"/>
        <v>On time</v>
      </c>
      <c r="J198">
        <v>1200</v>
      </c>
    </row>
    <row r="199" spans="1:10" x14ac:dyDescent="0.3">
      <c r="A199">
        <v>1004861</v>
      </c>
      <c r="B199" t="s">
        <v>255</v>
      </c>
      <c r="C199" t="s">
        <v>167</v>
      </c>
      <c r="D199" t="s">
        <v>4</v>
      </c>
      <c r="E199">
        <v>2</v>
      </c>
      <c r="F199">
        <v>10</v>
      </c>
      <c r="G199" t="str">
        <f>CONCATENATE("Assigned to ",C199)</f>
        <v>Assigned to Diego Siciliani</v>
      </c>
      <c r="H199" t="str">
        <f t="shared" si="6"/>
        <v>0</v>
      </c>
      <c r="I199" t="str">
        <f t="shared" si="7"/>
        <v>On time</v>
      </c>
      <c r="J199">
        <v>10000</v>
      </c>
    </row>
    <row r="200" spans="1:10" x14ac:dyDescent="0.3">
      <c r="A200">
        <v>1004861</v>
      </c>
      <c r="B200" t="s">
        <v>256</v>
      </c>
      <c r="C200" t="s">
        <v>273</v>
      </c>
      <c r="D200" t="s">
        <v>5</v>
      </c>
      <c r="E200">
        <v>4</v>
      </c>
      <c r="F200">
        <v>4</v>
      </c>
      <c r="G200" t="s">
        <v>333</v>
      </c>
      <c r="H200" t="str">
        <f t="shared" si="6"/>
        <v>0</v>
      </c>
      <c r="I200" t="str">
        <f t="shared" si="7"/>
        <v>On time</v>
      </c>
      <c r="J200">
        <v>6000</v>
      </c>
    </row>
    <row r="201" spans="1:10" x14ac:dyDescent="0.3">
      <c r="A201">
        <v>1004861</v>
      </c>
      <c r="B201" t="s">
        <v>257</v>
      </c>
      <c r="C201" t="s">
        <v>315</v>
      </c>
      <c r="D201" t="s">
        <v>3</v>
      </c>
      <c r="E201">
        <v>1</v>
      </c>
      <c r="F201">
        <v>1</v>
      </c>
      <c r="G201" t="s">
        <v>337</v>
      </c>
      <c r="H201" t="str">
        <f t="shared" si="6"/>
        <v>0</v>
      </c>
      <c r="I201" t="str">
        <f t="shared" si="7"/>
        <v>On time</v>
      </c>
      <c r="J201">
        <v>6500</v>
      </c>
    </row>
    <row r="202" spans="1:10" x14ac:dyDescent="0.3">
      <c r="A202">
        <v>1004861</v>
      </c>
      <c r="B202" t="s">
        <v>258</v>
      </c>
      <c r="C202" t="s">
        <v>159</v>
      </c>
      <c r="D202" t="s">
        <v>3</v>
      </c>
      <c r="E202">
        <v>1</v>
      </c>
      <c r="F202">
        <v>2</v>
      </c>
      <c r="G202" t="s">
        <v>337</v>
      </c>
      <c r="H202" t="str">
        <f t="shared" si="6"/>
        <v>0</v>
      </c>
      <c r="I202" t="str">
        <f t="shared" si="7"/>
        <v>On time</v>
      </c>
      <c r="J202">
        <v>6500</v>
      </c>
    </row>
    <row r="203" spans="1:10" x14ac:dyDescent="0.3">
      <c r="A203">
        <v>1004861</v>
      </c>
      <c r="B203" t="s">
        <v>259</v>
      </c>
      <c r="C203" t="s">
        <v>216</v>
      </c>
      <c r="D203" t="s">
        <v>3</v>
      </c>
      <c r="E203">
        <v>1</v>
      </c>
      <c r="F203">
        <v>2</v>
      </c>
      <c r="G203" t="s">
        <v>337</v>
      </c>
      <c r="H203" t="str">
        <f t="shared" si="6"/>
        <v>0</v>
      </c>
      <c r="I203" t="str">
        <f t="shared" si="7"/>
        <v>On time</v>
      </c>
      <c r="J203">
        <v>13000</v>
      </c>
    </row>
    <row r="204" spans="1:10" x14ac:dyDescent="0.3">
      <c r="A204">
        <v>1004861</v>
      </c>
      <c r="B204" t="s">
        <v>260</v>
      </c>
      <c r="C204" t="s">
        <v>177</v>
      </c>
      <c r="D204" t="s">
        <v>3</v>
      </c>
      <c r="E204">
        <v>1</v>
      </c>
      <c r="F204">
        <v>2</v>
      </c>
      <c r="G204" t="s">
        <v>337</v>
      </c>
      <c r="H204" t="str">
        <f t="shared" si="6"/>
        <v>0</v>
      </c>
      <c r="I204" t="str">
        <f t="shared" si="7"/>
        <v>On time</v>
      </c>
      <c r="J204">
        <v>3200</v>
      </c>
    </row>
    <row r="205" spans="1:10" x14ac:dyDescent="0.3">
      <c r="A205">
        <v>1004861</v>
      </c>
      <c r="B205" t="s">
        <v>261</v>
      </c>
      <c r="C205" t="s">
        <v>265</v>
      </c>
      <c r="D205" t="s">
        <v>3</v>
      </c>
      <c r="E205">
        <v>1</v>
      </c>
      <c r="F205">
        <v>2</v>
      </c>
      <c r="G205" t="s">
        <v>337</v>
      </c>
      <c r="H205" t="str">
        <f t="shared" si="6"/>
        <v>0</v>
      </c>
      <c r="I205" t="str">
        <f t="shared" si="7"/>
        <v>On time</v>
      </c>
      <c r="J205">
        <v>1200</v>
      </c>
    </row>
    <row r="206" spans="1:10" x14ac:dyDescent="0.3">
      <c r="A206">
        <v>1004861</v>
      </c>
      <c r="B206" t="s">
        <v>262</v>
      </c>
      <c r="C206" t="s">
        <v>204</v>
      </c>
      <c r="D206" t="s">
        <v>3</v>
      </c>
      <c r="E206">
        <v>1</v>
      </c>
      <c r="F206">
        <v>2</v>
      </c>
      <c r="G206" t="s">
        <v>337</v>
      </c>
      <c r="H206" t="str">
        <f t="shared" si="6"/>
        <v>0</v>
      </c>
      <c r="I206" t="str">
        <f t="shared" si="7"/>
        <v>On time</v>
      </c>
      <c r="J206">
        <v>10000</v>
      </c>
    </row>
    <row r="207" spans="1:10" x14ac:dyDescent="0.3">
      <c r="A207">
        <v>1004861</v>
      </c>
      <c r="B207" t="s">
        <v>106</v>
      </c>
      <c r="C207" t="s">
        <v>273</v>
      </c>
      <c r="D207" t="s">
        <v>3</v>
      </c>
      <c r="E207">
        <v>1</v>
      </c>
      <c r="F207">
        <v>13</v>
      </c>
      <c r="G207" t="s">
        <v>338</v>
      </c>
      <c r="H207" t="str">
        <f t="shared" si="6"/>
        <v>0</v>
      </c>
      <c r="I207" t="str">
        <f t="shared" si="7"/>
        <v>On time</v>
      </c>
      <c r="J207">
        <v>6000</v>
      </c>
    </row>
    <row r="208" spans="1:10" x14ac:dyDescent="0.3">
      <c r="A208">
        <v>1004861</v>
      </c>
      <c r="B208" t="s">
        <v>39</v>
      </c>
      <c r="C208" t="s">
        <v>122</v>
      </c>
      <c r="D208" t="s">
        <v>7</v>
      </c>
      <c r="E208">
        <v>6</v>
      </c>
      <c r="F208">
        <v>31</v>
      </c>
      <c r="G208" t="s">
        <v>338</v>
      </c>
      <c r="H208" t="str">
        <f t="shared" si="6"/>
        <v>1</v>
      </c>
      <c r="I208" t="str">
        <f t="shared" si="7"/>
        <v>Ageing</v>
      </c>
      <c r="J208">
        <v>6500</v>
      </c>
    </row>
    <row r="209" spans="1:10" x14ac:dyDescent="0.3">
      <c r="A209">
        <v>1004861</v>
      </c>
      <c r="B209" t="s">
        <v>263</v>
      </c>
      <c r="C209" t="s">
        <v>176</v>
      </c>
      <c r="D209" t="s">
        <v>3</v>
      </c>
      <c r="E209">
        <v>1</v>
      </c>
      <c r="F209">
        <v>2</v>
      </c>
      <c r="G209" t="s">
        <v>337</v>
      </c>
      <c r="H209" t="str">
        <f t="shared" si="6"/>
        <v>0</v>
      </c>
      <c r="I209" t="str">
        <f t="shared" si="7"/>
        <v>On time</v>
      </c>
      <c r="J209">
        <v>52000</v>
      </c>
    </row>
    <row r="210" spans="1:10" x14ac:dyDescent="0.3">
      <c r="A210">
        <v>1004861</v>
      </c>
      <c r="B210" t="s">
        <v>264</v>
      </c>
      <c r="C210" t="s">
        <v>316</v>
      </c>
      <c r="D210" t="s">
        <v>3</v>
      </c>
      <c r="E210">
        <v>1</v>
      </c>
      <c r="F210">
        <v>3</v>
      </c>
      <c r="G210" t="s">
        <v>337</v>
      </c>
      <c r="H210" t="str">
        <f t="shared" si="6"/>
        <v>0</v>
      </c>
      <c r="I210" t="str">
        <f t="shared" si="7"/>
        <v>On time</v>
      </c>
      <c r="J210">
        <v>1265</v>
      </c>
    </row>
    <row r="211" spans="1:10" x14ac:dyDescent="0.3">
      <c r="A211">
        <v>1004861</v>
      </c>
      <c r="B211" t="s">
        <v>265</v>
      </c>
      <c r="C211" t="s">
        <v>258</v>
      </c>
      <c r="D211" t="s">
        <v>4</v>
      </c>
      <c r="E211">
        <v>2</v>
      </c>
      <c r="F211">
        <v>13</v>
      </c>
      <c r="G211" t="str">
        <f>CONCATENATE("Assigned to ",C211)</f>
        <v>Assigned to Megan Bowen</v>
      </c>
      <c r="H211" t="str">
        <f t="shared" si="6"/>
        <v>0</v>
      </c>
      <c r="I211" t="str">
        <f t="shared" si="7"/>
        <v>On time</v>
      </c>
      <c r="J211">
        <v>1265</v>
      </c>
    </row>
    <row r="212" spans="1:10" x14ac:dyDescent="0.3">
      <c r="A212">
        <v>1004861</v>
      </c>
      <c r="B212" t="s">
        <v>88</v>
      </c>
      <c r="C212" t="s">
        <v>176</v>
      </c>
      <c r="D212" t="s">
        <v>4</v>
      </c>
      <c r="E212">
        <v>2</v>
      </c>
      <c r="F212">
        <v>4</v>
      </c>
      <c r="G212" t="str">
        <f>CONCATENATE("Assigned to ",C212)</f>
        <v>Assigned to Emily Braun</v>
      </c>
      <c r="H212" t="str">
        <f t="shared" si="6"/>
        <v>0</v>
      </c>
      <c r="I212" t="str">
        <f t="shared" si="7"/>
        <v>On time</v>
      </c>
      <c r="J212">
        <v>1265</v>
      </c>
    </row>
    <row r="213" spans="1:10" x14ac:dyDescent="0.3">
      <c r="A213">
        <v>1004861</v>
      </c>
      <c r="B213" t="s">
        <v>266</v>
      </c>
      <c r="C213" t="s">
        <v>313</v>
      </c>
      <c r="D213" t="s">
        <v>3</v>
      </c>
      <c r="E213">
        <v>1</v>
      </c>
      <c r="F213">
        <v>3</v>
      </c>
      <c r="G213" t="s">
        <v>337</v>
      </c>
      <c r="H213" t="str">
        <f t="shared" si="6"/>
        <v>0</v>
      </c>
      <c r="I213" t="str">
        <f t="shared" si="7"/>
        <v>On time</v>
      </c>
      <c r="J213">
        <v>1265</v>
      </c>
    </row>
    <row r="214" spans="1:10" x14ac:dyDescent="0.3">
      <c r="A214">
        <v>1004861</v>
      </c>
      <c r="B214" t="s">
        <v>267</v>
      </c>
      <c r="C214" t="s">
        <v>167</v>
      </c>
      <c r="D214" t="s">
        <v>3</v>
      </c>
      <c r="E214">
        <v>1</v>
      </c>
      <c r="F214">
        <v>3</v>
      </c>
      <c r="G214" t="s">
        <v>337</v>
      </c>
      <c r="H214" t="str">
        <f t="shared" si="6"/>
        <v>0</v>
      </c>
      <c r="I214" t="str">
        <f t="shared" si="7"/>
        <v>On time</v>
      </c>
      <c r="J214">
        <v>1265</v>
      </c>
    </row>
    <row r="215" spans="1:10" x14ac:dyDescent="0.3">
      <c r="A215">
        <v>1004861</v>
      </c>
      <c r="B215" t="s">
        <v>89</v>
      </c>
      <c r="C215" t="s">
        <v>315</v>
      </c>
      <c r="D215" t="s">
        <v>4</v>
      </c>
      <c r="E215">
        <v>2</v>
      </c>
      <c r="F215">
        <v>4</v>
      </c>
      <c r="G215" t="str">
        <f>CONCATENATE("Assigned to ",C215)</f>
        <v>Assigned to Pradeep Gupta</v>
      </c>
      <c r="H215" t="str">
        <f t="shared" si="6"/>
        <v>0</v>
      </c>
      <c r="I215" t="str">
        <f t="shared" si="7"/>
        <v>On time</v>
      </c>
      <c r="J215">
        <v>1265</v>
      </c>
    </row>
    <row r="216" spans="1:10" x14ac:dyDescent="0.3">
      <c r="A216">
        <v>1004861</v>
      </c>
      <c r="B216" t="s">
        <v>268</v>
      </c>
      <c r="C216" t="s">
        <v>164</v>
      </c>
      <c r="D216" t="s">
        <v>3</v>
      </c>
      <c r="E216">
        <v>1</v>
      </c>
      <c r="F216">
        <v>4</v>
      </c>
      <c r="G216" t="s">
        <v>337</v>
      </c>
      <c r="H216" t="str">
        <f t="shared" si="6"/>
        <v>0</v>
      </c>
      <c r="I216" t="str">
        <f t="shared" si="7"/>
        <v>On time</v>
      </c>
      <c r="J216">
        <v>1265</v>
      </c>
    </row>
    <row r="217" spans="1:10" x14ac:dyDescent="0.3">
      <c r="A217">
        <v>1004861</v>
      </c>
      <c r="B217" t="s">
        <v>69</v>
      </c>
      <c r="C217" t="s">
        <v>316</v>
      </c>
      <c r="D217" t="s">
        <v>9</v>
      </c>
      <c r="E217">
        <v>7</v>
      </c>
      <c r="F217">
        <v>18</v>
      </c>
      <c r="G217" t="s">
        <v>366</v>
      </c>
      <c r="H217" t="str">
        <f t="shared" si="6"/>
        <v>1</v>
      </c>
      <c r="I217" t="str">
        <f t="shared" si="7"/>
        <v>Ageing</v>
      </c>
      <c r="J217">
        <v>1265</v>
      </c>
    </row>
    <row r="218" spans="1:10" x14ac:dyDescent="0.3">
      <c r="A218">
        <v>1004861</v>
      </c>
      <c r="B218" t="s">
        <v>269</v>
      </c>
      <c r="C218" t="s">
        <v>273</v>
      </c>
      <c r="D218" t="s">
        <v>3</v>
      </c>
      <c r="E218">
        <v>1</v>
      </c>
      <c r="F218">
        <v>4</v>
      </c>
      <c r="G218" t="s">
        <v>337</v>
      </c>
      <c r="H218" t="str">
        <f t="shared" si="6"/>
        <v>0</v>
      </c>
      <c r="I218" t="str">
        <f t="shared" si="7"/>
        <v>On time</v>
      </c>
      <c r="J218">
        <v>1265</v>
      </c>
    </row>
    <row r="219" spans="1:10" x14ac:dyDescent="0.3">
      <c r="A219">
        <v>1004861</v>
      </c>
      <c r="B219" t="s">
        <v>271</v>
      </c>
      <c r="C219" t="s">
        <v>159</v>
      </c>
      <c r="D219" t="s">
        <v>3</v>
      </c>
      <c r="E219">
        <v>1</v>
      </c>
      <c r="F219">
        <v>4</v>
      </c>
      <c r="G219" t="s">
        <v>337</v>
      </c>
      <c r="H219" t="str">
        <f t="shared" si="6"/>
        <v>0</v>
      </c>
      <c r="I219" t="str">
        <f t="shared" si="7"/>
        <v>On time</v>
      </c>
      <c r="J219">
        <v>6500</v>
      </c>
    </row>
    <row r="220" spans="1:10" x14ac:dyDescent="0.3">
      <c r="A220">
        <v>1004861</v>
      </c>
      <c r="B220" t="s">
        <v>270</v>
      </c>
      <c r="C220" t="s">
        <v>218</v>
      </c>
      <c r="D220" t="s">
        <v>3</v>
      </c>
      <c r="E220">
        <v>1</v>
      </c>
      <c r="F220">
        <v>4</v>
      </c>
      <c r="G220" t="s">
        <v>337</v>
      </c>
      <c r="H220" t="str">
        <f t="shared" si="6"/>
        <v>0</v>
      </c>
      <c r="I220" t="str">
        <f t="shared" si="7"/>
        <v>On time</v>
      </c>
      <c r="J220">
        <v>6750</v>
      </c>
    </row>
    <row r="221" spans="1:10" x14ac:dyDescent="0.3">
      <c r="A221">
        <v>1004861</v>
      </c>
      <c r="B221" t="s">
        <v>101</v>
      </c>
      <c r="C221" t="s">
        <v>205</v>
      </c>
      <c r="D221" t="s">
        <v>11</v>
      </c>
      <c r="E221">
        <v>3</v>
      </c>
      <c r="F221">
        <v>1</v>
      </c>
      <c r="G221" t="s">
        <v>333</v>
      </c>
      <c r="H221" t="str">
        <f t="shared" si="6"/>
        <v>0</v>
      </c>
      <c r="I221" t="str">
        <f t="shared" si="7"/>
        <v>On time</v>
      </c>
      <c r="J221">
        <v>6800</v>
      </c>
    </row>
    <row r="222" spans="1:10" x14ac:dyDescent="0.3">
      <c r="A222">
        <v>1004861</v>
      </c>
      <c r="B222" t="s">
        <v>272</v>
      </c>
      <c r="C222" t="s">
        <v>124</v>
      </c>
      <c r="D222" t="s">
        <v>3</v>
      </c>
      <c r="E222">
        <v>1</v>
      </c>
      <c r="F222">
        <v>4</v>
      </c>
      <c r="G222" t="s">
        <v>337</v>
      </c>
      <c r="H222" t="str">
        <f t="shared" si="6"/>
        <v>0</v>
      </c>
      <c r="I222" t="str">
        <f t="shared" si="7"/>
        <v>On time</v>
      </c>
      <c r="J222">
        <v>7000</v>
      </c>
    </row>
    <row r="223" spans="1:10" x14ac:dyDescent="0.3">
      <c r="A223">
        <v>1004861</v>
      </c>
      <c r="B223" t="s">
        <v>107</v>
      </c>
      <c r="C223" t="s">
        <v>164</v>
      </c>
      <c r="D223" t="s">
        <v>3</v>
      </c>
      <c r="E223">
        <v>1</v>
      </c>
      <c r="F223">
        <v>13</v>
      </c>
      <c r="G223" t="s">
        <v>338</v>
      </c>
      <c r="H223" t="str">
        <f t="shared" si="6"/>
        <v>0</v>
      </c>
      <c r="I223" t="str">
        <f t="shared" si="7"/>
        <v>On time</v>
      </c>
      <c r="J223">
        <v>7125</v>
      </c>
    </row>
    <row r="224" spans="1:10" x14ac:dyDescent="0.3">
      <c r="A224">
        <v>1004861</v>
      </c>
      <c r="B224" t="s">
        <v>45</v>
      </c>
      <c r="C224" t="s">
        <v>159</v>
      </c>
      <c r="D224" t="s">
        <v>7</v>
      </c>
      <c r="E224">
        <v>6</v>
      </c>
      <c r="F224">
        <v>4</v>
      </c>
      <c r="H224" t="str">
        <f t="shared" si="6"/>
        <v>0</v>
      </c>
      <c r="I224" t="str">
        <f t="shared" si="7"/>
        <v>On time</v>
      </c>
      <c r="J224">
        <v>52000</v>
      </c>
    </row>
    <row r="225" spans="1:10" x14ac:dyDescent="0.3">
      <c r="A225">
        <v>1004861</v>
      </c>
      <c r="B225" t="s">
        <v>273</v>
      </c>
      <c r="C225" t="s">
        <v>216</v>
      </c>
      <c r="D225" t="s">
        <v>4</v>
      </c>
      <c r="E225">
        <v>2</v>
      </c>
      <c r="F225">
        <v>1</v>
      </c>
      <c r="G225" t="str">
        <f>CONCATENATE("Assigned to ",C225)</f>
        <v>Assigned to Johanna Lorenz</v>
      </c>
      <c r="H225" t="str">
        <f t="shared" si="6"/>
        <v>0</v>
      </c>
      <c r="I225" t="str">
        <f t="shared" si="7"/>
        <v>On time</v>
      </c>
      <c r="J225">
        <v>1265</v>
      </c>
    </row>
    <row r="226" spans="1:10" x14ac:dyDescent="0.3">
      <c r="A226">
        <v>1004861</v>
      </c>
      <c r="B226" t="s">
        <v>46</v>
      </c>
      <c r="C226" t="s">
        <v>124</v>
      </c>
      <c r="D226" t="s">
        <v>7</v>
      </c>
      <c r="E226">
        <v>6</v>
      </c>
      <c r="F226">
        <v>4</v>
      </c>
      <c r="G226" t="str">
        <f>CONCATENATE("Lead assigned to ", C226)</f>
        <v>Lead assigned to Allan Deyoung</v>
      </c>
      <c r="H226" t="str">
        <f t="shared" si="6"/>
        <v>0</v>
      </c>
      <c r="I226" t="str">
        <f t="shared" si="7"/>
        <v>On time</v>
      </c>
      <c r="J226">
        <v>1265</v>
      </c>
    </row>
    <row r="227" spans="1:10" x14ac:dyDescent="0.3">
      <c r="A227">
        <v>1004861</v>
      </c>
      <c r="B227" t="s">
        <v>274</v>
      </c>
      <c r="C227" t="s">
        <v>265</v>
      </c>
      <c r="D227" t="s">
        <v>3</v>
      </c>
      <c r="E227">
        <v>1</v>
      </c>
      <c r="F227">
        <v>4</v>
      </c>
      <c r="G227" t="s">
        <v>337</v>
      </c>
      <c r="H227" t="str">
        <f t="shared" si="6"/>
        <v>0</v>
      </c>
      <c r="I227" t="str">
        <f t="shared" si="7"/>
        <v>On time</v>
      </c>
      <c r="J227">
        <v>1265</v>
      </c>
    </row>
    <row r="228" spans="1:10" x14ac:dyDescent="0.3">
      <c r="A228">
        <v>1004861</v>
      </c>
      <c r="B228" t="s">
        <v>90</v>
      </c>
      <c r="C228" t="s">
        <v>313</v>
      </c>
      <c r="D228" t="s">
        <v>4</v>
      </c>
      <c r="E228">
        <v>2</v>
      </c>
      <c r="F228">
        <v>1</v>
      </c>
      <c r="G228" t="str">
        <f>CONCATENATE("Assigned to ",C228)</f>
        <v>Assigned to Gradie Archie</v>
      </c>
      <c r="H228" t="str">
        <f t="shared" si="6"/>
        <v>0</v>
      </c>
      <c r="I228" t="str">
        <f t="shared" si="7"/>
        <v>On time</v>
      </c>
      <c r="J228">
        <v>1265</v>
      </c>
    </row>
    <row r="229" spans="1:10" x14ac:dyDescent="0.3">
      <c r="A229">
        <v>1004861</v>
      </c>
      <c r="B229" t="s">
        <v>90</v>
      </c>
      <c r="C229" t="s">
        <v>216</v>
      </c>
      <c r="D229" t="s">
        <v>4</v>
      </c>
      <c r="E229">
        <v>2</v>
      </c>
      <c r="F229">
        <v>4</v>
      </c>
      <c r="G229" t="str">
        <f>CONCATENATE("Assigned to ",C229)</f>
        <v>Assigned to Johanna Lorenz</v>
      </c>
      <c r="H229" t="str">
        <f t="shared" si="6"/>
        <v>0</v>
      </c>
      <c r="I229" t="str">
        <f t="shared" si="7"/>
        <v>On time</v>
      </c>
      <c r="J229">
        <v>1265</v>
      </c>
    </row>
    <row r="230" spans="1:10" x14ac:dyDescent="0.3">
      <c r="A230">
        <v>1004861</v>
      </c>
      <c r="B230" t="s">
        <v>90</v>
      </c>
      <c r="C230" t="s">
        <v>258</v>
      </c>
      <c r="D230" t="s">
        <v>4</v>
      </c>
      <c r="E230">
        <v>2</v>
      </c>
      <c r="F230">
        <v>1</v>
      </c>
      <c r="G230" t="str">
        <f>CONCATENATE("Assigned to ",C230)</f>
        <v>Assigned to Megan Bowen</v>
      </c>
      <c r="H230" t="str">
        <f t="shared" si="6"/>
        <v>0</v>
      </c>
      <c r="I230" t="str">
        <f t="shared" si="7"/>
        <v>On time</v>
      </c>
      <c r="J230">
        <v>1265</v>
      </c>
    </row>
    <row r="231" spans="1:10" x14ac:dyDescent="0.3">
      <c r="A231">
        <v>1004861</v>
      </c>
      <c r="B231" t="s">
        <v>275</v>
      </c>
      <c r="C231" t="s">
        <v>204</v>
      </c>
      <c r="D231" t="s">
        <v>5</v>
      </c>
      <c r="E231">
        <v>4</v>
      </c>
      <c r="F231">
        <v>4</v>
      </c>
      <c r="G231" t="s">
        <v>333</v>
      </c>
      <c r="H231" t="str">
        <f t="shared" si="6"/>
        <v>0</v>
      </c>
      <c r="I231" t="str">
        <f t="shared" si="7"/>
        <v>On time</v>
      </c>
      <c r="J231">
        <v>1265</v>
      </c>
    </row>
    <row r="232" spans="1:10" x14ac:dyDescent="0.3">
      <c r="A232">
        <v>1004861</v>
      </c>
      <c r="B232" t="s">
        <v>276</v>
      </c>
      <c r="C232" t="s">
        <v>176</v>
      </c>
      <c r="D232" t="s">
        <v>3</v>
      </c>
      <c r="E232">
        <v>1</v>
      </c>
      <c r="F232">
        <v>4</v>
      </c>
      <c r="G232" t="s">
        <v>337</v>
      </c>
      <c r="H232" t="str">
        <f t="shared" si="6"/>
        <v>0</v>
      </c>
      <c r="I232" t="str">
        <f t="shared" si="7"/>
        <v>On time</v>
      </c>
      <c r="J232">
        <v>1265</v>
      </c>
    </row>
    <row r="233" spans="1:10" x14ac:dyDescent="0.3">
      <c r="A233">
        <v>1004861</v>
      </c>
      <c r="B233" t="s">
        <v>108</v>
      </c>
      <c r="C233" t="s">
        <v>124</v>
      </c>
      <c r="D233" t="s">
        <v>4</v>
      </c>
      <c r="E233">
        <v>2</v>
      </c>
      <c r="F233">
        <v>2</v>
      </c>
      <c r="G233" t="str">
        <f>CONCATENATE("Assigned to ",C233)</f>
        <v>Assigned to Allan Deyoung</v>
      </c>
      <c r="H233" t="str">
        <f t="shared" si="6"/>
        <v>0</v>
      </c>
      <c r="I233" t="str">
        <f t="shared" si="7"/>
        <v>On time</v>
      </c>
      <c r="J233">
        <v>1265</v>
      </c>
    </row>
    <row r="234" spans="1:10" x14ac:dyDescent="0.3">
      <c r="A234">
        <v>1004861</v>
      </c>
      <c r="B234" t="s">
        <v>91</v>
      </c>
      <c r="C234" t="s">
        <v>265</v>
      </c>
      <c r="D234" t="s">
        <v>4</v>
      </c>
      <c r="E234">
        <v>2</v>
      </c>
      <c r="F234">
        <v>5</v>
      </c>
      <c r="G234" t="str">
        <f>CONCATENATE("Assigned to ",C234)</f>
        <v>Assigned to Nestor Wilke</v>
      </c>
      <c r="H234" t="str">
        <f t="shared" si="6"/>
        <v>0</v>
      </c>
      <c r="I234" t="str">
        <f t="shared" si="7"/>
        <v>On time</v>
      </c>
      <c r="J234">
        <v>6500</v>
      </c>
    </row>
    <row r="235" spans="1:10" x14ac:dyDescent="0.3">
      <c r="A235">
        <v>1004861</v>
      </c>
      <c r="B235" t="s">
        <v>35</v>
      </c>
      <c r="C235" t="s">
        <v>316</v>
      </c>
      <c r="D235" t="s">
        <v>6</v>
      </c>
      <c r="E235">
        <v>5</v>
      </c>
      <c r="F235">
        <v>1</v>
      </c>
      <c r="G235" t="s">
        <v>338</v>
      </c>
      <c r="H235" t="str">
        <f t="shared" si="6"/>
        <v>0</v>
      </c>
      <c r="I235" t="str">
        <f t="shared" si="7"/>
        <v>On time</v>
      </c>
      <c r="J235">
        <v>6750</v>
      </c>
    </row>
    <row r="236" spans="1:10" x14ac:dyDescent="0.3">
      <c r="A236">
        <v>1004861</v>
      </c>
      <c r="B236" t="s">
        <v>277</v>
      </c>
      <c r="C236" t="s">
        <v>316</v>
      </c>
      <c r="D236" t="s">
        <v>3</v>
      </c>
      <c r="E236">
        <v>1</v>
      </c>
      <c r="F236">
        <v>4</v>
      </c>
      <c r="G236" t="s">
        <v>337</v>
      </c>
      <c r="H236" t="str">
        <f t="shared" si="6"/>
        <v>0</v>
      </c>
      <c r="I236" t="str">
        <f t="shared" si="7"/>
        <v>On time</v>
      </c>
      <c r="J236">
        <v>6800</v>
      </c>
    </row>
    <row r="237" spans="1:10" x14ac:dyDescent="0.3">
      <c r="A237">
        <v>1004861</v>
      </c>
      <c r="B237" t="s">
        <v>278</v>
      </c>
      <c r="C237" t="s">
        <v>205</v>
      </c>
      <c r="D237" t="s">
        <v>3</v>
      </c>
      <c r="E237">
        <v>1</v>
      </c>
      <c r="F237">
        <v>5</v>
      </c>
      <c r="G237" t="s">
        <v>337</v>
      </c>
      <c r="H237" t="str">
        <f t="shared" si="6"/>
        <v>0</v>
      </c>
      <c r="I237" t="str">
        <f t="shared" si="7"/>
        <v>On time</v>
      </c>
      <c r="J237">
        <v>7000</v>
      </c>
    </row>
    <row r="238" spans="1:10" x14ac:dyDescent="0.3">
      <c r="A238">
        <v>1004861</v>
      </c>
      <c r="B238" t="s">
        <v>279</v>
      </c>
      <c r="C238" t="s">
        <v>122</v>
      </c>
      <c r="D238" t="s">
        <v>3</v>
      </c>
      <c r="E238">
        <v>1</v>
      </c>
      <c r="F238">
        <v>5</v>
      </c>
      <c r="G238" t="s">
        <v>337</v>
      </c>
      <c r="H238" t="str">
        <f t="shared" si="6"/>
        <v>0</v>
      </c>
      <c r="I238" t="str">
        <f t="shared" si="7"/>
        <v>On time</v>
      </c>
      <c r="J238">
        <v>7125</v>
      </c>
    </row>
    <row r="239" spans="1:10" x14ac:dyDescent="0.3">
      <c r="A239">
        <v>1004861</v>
      </c>
      <c r="B239" t="s">
        <v>109</v>
      </c>
      <c r="C239" t="s">
        <v>316</v>
      </c>
      <c r="D239" t="s">
        <v>11</v>
      </c>
      <c r="E239">
        <v>3</v>
      </c>
      <c r="F239">
        <v>1</v>
      </c>
      <c r="G239" t="s">
        <v>333</v>
      </c>
      <c r="H239" t="str">
        <f t="shared" si="6"/>
        <v>0</v>
      </c>
      <c r="I239" t="str">
        <f t="shared" si="7"/>
        <v>On time</v>
      </c>
      <c r="J239">
        <v>52000</v>
      </c>
    </row>
    <row r="240" spans="1:10" x14ac:dyDescent="0.3">
      <c r="A240">
        <v>1004861</v>
      </c>
      <c r="B240" t="s">
        <v>280</v>
      </c>
      <c r="C240" t="s">
        <v>167</v>
      </c>
      <c r="D240" t="s">
        <v>3</v>
      </c>
      <c r="E240">
        <v>1</v>
      </c>
      <c r="F240">
        <v>6</v>
      </c>
      <c r="G240" t="s">
        <v>337</v>
      </c>
      <c r="H240" t="str">
        <f t="shared" si="6"/>
        <v>0</v>
      </c>
      <c r="I240" t="str">
        <f t="shared" si="7"/>
        <v>On time</v>
      </c>
      <c r="J240">
        <v>1265</v>
      </c>
    </row>
    <row r="241" spans="1:10" x14ac:dyDescent="0.3">
      <c r="A241">
        <v>1004861</v>
      </c>
      <c r="B241" t="s">
        <v>281</v>
      </c>
      <c r="C241" t="s">
        <v>164</v>
      </c>
      <c r="D241" t="s">
        <v>3</v>
      </c>
      <c r="E241">
        <v>1</v>
      </c>
      <c r="F241">
        <v>6</v>
      </c>
      <c r="G241" t="s">
        <v>337</v>
      </c>
      <c r="H241" t="str">
        <f t="shared" si="6"/>
        <v>0</v>
      </c>
      <c r="I241" t="str">
        <f t="shared" si="7"/>
        <v>On time</v>
      </c>
      <c r="J241">
        <v>1265</v>
      </c>
    </row>
    <row r="242" spans="1:10" x14ac:dyDescent="0.3">
      <c r="A242">
        <v>1004861</v>
      </c>
      <c r="B242" t="s">
        <v>70</v>
      </c>
      <c r="C242" t="s">
        <v>258</v>
      </c>
      <c r="D242" t="s">
        <v>9</v>
      </c>
      <c r="E242">
        <v>7</v>
      </c>
      <c r="F242">
        <v>14</v>
      </c>
      <c r="G242" t="s">
        <v>317</v>
      </c>
      <c r="H242" t="str">
        <f t="shared" si="6"/>
        <v>1</v>
      </c>
      <c r="I242" t="str">
        <f t="shared" si="7"/>
        <v>Ageing</v>
      </c>
      <c r="J242">
        <v>1265</v>
      </c>
    </row>
    <row r="243" spans="1:10" x14ac:dyDescent="0.3">
      <c r="A243">
        <v>1004861</v>
      </c>
      <c r="B243" t="s">
        <v>66</v>
      </c>
      <c r="C243" t="s">
        <v>265</v>
      </c>
      <c r="D243" t="s">
        <v>9</v>
      </c>
      <c r="E243">
        <v>7</v>
      </c>
      <c r="F243">
        <v>14</v>
      </c>
      <c r="G243" t="s">
        <v>317</v>
      </c>
      <c r="H243" t="str">
        <f t="shared" si="6"/>
        <v>1</v>
      </c>
      <c r="I243" t="str">
        <f t="shared" si="7"/>
        <v>Ageing</v>
      </c>
      <c r="J243">
        <v>1265</v>
      </c>
    </row>
    <row r="244" spans="1:10" x14ac:dyDescent="0.3">
      <c r="A244">
        <v>1004861</v>
      </c>
      <c r="B244" t="s">
        <v>282</v>
      </c>
      <c r="C244" t="s">
        <v>273</v>
      </c>
      <c r="D244" t="s">
        <v>3</v>
      </c>
      <c r="E244">
        <v>1</v>
      </c>
      <c r="F244">
        <v>7</v>
      </c>
      <c r="G244" t="s">
        <v>337</v>
      </c>
      <c r="H244" t="str">
        <f t="shared" si="6"/>
        <v>0</v>
      </c>
      <c r="I244" t="str">
        <f t="shared" si="7"/>
        <v>On time</v>
      </c>
      <c r="J244">
        <v>1265</v>
      </c>
    </row>
    <row r="245" spans="1:10" x14ac:dyDescent="0.3">
      <c r="A245">
        <v>1004861</v>
      </c>
      <c r="B245" t="s">
        <v>78</v>
      </c>
      <c r="C245" t="s">
        <v>218</v>
      </c>
      <c r="D245" t="s">
        <v>9</v>
      </c>
      <c r="E245">
        <v>7</v>
      </c>
      <c r="F245">
        <v>4</v>
      </c>
      <c r="G245" t="s">
        <v>333</v>
      </c>
      <c r="H245" t="str">
        <f t="shared" si="6"/>
        <v>0</v>
      </c>
      <c r="I245" t="str">
        <f t="shared" si="7"/>
        <v>On time</v>
      </c>
      <c r="J245">
        <v>1265</v>
      </c>
    </row>
    <row r="246" spans="1:10" x14ac:dyDescent="0.3">
      <c r="A246">
        <v>1004861</v>
      </c>
      <c r="B246" t="s">
        <v>283</v>
      </c>
      <c r="C246" t="s">
        <v>315</v>
      </c>
      <c r="D246" t="s">
        <v>3</v>
      </c>
      <c r="E246">
        <v>1</v>
      </c>
      <c r="F246">
        <v>7</v>
      </c>
      <c r="G246" t="s">
        <v>337</v>
      </c>
      <c r="H246" t="str">
        <f t="shared" si="6"/>
        <v>0</v>
      </c>
      <c r="I246" t="str">
        <f t="shared" si="7"/>
        <v>On time</v>
      </c>
      <c r="J246">
        <v>1265</v>
      </c>
    </row>
    <row r="247" spans="1:10" x14ac:dyDescent="0.3">
      <c r="A247">
        <v>1004861</v>
      </c>
      <c r="B247" t="s">
        <v>284</v>
      </c>
      <c r="C247" t="s">
        <v>218</v>
      </c>
      <c r="D247" t="s">
        <v>3</v>
      </c>
      <c r="E247">
        <v>1</v>
      </c>
      <c r="F247">
        <v>8</v>
      </c>
      <c r="H247" t="str">
        <f t="shared" si="6"/>
        <v>0</v>
      </c>
      <c r="I247" t="str">
        <f t="shared" si="7"/>
        <v>On time</v>
      </c>
      <c r="J247">
        <v>1265</v>
      </c>
    </row>
    <row r="248" spans="1:10" x14ac:dyDescent="0.3">
      <c r="A248">
        <v>1004861</v>
      </c>
      <c r="B248" t="s">
        <v>285</v>
      </c>
      <c r="C248" t="s">
        <v>159</v>
      </c>
      <c r="D248" t="s">
        <v>3</v>
      </c>
      <c r="E248">
        <v>1</v>
      </c>
      <c r="F248">
        <v>8</v>
      </c>
      <c r="H248" t="str">
        <f t="shared" si="6"/>
        <v>0</v>
      </c>
      <c r="I248" t="str">
        <f t="shared" si="7"/>
        <v>On time</v>
      </c>
      <c r="J248">
        <v>1265</v>
      </c>
    </row>
    <row r="249" spans="1:10" x14ac:dyDescent="0.3">
      <c r="A249">
        <v>1004861</v>
      </c>
      <c r="B249" t="s">
        <v>286</v>
      </c>
      <c r="C249" t="s">
        <v>124</v>
      </c>
      <c r="D249" t="s">
        <v>3</v>
      </c>
      <c r="E249">
        <v>1</v>
      </c>
      <c r="F249">
        <v>9</v>
      </c>
      <c r="H249" t="str">
        <f t="shared" si="6"/>
        <v>0</v>
      </c>
      <c r="I249" t="str">
        <f t="shared" si="7"/>
        <v>On time</v>
      </c>
      <c r="J249">
        <v>6500</v>
      </c>
    </row>
    <row r="250" spans="1:10" x14ac:dyDescent="0.3">
      <c r="A250">
        <v>1004861</v>
      </c>
      <c r="B250" t="s">
        <v>287</v>
      </c>
      <c r="C250" t="s">
        <v>216</v>
      </c>
      <c r="D250" t="s">
        <v>3</v>
      </c>
      <c r="E250">
        <v>1</v>
      </c>
      <c r="F250">
        <v>9</v>
      </c>
      <c r="G250" t="s">
        <v>338</v>
      </c>
      <c r="H250" t="str">
        <f t="shared" si="6"/>
        <v>0</v>
      </c>
      <c r="I250" t="str">
        <f t="shared" si="7"/>
        <v>On time</v>
      </c>
      <c r="J250">
        <v>6750</v>
      </c>
    </row>
    <row r="251" spans="1:10" x14ac:dyDescent="0.3">
      <c r="A251">
        <v>1004861</v>
      </c>
      <c r="B251" t="s">
        <v>288</v>
      </c>
      <c r="C251" t="s">
        <v>177</v>
      </c>
      <c r="D251" t="s">
        <v>3</v>
      </c>
      <c r="E251">
        <v>1</v>
      </c>
      <c r="F251">
        <v>10</v>
      </c>
      <c r="G251" t="s">
        <v>338</v>
      </c>
      <c r="H251" t="str">
        <f t="shared" si="6"/>
        <v>0</v>
      </c>
      <c r="I251" t="str">
        <f t="shared" si="7"/>
        <v>On time</v>
      </c>
      <c r="J251">
        <v>6800</v>
      </c>
    </row>
    <row r="252" spans="1:10" x14ac:dyDescent="0.3">
      <c r="A252">
        <v>1004861</v>
      </c>
      <c r="B252" t="s">
        <v>38</v>
      </c>
      <c r="C252" t="s">
        <v>313</v>
      </c>
      <c r="D252" t="s">
        <v>6</v>
      </c>
      <c r="E252">
        <v>5</v>
      </c>
      <c r="F252">
        <v>1</v>
      </c>
      <c r="G252" t="s">
        <v>324</v>
      </c>
      <c r="H252" t="str">
        <f t="shared" si="6"/>
        <v>0</v>
      </c>
      <c r="I252" t="str">
        <f t="shared" si="7"/>
        <v>On time</v>
      </c>
      <c r="J252">
        <v>7000</v>
      </c>
    </row>
    <row r="253" spans="1:10" x14ac:dyDescent="0.3">
      <c r="A253">
        <v>1004861</v>
      </c>
      <c r="B253" t="s">
        <v>289</v>
      </c>
      <c r="C253" t="s">
        <v>265</v>
      </c>
      <c r="D253" t="s">
        <v>3</v>
      </c>
      <c r="E253">
        <v>1</v>
      </c>
      <c r="F253">
        <v>11</v>
      </c>
      <c r="G253" t="s">
        <v>338</v>
      </c>
      <c r="H253" t="str">
        <f t="shared" si="6"/>
        <v>0</v>
      </c>
      <c r="I253" t="str">
        <f t="shared" si="7"/>
        <v>On time</v>
      </c>
      <c r="J253">
        <v>7125</v>
      </c>
    </row>
    <row r="254" spans="1:10" x14ac:dyDescent="0.3">
      <c r="A254">
        <v>1004861</v>
      </c>
      <c r="B254" t="s">
        <v>43</v>
      </c>
      <c r="C254" t="s">
        <v>315</v>
      </c>
      <c r="D254" t="s">
        <v>7</v>
      </c>
      <c r="E254">
        <v>6</v>
      </c>
      <c r="F254">
        <v>4</v>
      </c>
      <c r="H254" t="str">
        <f t="shared" si="6"/>
        <v>0</v>
      </c>
      <c r="I254" t="str">
        <f t="shared" si="7"/>
        <v>On time</v>
      </c>
      <c r="J254">
        <v>52000</v>
      </c>
    </row>
    <row r="255" spans="1:10" x14ac:dyDescent="0.3">
      <c r="A255">
        <v>1004861</v>
      </c>
      <c r="B255" t="s">
        <v>290</v>
      </c>
      <c r="C255" t="s">
        <v>204</v>
      </c>
      <c r="D255" t="s">
        <v>4</v>
      </c>
      <c r="E255">
        <v>2</v>
      </c>
      <c r="F255">
        <v>1</v>
      </c>
      <c r="G255" t="str">
        <f>CONCATENATE("Assigned to ",C255)</f>
        <v>Assigned to Irvin Sayers</v>
      </c>
      <c r="H255" t="str">
        <f t="shared" si="6"/>
        <v>0</v>
      </c>
      <c r="I255" t="str">
        <f t="shared" si="7"/>
        <v>On time</v>
      </c>
      <c r="J255">
        <v>1265</v>
      </c>
    </row>
    <row r="256" spans="1:10" x14ac:dyDescent="0.3">
      <c r="A256">
        <v>1004861</v>
      </c>
      <c r="B256" t="s">
        <v>92</v>
      </c>
      <c r="C256" t="s">
        <v>167</v>
      </c>
      <c r="D256" t="s">
        <v>4</v>
      </c>
      <c r="E256">
        <v>2</v>
      </c>
      <c r="F256">
        <v>6</v>
      </c>
      <c r="G256" t="str">
        <f>CONCATENATE("Assigned to ",C256)</f>
        <v>Assigned to Diego Siciliani</v>
      </c>
      <c r="H256" t="str">
        <f t="shared" si="6"/>
        <v>0</v>
      </c>
      <c r="I256" t="str">
        <f t="shared" si="7"/>
        <v>On time</v>
      </c>
      <c r="J256">
        <v>1265</v>
      </c>
    </row>
    <row r="257" spans="1:10" x14ac:dyDescent="0.3">
      <c r="A257">
        <v>1004861</v>
      </c>
      <c r="B257" t="s">
        <v>55</v>
      </c>
      <c r="C257" t="s">
        <v>313</v>
      </c>
      <c r="D257" t="s">
        <v>7</v>
      </c>
      <c r="E257">
        <v>6</v>
      </c>
      <c r="F257">
        <v>7</v>
      </c>
      <c r="G257" t="s">
        <v>338</v>
      </c>
      <c r="H257" t="str">
        <f t="shared" si="6"/>
        <v>0</v>
      </c>
      <c r="I257" t="str">
        <f t="shared" si="7"/>
        <v>On time</v>
      </c>
      <c r="J257">
        <v>1265</v>
      </c>
    </row>
    <row r="258" spans="1:10" x14ac:dyDescent="0.3">
      <c r="A258">
        <v>1004861</v>
      </c>
      <c r="B258" t="s">
        <v>291</v>
      </c>
      <c r="C258" t="s">
        <v>316</v>
      </c>
      <c r="D258" t="s">
        <v>4</v>
      </c>
      <c r="E258">
        <v>2</v>
      </c>
      <c r="F258">
        <v>1</v>
      </c>
      <c r="G258" t="str">
        <f>CONCATENATE("Assigned to ",C258)</f>
        <v>Assigned to Henrietta Meuller</v>
      </c>
      <c r="H258" t="str">
        <f t="shared" ref="H258:H305" si="8">IF(F258&gt;13,"1","0")</f>
        <v>0</v>
      </c>
      <c r="I258" t="str">
        <f t="shared" si="7"/>
        <v>On time</v>
      </c>
      <c r="J258">
        <v>1265</v>
      </c>
    </row>
    <row r="259" spans="1:10" x14ac:dyDescent="0.3">
      <c r="A259">
        <v>1004861</v>
      </c>
      <c r="B259" t="s">
        <v>292</v>
      </c>
      <c r="C259" t="s">
        <v>205</v>
      </c>
      <c r="D259" t="s">
        <v>4</v>
      </c>
      <c r="E259">
        <v>2</v>
      </c>
      <c r="F259">
        <v>1</v>
      </c>
      <c r="G259" t="str">
        <f>CONCATENATE("Assigned to ",C259)</f>
        <v>Assigned to Isaiah Langer</v>
      </c>
      <c r="H259" t="str">
        <f t="shared" si="8"/>
        <v>0</v>
      </c>
      <c r="I259" t="str">
        <f t="shared" ref="I259:I305" si="9">IF(H259="0","On time", "Ageing")</f>
        <v>On time</v>
      </c>
      <c r="J259">
        <v>1265</v>
      </c>
    </row>
    <row r="260" spans="1:10" x14ac:dyDescent="0.3">
      <c r="A260">
        <v>1004861</v>
      </c>
      <c r="B260" t="s">
        <v>293</v>
      </c>
      <c r="C260" t="s">
        <v>122</v>
      </c>
      <c r="D260" t="s">
        <v>3</v>
      </c>
      <c r="E260">
        <v>1</v>
      </c>
      <c r="F260">
        <v>12</v>
      </c>
      <c r="G260" t="s">
        <v>338</v>
      </c>
      <c r="H260" t="str">
        <f t="shared" si="8"/>
        <v>0</v>
      </c>
      <c r="I260" t="str">
        <f t="shared" si="9"/>
        <v>On time</v>
      </c>
      <c r="J260">
        <v>1265</v>
      </c>
    </row>
    <row r="261" spans="1:10" x14ac:dyDescent="0.3">
      <c r="A261">
        <v>1004861</v>
      </c>
      <c r="B261" t="s">
        <v>294</v>
      </c>
      <c r="C261" t="s">
        <v>167</v>
      </c>
      <c r="D261" t="s">
        <v>5</v>
      </c>
      <c r="E261">
        <v>4</v>
      </c>
      <c r="F261">
        <v>4</v>
      </c>
      <c r="G261" t="s">
        <v>333</v>
      </c>
      <c r="H261" t="str">
        <f t="shared" si="8"/>
        <v>0</v>
      </c>
      <c r="I261" t="str">
        <f t="shared" si="9"/>
        <v>On time</v>
      </c>
      <c r="J261">
        <v>1265</v>
      </c>
    </row>
    <row r="262" spans="1:10" x14ac:dyDescent="0.3">
      <c r="A262">
        <v>1004861</v>
      </c>
      <c r="B262" t="s">
        <v>50</v>
      </c>
      <c r="C262" t="s">
        <v>204</v>
      </c>
      <c r="D262" t="s">
        <v>7</v>
      </c>
      <c r="E262">
        <v>6</v>
      </c>
      <c r="F262">
        <v>5</v>
      </c>
      <c r="G262" t="str">
        <f>CONCATENATE("Lead assigned to ", C262)</f>
        <v>Lead assigned to Irvin Sayers</v>
      </c>
      <c r="H262" t="str">
        <f t="shared" si="8"/>
        <v>0</v>
      </c>
      <c r="I262" t="str">
        <f t="shared" si="9"/>
        <v>On time</v>
      </c>
      <c r="J262">
        <v>1265</v>
      </c>
    </row>
    <row r="263" spans="1:10" x14ac:dyDescent="0.3">
      <c r="A263">
        <v>1004861</v>
      </c>
      <c r="B263" t="s">
        <v>295</v>
      </c>
      <c r="C263" t="s">
        <v>315</v>
      </c>
      <c r="D263" t="s">
        <v>4</v>
      </c>
      <c r="E263">
        <v>2</v>
      </c>
      <c r="F263">
        <v>2</v>
      </c>
      <c r="G263" t="str">
        <f>CONCATENATE("Assigned to ",C263)</f>
        <v>Assigned to Pradeep Gupta</v>
      </c>
      <c r="H263" t="str">
        <f t="shared" si="8"/>
        <v>0</v>
      </c>
      <c r="I263" t="str">
        <f t="shared" si="9"/>
        <v>On time</v>
      </c>
      <c r="J263">
        <v>1265</v>
      </c>
    </row>
    <row r="264" spans="1:10" x14ac:dyDescent="0.3">
      <c r="A264">
        <v>1004861</v>
      </c>
      <c r="B264" t="s">
        <v>296</v>
      </c>
      <c r="C264" t="s">
        <v>218</v>
      </c>
      <c r="D264" t="s">
        <v>4</v>
      </c>
      <c r="E264">
        <v>2</v>
      </c>
      <c r="F264">
        <v>2</v>
      </c>
      <c r="G264" t="str">
        <f>CONCATENATE("Assigned to ",C264)</f>
        <v>Assigned to Joni Sherman</v>
      </c>
      <c r="H264" t="str">
        <f t="shared" si="8"/>
        <v>0</v>
      </c>
      <c r="I264" t="str">
        <f t="shared" si="9"/>
        <v>On time</v>
      </c>
      <c r="J264">
        <v>6500</v>
      </c>
    </row>
    <row r="265" spans="1:10" x14ac:dyDescent="0.3">
      <c r="A265">
        <v>1004861</v>
      </c>
      <c r="B265" t="s">
        <v>297</v>
      </c>
      <c r="C265" t="s">
        <v>159</v>
      </c>
      <c r="D265" t="s">
        <v>3</v>
      </c>
      <c r="E265">
        <v>1</v>
      </c>
      <c r="F265">
        <v>1</v>
      </c>
      <c r="G265" t="s">
        <v>338</v>
      </c>
      <c r="H265" t="str">
        <f t="shared" si="8"/>
        <v>0</v>
      </c>
      <c r="I265" t="str">
        <f t="shared" si="9"/>
        <v>On time</v>
      </c>
      <c r="J265">
        <v>6750</v>
      </c>
    </row>
    <row r="266" spans="1:10" x14ac:dyDescent="0.3">
      <c r="A266">
        <v>1004861</v>
      </c>
      <c r="B266" t="s">
        <v>298</v>
      </c>
      <c r="C266" t="s">
        <v>216</v>
      </c>
      <c r="D266" t="s">
        <v>3</v>
      </c>
      <c r="E266">
        <v>1</v>
      </c>
      <c r="F266">
        <v>1</v>
      </c>
      <c r="G266" t="s">
        <v>338</v>
      </c>
      <c r="H266" t="str">
        <f t="shared" si="8"/>
        <v>0</v>
      </c>
      <c r="I266" t="str">
        <f t="shared" si="9"/>
        <v>On time</v>
      </c>
      <c r="J266">
        <v>6800</v>
      </c>
    </row>
    <row r="267" spans="1:10" x14ac:dyDescent="0.3">
      <c r="A267">
        <v>1004861</v>
      </c>
      <c r="B267" t="s">
        <v>299</v>
      </c>
      <c r="C267" t="s">
        <v>177</v>
      </c>
      <c r="D267" t="s">
        <v>3</v>
      </c>
      <c r="E267">
        <v>1</v>
      </c>
      <c r="F267">
        <v>1</v>
      </c>
      <c r="G267" t="s">
        <v>338</v>
      </c>
      <c r="H267" t="str">
        <f t="shared" si="8"/>
        <v>0</v>
      </c>
      <c r="I267" t="str">
        <f t="shared" si="9"/>
        <v>On time</v>
      </c>
      <c r="J267">
        <v>7000</v>
      </c>
    </row>
    <row r="268" spans="1:10" x14ac:dyDescent="0.3">
      <c r="A268">
        <v>1004861</v>
      </c>
      <c r="B268" t="s">
        <v>93</v>
      </c>
      <c r="C268" t="s">
        <v>176</v>
      </c>
      <c r="D268" t="s">
        <v>4</v>
      </c>
      <c r="E268">
        <v>2</v>
      </c>
      <c r="F268">
        <v>7</v>
      </c>
      <c r="G268" t="str">
        <f>CONCATENATE("Assigned to ",C268)</f>
        <v>Assigned to Emily Braun</v>
      </c>
      <c r="H268" t="str">
        <f t="shared" si="8"/>
        <v>0</v>
      </c>
      <c r="I268" t="str">
        <f t="shared" si="9"/>
        <v>On time</v>
      </c>
      <c r="J268">
        <v>7125</v>
      </c>
    </row>
    <row r="269" spans="1:10" x14ac:dyDescent="0.3">
      <c r="A269">
        <v>1004861</v>
      </c>
      <c r="B269" t="s">
        <v>300</v>
      </c>
      <c r="C269" t="s">
        <v>265</v>
      </c>
      <c r="D269" t="s">
        <v>3</v>
      </c>
      <c r="E269">
        <v>1</v>
      </c>
      <c r="F269">
        <v>1</v>
      </c>
      <c r="G269" t="s">
        <v>338</v>
      </c>
      <c r="H269" t="str">
        <f t="shared" si="8"/>
        <v>0</v>
      </c>
      <c r="I269" t="str">
        <f t="shared" si="9"/>
        <v>On time</v>
      </c>
      <c r="J269">
        <v>52000</v>
      </c>
    </row>
    <row r="270" spans="1:10" x14ac:dyDescent="0.3">
      <c r="A270">
        <v>1004861</v>
      </c>
      <c r="B270" t="s">
        <v>301</v>
      </c>
      <c r="C270" t="s">
        <v>204</v>
      </c>
      <c r="D270" t="s">
        <v>3</v>
      </c>
      <c r="E270">
        <v>1</v>
      </c>
      <c r="F270">
        <v>1</v>
      </c>
      <c r="G270" t="s">
        <v>338</v>
      </c>
      <c r="H270" t="str">
        <f t="shared" si="8"/>
        <v>0</v>
      </c>
      <c r="I270" t="str">
        <f t="shared" si="9"/>
        <v>On time</v>
      </c>
      <c r="J270">
        <v>1265</v>
      </c>
    </row>
    <row r="271" spans="1:10" x14ac:dyDescent="0.3">
      <c r="A271">
        <v>1004861</v>
      </c>
      <c r="B271" t="s">
        <v>302</v>
      </c>
      <c r="C271" t="s">
        <v>176</v>
      </c>
      <c r="D271" t="s">
        <v>4</v>
      </c>
      <c r="E271">
        <v>2</v>
      </c>
      <c r="F271">
        <v>2</v>
      </c>
      <c r="G271" t="str">
        <f>CONCATENATE("Assigned to ",C271)</f>
        <v>Assigned to Emily Braun</v>
      </c>
      <c r="H271" t="str">
        <f t="shared" si="8"/>
        <v>0</v>
      </c>
      <c r="I271" t="str">
        <f t="shared" si="9"/>
        <v>On time</v>
      </c>
      <c r="J271">
        <v>1265</v>
      </c>
    </row>
    <row r="272" spans="1:10" x14ac:dyDescent="0.3">
      <c r="A272">
        <v>1004861</v>
      </c>
      <c r="B272" t="s">
        <v>303</v>
      </c>
      <c r="C272" t="s">
        <v>258</v>
      </c>
      <c r="D272" t="s">
        <v>3</v>
      </c>
      <c r="E272">
        <v>1</v>
      </c>
      <c r="F272">
        <v>1</v>
      </c>
      <c r="G272" t="s">
        <v>338</v>
      </c>
      <c r="H272" t="str">
        <f t="shared" si="8"/>
        <v>0</v>
      </c>
      <c r="I272" t="str">
        <f t="shared" si="9"/>
        <v>On time</v>
      </c>
      <c r="J272">
        <v>1265</v>
      </c>
    </row>
    <row r="273" spans="1:10" x14ac:dyDescent="0.3">
      <c r="A273">
        <v>1004861</v>
      </c>
      <c r="B273" t="s">
        <v>304</v>
      </c>
      <c r="C273" t="s">
        <v>205</v>
      </c>
      <c r="D273" t="s">
        <v>3</v>
      </c>
      <c r="E273">
        <v>1</v>
      </c>
      <c r="F273">
        <v>1</v>
      </c>
      <c r="H273" t="str">
        <f t="shared" si="8"/>
        <v>0</v>
      </c>
      <c r="I273" t="str">
        <f t="shared" si="9"/>
        <v>On time</v>
      </c>
      <c r="J273">
        <v>1265</v>
      </c>
    </row>
    <row r="274" spans="1:10" x14ac:dyDescent="0.3">
      <c r="A274">
        <v>1004861</v>
      </c>
      <c r="B274" t="s">
        <v>305</v>
      </c>
      <c r="C274" t="s">
        <v>313</v>
      </c>
      <c r="D274" t="s">
        <v>3</v>
      </c>
      <c r="E274">
        <v>1</v>
      </c>
      <c r="F274">
        <v>1</v>
      </c>
      <c r="H274" t="str">
        <f t="shared" si="8"/>
        <v>0</v>
      </c>
      <c r="I274" t="str">
        <f t="shared" si="9"/>
        <v>On time</v>
      </c>
      <c r="J274">
        <v>1265</v>
      </c>
    </row>
    <row r="275" spans="1:10" x14ac:dyDescent="0.3">
      <c r="A275">
        <v>1004861</v>
      </c>
      <c r="B275" t="s">
        <v>36</v>
      </c>
      <c r="C275" t="s">
        <v>258</v>
      </c>
      <c r="D275" t="s">
        <v>6</v>
      </c>
      <c r="E275">
        <v>5</v>
      </c>
      <c r="F275">
        <v>1</v>
      </c>
      <c r="G275" t="s">
        <v>338</v>
      </c>
      <c r="H275" t="str">
        <f t="shared" si="8"/>
        <v>0</v>
      </c>
      <c r="I275" t="str">
        <f t="shared" si="9"/>
        <v>On time</v>
      </c>
      <c r="J275">
        <v>1265</v>
      </c>
    </row>
    <row r="276" spans="1:10" x14ac:dyDescent="0.3">
      <c r="A276">
        <v>1004861</v>
      </c>
      <c r="B276" t="s">
        <v>32</v>
      </c>
      <c r="C276" t="s">
        <v>265</v>
      </c>
      <c r="D276" t="s">
        <v>6</v>
      </c>
      <c r="E276">
        <v>5</v>
      </c>
      <c r="F276">
        <v>1</v>
      </c>
      <c r="G276" t="s">
        <v>323</v>
      </c>
      <c r="H276" t="str">
        <f t="shared" si="8"/>
        <v>0</v>
      </c>
      <c r="I276" t="str">
        <f t="shared" si="9"/>
        <v>On time</v>
      </c>
      <c r="J276">
        <v>1265</v>
      </c>
    </row>
    <row r="277" spans="1:10" x14ac:dyDescent="0.3">
      <c r="A277">
        <v>1004861</v>
      </c>
      <c r="B277" t="s">
        <v>94</v>
      </c>
      <c r="C277" t="s">
        <v>313</v>
      </c>
      <c r="D277" t="s">
        <v>4</v>
      </c>
      <c r="E277">
        <v>2</v>
      </c>
      <c r="F277">
        <v>7</v>
      </c>
      <c r="G277" t="str">
        <f>CONCATENATE("Assigned to ",C277)</f>
        <v>Assigned to Gradie Archie</v>
      </c>
      <c r="H277" t="str">
        <f t="shared" si="8"/>
        <v>0</v>
      </c>
      <c r="I277" t="str">
        <f t="shared" si="9"/>
        <v>On time</v>
      </c>
      <c r="J277">
        <v>1265</v>
      </c>
    </row>
    <row r="278" spans="1:10" x14ac:dyDescent="0.3">
      <c r="A278">
        <v>1004861</v>
      </c>
      <c r="B278" t="s">
        <v>80</v>
      </c>
      <c r="C278" t="s">
        <v>124</v>
      </c>
      <c r="D278" t="s">
        <v>9</v>
      </c>
      <c r="E278">
        <v>7</v>
      </c>
      <c r="F278">
        <v>4</v>
      </c>
      <c r="G278" t="s">
        <v>333</v>
      </c>
      <c r="H278" t="str">
        <f t="shared" si="8"/>
        <v>0</v>
      </c>
      <c r="I278" t="str">
        <f t="shared" si="9"/>
        <v>On time</v>
      </c>
      <c r="J278">
        <v>1265</v>
      </c>
    </row>
    <row r="279" spans="1:10" x14ac:dyDescent="0.3">
      <c r="A279">
        <v>1004861</v>
      </c>
      <c r="B279" t="s">
        <v>306</v>
      </c>
      <c r="C279" t="s">
        <v>122</v>
      </c>
      <c r="D279" t="s">
        <v>11</v>
      </c>
      <c r="E279">
        <v>3</v>
      </c>
      <c r="F279">
        <v>1</v>
      </c>
      <c r="G279" t="s">
        <v>333</v>
      </c>
      <c r="H279" t="str">
        <f t="shared" si="8"/>
        <v>0</v>
      </c>
      <c r="I279" t="str">
        <f t="shared" si="9"/>
        <v>On time</v>
      </c>
      <c r="J279">
        <v>6500</v>
      </c>
    </row>
    <row r="280" spans="1:10" x14ac:dyDescent="0.3">
      <c r="A280">
        <v>1004861</v>
      </c>
      <c r="B280" t="s">
        <v>65</v>
      </c>
      <c r="C280" t="s">
        <v>177</v>
      </c>
      <c r="D280" t="s">
        <v>8</v>
      </c>
      <c r="E280">
        <v>8</v>
      </c>
      <c r="F280">
        <v>3</v>
      </c>
      <c r="H280" t="str">
        <f t="shared" si="8"/>
        <v>0</v>
      </c>
      <c r="I280" t="str">
        <f t="shared" si="9"/>
        <v>On time</v>
      </c>
      <c r="J280">
        <v>6750</v>
      </c>
    </row>
    <row r="281" spans="1:10" x14ac:dyDescent="0.3">
      <c r="A281">
        <v>1004861</v>
      </c>
      <c r="B281" t="s">
        <v>307</v>
      </c>
      <c r="C281" t="s">
        <v>167</v>
      </c>
      <c r="D281" t="s">
        <v>3</v>
      </c>
      <c r="E281">
        <v>1</v>
      </c>
      <c r="F281">
        <v>1</v>
      </c>
      <c r="H281" t="str">
        <f t="shared" si="8"/>
        <v>0</v>
      </c>
      <c r="I281" t="str">
        <f t="shared" si="9"/>
        <v>On time</v>
      </c>
      <c r="J281">
        <v>6800</v>
      </c>
    </row>
    <row r="282" spans="1:10" x14ac:dyDescent="0.3">
      <c r="A282">
        <v>1004861</v>
      </c>
      <c r="B282" t="s">
        <v>81</v>
      </c>
      <c r="C282" t="s">
        <v>216</v>
      </c>
      <c r="D282" t="s">
        <v>9</v>
      </c>
      <c r="E282">
        <v>7</v>
      </c>
      <c r="F282">
        <v>4</v>
      </c>
      <c r="G282" t="s">
        <v>333</v>
      </c>
      <c r="H282" t="str">
        <f t="shared" si="8"/>
        <v>0</v>
      </c>
      <c r="I282" t="str">
        <f t="shared" si="9"/>
        <v>On time</v>
      </c>
      <c r="J282">
        <v>7000</v>
      </c>
    </row>
    <row r="283" spans="1:10" x14ac:dyDescent="0.3">
      <c r="A283">
        <v>1004861</v>
      </c>
      <c r="B283" t="s">
        <v>308</v>
      </c>
      <c r="C283" t="s">
        <v>273</v>
      </c>
      <c r="D283" t="s">
        <v>11</v>
      </c>
      <c r="E283">
        <v>3</v>
      </c>
      <c r="F283">
        <v>1</v>
      </c>
      <c r="G283" t="s">
        <v>333</v>
      </c>
      <c r="H283" t="str">
        <f t="shared" si="8"/>
        <v>0</v>
      </c>
      <c r="I283" t="str">
        <f t="shared" si="9"/>
        <v>On time</v>
      </c>
      <c r="J283">
        <v>7125</v>
      </c>
    </row>
    <row r="284" spans="1:10" x14ac:dyDescent="0.3">
      <c r="A284">
        <v>1004861</v>
      </c>
      <c r="B284" t="s">
        <v>61</v>
      </c>
      <c r="C284" t="s">
        <v>218</v>
      </c>
      <c r="D284" t="s">
        <v>8</v>
      </c>
      <c r="E284">
        <v>8</v>
      </c>
      <c r="F284">
        <v>2</v>
      </c>
      <c r="G284" t="s">
        <v>340</v>
      </c>
      <c r="H284" t="str">
        <f t="shared" si="8"/>
        <v>0</v>
      </c>
      <c r="I284" t="str">
        <f t="shared" si="9"/>
        <v>On time</v>
      </c>
      <c r="J284">
        <v>6700</v>
      </c>
    </row>
    <row r="285" spans="1:10" x14ac:dyDescent="0.3">
      <c r="A285">
        <v>1004861</v>
      </c>
      <c r="B285" t="s">
        <v>33</v>
      </c>
      <c r="C285" t="s">
        <v>204</v>
      </c>
      <c r="D285" t="s">
        <v>6</v>
      </c>
      <c r="E285">
        <v>5</v>
      </c>
      <c r="F285">
        <v>1</v>
      </c>
      <c r="G285" t="s">
        <v>324</v>
      </c>
      <c r="H285" t="str">
        <f t="shared" si="8"/>
        <v>0</v>
      </c>
      <c r="I285" t="str">
        <f t="shared" si="9"/>
        <v>On time</v>
      </c>
      <c r="J285">
        <v>6700</v>
      </c>
    </row>
    <row r="286" spans="1:10" x14ac:dyDescent="0.3">
      <c r="A286">
        <v>1004861</v>
      </c>
      <c r="B286" t="s">
        <v>58</v>
      </c>
      <c r="C286" t="s">
        <v>164</v>
      </c>
      <c r="D286" t="s">
        <v>8</v>
      </c>
      <c r="E286">
        <v>8</v>
      </c>
      <c r="F286">
        <v>1</v>
      </c>
      <c r="G286" t="s">
        <v>338</v>
      </c>
      <c r="H286" t="str">
        <f t="shared" si="8"/>
        <v>0</v>
      </c>
      <c r="I286" t="str">
        <f t="shared" si="9"/>
        <v>On time</v>
      </c>
      <c r="J286">
        <v>6700</v>
      </c>
    </row>
    <row r="287" spans="1:10" x14ac:dyDescent="0.3">
      <c r="A287">
        <v>1004861</v>
      </c>
      <c r="B287" t="s">
        <v>95</v>
      </c>
      <c r="C287" t="s">
        <v>315</v>
      </c>
      <c r="D287" t="s">
        <v>4</v>
      </c>
      <c r="E287">
        <v>2</v>
      </c>
      <c r="F287">
        <v>8</v>
      </c>
      <c r="G287" t="str">
        <f>CONCATENATE("Assigned to ",C287)</f>
        <v>Assigned to Pradeep Gupta</v>
      </c>
      <c r="H287" t="str">
        <f t="shared" si="8"/>
        <v>0</v>
      </c>
      <c r="I287" t="str">
        <f t="shared" si="9"/>
        <v>On time</v>
      </c>
      <c r="J287">
        <v>6700</v>
      </c>
    </row>
    <row r="288" spans="1:10" x14ac:dyDescent="0.3">
      <c r="A288">
        <v>1004861</v>
      </c>
      <c r="B288" t="s">
        <v>309</v>
      </c>
      <c r="C288" t="s">
        <v>315</v>
      </c>
      <c r="D288" t="s">
        <v>11</v>
      </c>
      <c r="E288">
        <v>3</v>
      </c>
      <c r="F288">
        <v>1</v>
      </c>
      <c r="G288" t="s">
        <v>333</v>
      </c>
      <c r="H288" t="str">
        <f t="shared" si="8"/>
        <v>0</v>
      </c>
      <c r="I288" t="str">
        <f t="shared" si="9"/>
        <v>On time</v>
      </c>
      <c r="J288">
        <v>6700</v>
      </c>
    </row>
    <row r="289" spans="1:10" x14ac:dyDescent="0.3">
      <c r="A289">
        <v>1004861</v>
      </c>
      <c r="B289" t="s">
        <v>79</v>
      </c>
      <c r="C289" t="s">
        <v>159</v>
      </c>
      <c r="D289" t="s">
        <v>9</v>
      </c>
      <c r="E289">
        <v>7</v>
      </c>
      <c r="F289">
        <v>4</v>
      </c>
      <c r="G289" t="s">
        <v>333</v>
      </c>
      <c r="H289" t="str">
        <f t="shared" si="8"/>
        <v>0</v>
      </c>
      <c r="I289" t="str">
        <f t="shared" si="9"/>
        <v>On time</v>
      </c>
      <c r="J289">
        <v>6700</v>
      </c>
    </row>
    <row r="290" spans="1:10" x14ac:dyDescent="0.3">
      <c r="A290">
        <v>1004861</v>
      </c>
      <c r="B290" t="s">
        <v>310</v>
      </c>
      <c r="C290" t="s">
        <v>218</v>
      </c>
      <c r="D290" t="s">
        <v>3</v>
      </c>
      <c r="E290">
        <v>1</v>
      </c>
      <c r="F290">
        <v>1</v>
      </c>
      <c r="H290" t="str">
        <f t="shared" si="8"/>
        <v>0</v>
      </c>
      <c r="I290" t="str">
        <f t="shared" si="9"/>
        <v>On time</v>
      </c>
      <c r="J290">
        <v>6700</v>
      </c>
    </row>
    <row r="291" spans="1:10" x14ac:dyDescent="0.3">
      <c r="A291">
        <v>1004861</v>
      </c>
      <c r="B291" t="s">
        <v>97</v>
      </c>
      <c r="C291" t="s">
        <v>316</v>
      </c>
      <c r="D291" t="s">
        <v>4</v>
      </c>
      <c r="E291">
        <v>2</v>
      </c>
      <c r="F291">
        <v>9</v>
      </c>
      <c r="G291" t="str">
        <f>CONCATENATE("Assigned to ",C291)</f>
        <v>Assigned to Henrietta Meuller</v>
      </c>
      <c r="H291" t="str">
        <f t="shared" si="8"/>
        <v>0</v>
      </c>
      <c r="I291" t="str">
        <f t="shared" si="9"/>
        <v>On time</v>
      </c>
      <c r="J291">
        <v>6700</v>
      </c>
    </row>
    <row r="292" spans="1:10" x14ac:dyDescent="0.3">
      <c r="A292">
        <v>1004861</v>
      </c>
      <c r="B292" t="s">
        <v>34</v>
      </c>
      <c r="C292" t="s">
        <v>176</v>
      </c>
      <c r="D292" t="s">
        <v>6</v>
      </c>
      <c r="E292">
        <v>5</v>
      </c>
      <c r="F292">
        <v>1</v>
      </c>
      <c r="G292" t="s">
        <v>338</v>
      </c>
      <c r="H292" t="str">
        <f t="shared" si="8"/>
        <v>0</v>
      </c>
      <c r="I292" t="str">
        <f t="shared" si="9"/>
        <v>On time</v>
      </c>
      <c r="J292">
        <v>6700</v>
      </c>
    </row>
    <row r="293" spans="1:10" x14ac:dyDescent="0.3">
      <c r="A293">
        <v>1004861</v>
      </c>
      <c r="B293" t="s">
        <v>54</v>
      </c>
      <c r="C293" t="s">
        <v>205</v>
      </c>
      <c r="D293" t="s">
        <v>7</v>
      </c>
      <c r="E293">
        <v>6</v>
      </c>
      <c r="F293">
        <v>7</v>
      </c>
      <c r="G293" t="s">
        <v>338</v>
      </c>
      <c r="H293" t="str">
        <f t="shared" si="8"/>
        <v>0</v>
      </c>
      <c r="I293" t="str">
        <f t="shared" si="9"/>
        <v>On time</v>
      </c>
      <c r="J293">
        <v>6700</v>
      </c>
    </row>
    <row r="294" spans="1:10" x14ac:dyDescent="0.3">
      <c r="A294">
        <v>1004861</v>
      </c>
      <c r="B294" t="s">
        <v>105</v>
      </c>
      <c r="C294" t="s">
        <v>313</v>
      </c>
      <c r="D294" t="s">
        <v>4</v>
      </c>
      <c r="E294">
        <v>2</v>
      </c>
      <c r="F294">
        <v>2</v>
      </c>
      <c r="G294" t="str">
        <f>CONCATENATE("Assigned to ",C294)</f>
        <v>Assigned to Gradie Archie</v>
      </c>
      <c r="H294" t="str">
        <f t="shared" si="8"/>
        <v>0</v>
      </c>
      <c r="I294" t="str">
        <f t="shared" si="9"/>
        <v>On time</v>
      </c>
      <c r="J294">
        <v>6700</v>
      </c>
    </row>
    <row r="295" spans="1:10" x14ac:dyDescent="0.3">
      <c r="A295">
        <v>1004861</v>
      </c>
      <c r="B295" t="s">
        <v>98</v>
      </c>
      <c r="C295" t="s">
        <v>164</v>
      </c>
      <c r="D295" t="s">
        <v>4</v>
      </c>
      <c r="E295">
        <v>2</v>
      </c>
      <c r="F295">
        <v>11</v>
      </c>
      <c r="G295" t="str">
        <f>CONCATENATE("Assigned to ",C295)</f>
        <v>Assigned to Debra Berger</v>
      </c>
      <c r="H295" t="str">
        <f t="shared" si="8"/>
        <v>0</v>
      </c>
      <c r="I295" t="str">
        <f t="shared" si="9"/>
        <v>On time</v>
      </c>
      <c r="J295">
        <v>6700</v>
      </c>
    </row>
    <row r="296" spans="1:10" x14ac:dyDescent="0.3">
      <c r="A296">
        <v>1004861</v>
      </c>
      <c r="B296" t="s">
        <v>311</v>
      </c>
      <c r="C296" t="s">
        <v>159</v>
      </c>
      <c r="D296" t="s">
        <v>4</v>
      </c>
      <c r="E296">
        <v>2</v>
      </c>
      <c r="F296">
        <v>3</v>
      </c>
      <c r="H296" t="str">
        <f t="shared" si="8"/>
        <v>0</v>
      </c>
      <c r="I296" t="str">
        <f t="shared" si="9"/>
        <v>On time</v>
      </c>
      <c r="J296">
        <v>6700</v>
      </c>
    </row>
    <row r="297" spans="1:10" x14ac:dyDescent="0.3">
      <c r="A297">
        <v>1004861</v>
      </c>
      <c r="B297" t="s">
        <v>44</v>
      </c>
      <c r="C297" t="s">
        <v>218</v>
      </c>
      <c r="D297" t="s">
        <v>7</v>
      </c>
      <c r="E297">
        <v>6</v>
      </c>
      <c r="F297">
        <v>4</v>
      </c>
      <c r="G297" t="s">
        <v>324</v>
      </c>
      <c r="H297" t="str">
        <f t="shared" si="8"/>
        <v>0</v>
      </c>
      <c r="I297" t="str">
        <f t="shared" si="9"/>
        <v>On time</v>
      </c>
      <c r="J297">
        <v>6700</v>
      </c>
    </row>
    <row r="298" spans="1:10" x14ac:dyDescent="0.3">
      <c r="A298">
        <v>1004861</v>
      </c>
      <c r="B298" t="s">
        <v>104</v>
      </c>
      <c r="C298" t="s">
        <v>258</v>
      </c>
      <c r="D298" t="s">
        <v>4</v>
      </c>
      <c r="E298">
        <v>2</v>
      </c>
      <c r="F298">
        <v>1</v>
      </c>
      <c r="G298" t="str">
        <f>CONCATENATE("Assigned to ",C298)</f>
        <v>Assigned to Megan Bowen</v>
      </c>
      <c r="H298" t="str">
        <f t="shared" si="8"/>
        <v>0</v>
      </c>
      <c r="I298" t="str">
        <f t="shared" si="9"/>
        <v>On time</v>
      </c>
      <c r="J298">
        <v>6700</v>
      </c>
    </row>
    <row r="299" spans="1:10" x14ac:dyDescent="0.3">
      <c r="A299">
        <v>1004861</v>
      </c>
      <c r="B299" t="s">
        <v>59</v>
      </c>
      <c r="C299" t="s">
        <v>273</v>
      </c>
      <c r="D299" t="s">
        <v>8</v>
      </c>
      <c r="E299">
        <v>8</v>
      </c>
      <c r="F299">
        <v>2</v>
      </c>
      <c r="G299" t="s">
        <v>338</v>
      </c>
      <c r="H299" t="str">
        <f t="shared" si="8"/>
        <v>0</v>
      </c>
      <c r="I299" t="str">
        <f t="shared" si="9"/>
        <v>On time</v>
      </c>
      <c r="J299">
        <v>6700</v>
      </c>
    </row>
    <row r="300" spans="1:10" x14ac:dyDescent="0.3">
      <c r="A300">
        <v>1004861</v>
      </c>
      <c r="B300" t="s">
        <v>99</v>
      </c>
      <c r="C300" t="s">
        <v>218</v>
      </c>
      <c r="D300" t="s">
        <v>4</v>
      </c>
      <c r="E300">
        <v>2</v>
      </c>
      <c r="F300">
        <v>12</v>
      </c>
      <c r="G300" t="str">
        <f>CONCATENATE("Assigned to ",C300)</f>
        <v>Assigned to Joni Sherman</v>
      </c>
      <c r="H300" t="str">
        <f t="shared" si="8"/>
        <v>0</v>
      </c>
      <c r="I300" t="str">
        <f t="shared" si="9"/>
        <v>On time</v>
      </c>
      <c r="J300">
        <v>6700</v>
      </c>
    </row>
    <row r="301" spans="1:10" x14ac:dyDescent="0.3">
      <c r="A301">
        <v>1004861</v>
      </c>
      <c r="B301" t="s">
        <v>103</v>
      </c>
      <c r="C301" t="s">
        <v>176</v>
      </c>
      <c r="D301" t="s">
        <v>4</v>
      </c>
      <c r="E301">
        <v>2</v>
      </c>
      <c r="F301">
        <v>1</v>
      </c>
      <c r="G301" t="str">
        <f>CONCATENATE("Assigned to ",C301)</f>
        <v>Assigned to Emily Braun</v>
      </c>
      <c r="H301" t="str">
        <f t="shared" si="8"/>
        <v>0</v>
      </c>
      <c r="I301" t="str">
        <f t="shared" si="9"/>
        <v>On time</v>
      </c>
      <c r="J301">
        <v>6700</v>
      </c>
    </row>
    <row r="302" spans="1:10" x14ac:dyDescent="0.3">
      <c r="A302">
        <v>1004861</v>
      </c>
      <c r="B302" t="s">
        <v>100</v>
      </c>
      <c r="C302" t="s">
        <v>122</v>
      </c>
      <c r="D302" t="s">
        <v>4</v>
      </c>
      <c r="E302">
        <v>2</v>
      </c>
      <c r="F302">
        <v>1</v>
      </c>
      <c r="G302" t="str">
        <f>CONCATENATE("Assigned to ",C302)</f>
        <v>Assigned to Alex Wilber</v>
      </c>
      <c r="H302" t="str">
        <f t="shared" si="8"/>
        <v>0</v>
      </c>
      <c r="I302" t="str">
        <f t="shared" si="9"/>
        <v>On time</v>
      </c>
      <c r="J302">
        <v>6700</v>
      </c>
    </row>
    <row r="303" spans="1:10" x14ac:dyDescent="0.3">
      <c r="A303">
        <v>1004861</v>
      </c>
      <c r="B303" t="s">
        <v>100</v>
      </c>
      <c r="C303" t="s">
        <v>124</v>
      </c>
      <c r="D303" t="s">
        <v>4</v>
      </c>
      <c r="E303">
        <v>2</v>
      </c>
      <c r="F303">
        <v>13</v>
      </c>
      <c r="G303" t="str">
        <f>CONCATENATE("Assigned to ",C303)</f>
        <v>Assigned to Allan Deyoung</v>
      </c>
      <c r="H303" t="str">
        <f t="shared" si="8"/>
        <v>0</v>
      </c>
      <c r="I303" t="str">
        <f t="shared" si="9"/>
        <v>On time</v>
      </c>
      <c r="J303">
        <v>6700</v>
      </c>
    </row>
    <row r="304" spans="1:10" x14ac:dyDescent="0.3">
      <c r="A304">
        <v>1004861</v>
      </c>
      <c r="B304" t="s">
        <v>74</v>
      </c>
      <c r="C304" t="s">
        <v>167</v>
      </c>
      <c r="D304" t="s">
        <v>9</v>
      </c>
      <c r="E304">
        <v>7</v>
      </c>
      <c r="F304">
        <v>3</v>
      </c>
      <c r="G304" t="s">
        <v>333</v>
      </c>
      <c r="H304" t="str">
        <f t="shared" si="8"/>
        <v>0</v>
      </c>
      <c r="I304" t="str">
        <f t="shared" si="9"/>
        <v>On time</v>
      </c>
      <c r="J304">
        <v>6700</v>
      </c>
    </row>
    <row r="305" spans="1:10" x14ac:dyDescent="0.3">
      <c r="A305">
        <v>1004861</v>
      </c>
      <c r="B305" t="s">
        <v>312</v>
      </c>
      <c r="C305" t="s">
        <v>216</v>
      </c>
      <c r="D305" t="s">
        <v>3</v>
      </c>
      <c r="E305">
        <v>1</v>
      </c>
      <c r="F305">
        <v>1</v>
      </c>
      <c r="H305" t="str">
        <f t="shared" si="8"/>
        <v>0</v>
      </c>
      <c r="I305" t="str">
        <f t="shared" si="9"/>
        <v>On time</v>
      </c>
      <c r="J305">
        <v>6700</v>
      </c>
    </row>
  </sheetData>
  <autoFilter ref="A1:H305" xr:uid="{263A2104-B4E4-4890-8F14-CD4428ED5F8F}">
    <sortState xmlns:xlrd2="http://schemas.microsoft.com/office/spreadsheetml/2017/richdata2" ref="A2:H305">
      <sortCondition ref="B1:B305"/>
    </sortState>
  </autoFilter>
  <sortState xmlns:xlrd2="http://schemas.microsoft.com/office/spreadsheetml/2017/richdata2" ref="A2:H305">
    <sortCondition descending="1" ref="F1"/>
  </sortState>
  <dataValidations disablePrompts="1" xWindow="425" yWindow="547" count="1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221 B223 B225 B228:B229 B233 B239 B245 B250" xr:uid="{AF7D8E91-D629-453D-BF6A-4544AB21A814}">
      <formula1>160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258B-6D29-4D11-8872-8F88049C2C13}">
  <dimension ref="A1:D17"/>
  <sheetViews>
    <sheetView workbookViewId="0">
      <selection activeCell="F19" sqref="F19"/>
    </sheetView>
  </sheetViews>
  <sheetFormatPr defaultRowHeight="14.4" x14ac:dyDescent="0.3"/>
  <cols>
    <col min="1" max="1" width="15.21875" customWidth="1"/>
    <col min="2" max="3" width="11" customWidth="1"/>
  </cols>
  <sheetData>
    <row r="1" spans="1:4" x14ac:dyDescent="0.3">
      <c r="A1" t="s">
        <v>372</v>
      </c>
      <c r="B1" t="s">
        <v>373</v>
      </c>
      <c r="C1" t="s">
        <v>12</v>
      </c>
    </row>
    <row r="2" spans="1:4" x14ac:dyDescent="0.3">
      <c r="A2" t="s">
        <v>314</v>
      </c>
      <c r="B2">
        <f>C2+(C2*D2)</f>
        <v>125900</v>
      </c>
      <c r="C2">
        <v>125000</v>
      </c>
      <c r="D2">
        <v>7.1999999999999998E-3</v>
      </c>
    </row>
    <row r="3" spans="1:4" x14ac:dyDescent="0.3">
      <c r="A3" t="s">
        <v>124</v>
      </c>
      <c r="B3">
        <f t="shared" ref="B3:B17" si="0">C3+(C3*D3)</f>
        <v>126375</v>
      </c>
      <c r="C3">
        <v>125000</v>
      </c>
      <c r="D3">
        <v>1.0999999999999999E-2</v>
      </c>
    </row>
    <row r="4" spans="1:4" x14ac:dyDescent="0.3">
      <c r="A4" t="s">
        <v>159</v>
      </c>
      <c r="B4">
        <f t="shared" si="0"/>
        <v>110000</v>
      </c>
      <c r="C4">
        <v>125000</v>
      </c>
      <c r="D4">
        <v>-0.12</v>
      </c>
    </row>
    <row r="5" spans="1:4" x14ac:dyDescent="0.3">
      <c r="A5" t="s">
        <v>167</v>
      </c>
      <c r="B5">
        <f t="shared" si="0"/>
        <v>123625</v>
      </c>
      <c r="C5">
        <v>125000</v>
      </c>
      <c r="D5">
        <v>-1.0999999999999999E-2</v>
      </c>
    </row>
    <row r="6" spans="1:4" x14ac:dyDescent="0.3">
      <c r="A6" t="s">
        <v>176</v>
      </c>
      <c r="B6">
        <f t="shared" si="0"/>
        <v>123750</v>
      </c>
      <c r="C6">
        <v>125000</v>
      </c>
      <c r="D6">
        <v>-0.01</v>
      </c>
    </row>
    <row r="7" spans="1:4" x14ac:dyDescent="0.3">
      <c r="A7" t="s">
        <v>374</v>
      </c>
      <c r="B7">
        <f t="shared" si="0"/>
        <v>111250</v>
      </c>
      <c r="C7">
        <v>125000</v>
      </c>
      <c r="D7">
        <v>-0.11</v>
      </c>
    </row>
    <row r="8" spans="1:4" x14ac:dyDescent="0.3">
      <c r="A8" t="s">
        <v>191</v>
      </c>
      <c r="B8">
        <f t="shared" si="0"/>
        <v>126875</v>
      </c>
      <c r="C8">
        <v>125000</v>
      </c>
      <c r="D8">
        <v>1.4999999999999999E-2</v>
      </c>
    </row>
    <row r="9" spans="1:4" x14ac:dyDescent="0.3">
      <c r="A9" t="s">
        <v>197</v>
      </c>
      <c r="B9">
        <f t="shared" si="0"/>
        <v>123500</v>
      </c>
      <c r="C9">
        <v>125000</v>
      </c>
      <c r="D9">
        <v>-1.2E-2</v>
      </c>
    </row>
    <row r="10" spans="1:4" x14ac:dyDescent="0.3">
      <c r="A10" t="s">
        <v>204</v>
      </c>
      <c r="B10">
        <f t="shared" si="0"/>
        <v>102500</v>
      </c>
      <c r="C10">
        <v>125000</v>
      </c>
      <c r="D10">
        <v>-0.18</v>
      </c>
    </row>
    <row r="11" spans="1:4" x14ac:dyDescent="0.3">
      <c r="A11" t="s">
        <v>205</v>
      </c>
      <c r="B11">
        <f t="shared" si="0"/>
        <v>124687.5</v>
      </c>
      <c r="C11">
        <v>125000</v>
      </c>
      <c r="D11">
        <v>-2.5000000000000001E-3</v>
      </c>
    </row>
    <row r="12" spans="1:4" x14ac:dyDescent="0.3">
      <c r="A12" t="s">
        <v>216</v>
      </c>
      <c r="B12">
        <f t="shared" si="0"/>
        <v>100000</v>
      </c>
      <c r="C12">
        <v>125000</v>
      </c>
      <c r="D12">
        <v>-0.2</v>
      </c>
    </row>
    <row r="13" spans="1:4" x14ac:dyDescent="0.3">
      <c r="A13" t="s">
        <v>218</v>
      </c>
      <c r="B13">
        <f t="shared" si="0"/>
        <v>99000</v>
      </c>
      <c r="C13">
        <v>100000</v>
      </c>
      <c r="D13">
        <v>-0.01</v>
      </c>
    </row>
    <row r="14" spans="1:4" x14ac:dyDescent="0.3">
      <c r="A14" t="s">
        <v>258</v>
      </c>
      <c r="B14">
        <f t="shared" si="0"/>
        <v>155822.5</v>
      </c>
      <c r="C14">
        <v>157000</v>
      </c>
      <c r="D14">
        <v>-7.4999999999999997E-3</v>
      </c>
    </row>
    <row r="15" spans="1:4" x14ac:dyDescent="0.3">
      <c r="A15" t="s">
        <v>265</v>
      </c>
      <c r="B15">
        <f t="shared" si="0"/>
        <v>137375</v>
      </c>
      <c r="C15">
        <v>175000</v>
      </c>
      <c r="D15">
        <v>-0.215</v>
      </c>
    </row>
    <row r="16" spans="1:4" x14ac:dyDescent="0.3">
      <c r="A16" t="s">
        <v>375</v>
      </c>
      <c r="B16">
        <f t="shared" si="0"/>
        <v>154875</v>
      </c>
      <c r="C16">
        <v>175000</v>
      </c>
      <c r="D16">
        <v>-0.115</v>
      </c>
    </row>
    <row r="17" spans="1:4" x14ac:dyDescent="0.3">
      <c r="A17" t="s">
        <v>315</v>
      </c>
      <c r="B17">
        <f t="shared" si="0"/>
        <v>168640</v>
      </c>
      <c r="C17">
        <v>170000</v>
      </c>
      <c r="D17">
        <v>-8.0000000000000002E-3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485B0A9369B14EBBEE882F35C52BFD" ma:contentTypeVersion="4" ma:contentTypeDescription="Create a new document." ma:contentTypeScope="" ma:versionID="07e1b884162ca6d26b3c315309997520">
  <xsd:schema xmlns:xsd="http://www.w3.org/2001/XMLSchema" xmlns:xs="http://www.w3.org/2001/XMLSchema" xmlns:p="http://schemas.microsoft.com/office/2006/metadata/properties" xmlns:ns2="9dc50fd1-0a7e-48a6-a9d7-73c3608b4104" targetNamespace="http://schemas.microsoft.com/office/2006/metadata/properties" ma:root="true" ma:fieldsID="e8c0dac7e39d15466127de74366f41fb" ns2:_="">
    <xsd:import namespace="9dc50fd1-0a7e-48a6-a9d7-73c3608b41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50fd1-0a7e-48a6-a9d7-73c3608b41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B805C-0405-4395-8EB3-C9FC9828CC4A}"/>
</file>

<file path=customXml/itemProps2.xml><?xml version="1.0" encoding="utf-8"?>
<ds:datastoreItem xmlns:ds="http://schemas.openxmlformats.org/officeDocument/2006/customXml" ds:itemID="{F9FC7BE1-4411-4FBF-818C-6BD6098FC6D0}"/>
</file>

<file path=customXml/itemProps3.xml><?xml version="1.0" encoding="utf-8"?>
<ds:datastoreItem xmlns:ds="http://schemas.openxmlformats.org/officeDocument/2006/customXml" ds:itemID="{1728500E-0EE8-4639-8058-53971EFA7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 Chart</vt:lpstr>
      <vt:lpstr>Sales Process</vt:lpstr>
      <vt:lpstr>Sales Performance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Dowler</dc:creator>
  <cp:lastModifiedBy>Tony Dowler</cp:lastModifiedBy>
  <dcterms:created xsi:type="dcterms:W3CDTF">2019-01-29T19:14:53Z</dcterms:created>
  <dcterms:modified xsi:type="dcterms:W3CDTF">2019-02-25T22:23:51Z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0x0101007D485B0A9369B14EBBEE882F35C52BFD</vt:lpwstr>
  </property>
</Properties>
</file>