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ddendum Excel files\"/>
    </mc:Choice>
  </mc:AlternateContent>
  <bookViews>
    <workbookView xWindow="0" yWindow="0" windowWidth="20490" windowHeight="7650"/>
  </bookViews>
  <sheets>
    <sheet name="ABR, UDDT, Wet VI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I17" i="2" l="1"/>
  <c r="I18" i="2"/>
  <c r="I22" i="2"/>
  <c r="I23" i="2"/>
  <c r="I13" i="2"/>
  <c r="I12" i="2"/>
  <c r="I8" i="2"/>
  <c r="I7" i="2"/>
  <c r="D12" i="2"/>
  <c r="D13" i="2"/>
  <c r="D17" i="2"/>
  <c r="D18" i="2"/>
  <c r="D22" i="2"/>
  <c r="D23" i="2"/>
  <c r="D28" i="2"/>
  <c r="D32" i="2"/>
  <c r="D33" i="2"/>
  <c r="D37" i="2"/>
  <c r="D38" i="2"/>
  <c r="D42" i="2"/>
  <c r="D43" i="2"/>
  <c r="D47" i="2"/>
  <c r="D48" i="2"/>
  <c r="D52" i="2"/>
  <c r="D53" i="2"/>
  <c r="D57" i="2"/>
  <c r="D58" i="2"/>
  <c r="D62" i="2"/>
  <c r="D63" i="2"/>
  <c r="D67" i="2"/>
  <c r="D68" i="2"/>
  <c r="D72" i="2"/>
  <c r="D73" i="2"/>
  <c r="D8" i="2"/>
  <c r="D7" i="2"/>
</calcChain>
</file>

<file path=xl/sharedStrings.xml><?xml version="1.0" encoding="utf-8"?>
<sst xmlns="http://schemas.openxmlformats.org/spreadsheetml/2006/main" count="110" uniqueCount="15">
  <si>
    <t>Water Activity [aw]</t>
  </si>
  <si>
    <t>Drying temperature [C]</t>
  </si>
  <si>
    <t>Moisture content [%]</t>
  </si>
  <si>
    <t>a</t>
  </si>
  <si>
    <t>b</t>
  </si>
  <si>
    <t>c</t>
  </si>
  <si>
    <t>average</t>
  </si>
  <si>
    <t>STDev</t>
  </si>
  <si>
    <t>Sample</t>
  </si>
  <si>
    <t>Average</t>
  </si>
  <si>
    <t>Water activity [aw]</t>
  </si>
  <si>
    <t>UDDT</t>
  </si>
  <si>
    <t>ABR</t>
  </si>
  <si>
    <t>STDEV</t>
  </si>
  <si>
    <t>Wet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</si>
</sst>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164" fontId="2" fillId="0" borderId="2" xfId="0" applyNumberFormat="1" applyFont="1" applyFill="1" applyBorder="1" applyAlignment="1" applyProtection="1">
      <alignment horizontal="center" vertical="center" wrapText="1"/>
    </xf>
    <xf numFmtId="164" fontId="2" fillId="0" borderId="3" xfId="0" applyNumberFormat="1" applyFont="1" applyFill="1" applyBorder="1" applyAlignment="1" applyProtection="1">
      <alignment horizontal="center"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4" xfId="0" applyFont="1" applyBorder="1" applyAlignment="1">
      <alignment wrapText="1"/>
    </xf>
    <xf numFmtId="0" fontId="0" fillId="0" borderId="0" xfId="0" applyFill="1" applyBorder="1"/>
    <xf numFmtId="0" fontId="1" fillId="0" borderId="1" xfId="0" applyFont="1" applyBorder="1" applyAlignment="1">
      <alignment wrapText="1"/>
    </xf>
    <xf numFmtId="0" fontId="1" fillId="0" borderId="0" xfId="0" applyFont="1" applyFill="1" applyBorder="1"/>
    <xf numFmtId="0" fontId="1" fillId="0" borderId="7" xfId="0" applyFont="1" applyBorder="1"/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1" fontId="1" fillId="0" borderId="9" xfId="0" applyNumberFormat="1" applyFont="1" applyBorder="1" applyAlignment="1">
      <alignment wrapText="1"/>
    </xf>
    <xf numFmtId="0" fontId="0" fillId="0" borderId="10" xfId="0" applyBorder="1"/>
    <xf numFmtId="1" fontId="0" fillId="0" borderId="8" xfId="0" applyNumberFormat="1" applyBorder="1"/>
    <xf numFmtId="0" fontId="0" fillId="0" borderId="11" xfId="0" applyBorder="1"/>
    <xf numFmtId="1" fontId="0" fillId="0" borderId="12" xfId="0" applyNumberFormat="1" applyBorder="1"/>
    <xf numFmtId="0" fontId="0" fillId="0" borderId="13" xfId="0" applyBorder="1"/>
    <xf numFmtId="0" fontId="1" fillId="0" borderId="0" xfId="0" applyFont="1"/>
    <xf numFmtId="165" fontId="0" fillId="0" borderId="0" xfId="0" applyNumberFormat="1" applyBorder="1"/>
    <xf numFmtId="165" fontId="0" fillId="0" borderId="11" xfId="0" applyNumberFormat="1" applyBorder="1"/>
    <xf numFmtId="165" fontId="0" fillId="0" borderId="7" xfId="0" applyNumberFormat="1" applyBorder="1"/>
    <xf numFmtId="165" fontId="0" fillId="0" borderId="13" xfId="0" applyNumberFormat="1" applyBorder="1"/>
    <xf numFmtId="165" fontId="0" fillId="0" borderId="27" xfId="0" applyNumberFormat="1" applyFill="1" applyBorder="1"/>
    <xf numFmtId="165" fontId="0" fillId="0" borderId="28" xfId="0" applyNumberFormat="1" applyFill="1" applyBorder="1"/>
    <xf numFmtId="0" fontId="0" fillId="0" borderId="27" xfId="0" applyBorder="1"/>
    <xf numFmtId="0" fontId="0" fillId="0" borderId="32" xfId="0" applyBorder="1"/>
    <xf numFmtId="0" fontId="0" fillId="0" borderId="15" xfId="0" applyBorder="1"/>
    <xf numFmtId="165" fontId="0" fillId="0" borderId="23" xfId="0" applyNumberFormat="1" applyBorder="1"/>
    <xf numFmtId="165" fontId="0" fillId="0" borderId="30" xfId="0" applyNumberFormat="1" applyBorder="1"/>
    <xf numFmtId="165" fontId="0" fillId="0" borderId="31" xfId="0" applyNumberFormat="1" applyBorder="1"/>
    <xf numFmtId="0" fontId="1" fillId="2" borderId="16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1" fillId="2" borderId="17" xfId="0" applyFont="1" applyFill="1" applyBorder="1"/>
    <xf numFmtId="0" fontId="5" fillId="2" borderId="18" xfId="0" applyFont="1" applyFill="1" applyBorder="1" applyAlignment="1">
      <alignment wrapText="1"/>
    </xf>
    <xf numFmtId="0" fontId="5" fillId="2" borderId="19" xfId="0" applyFont="1" applyFill="1" applyBorder="1" applyAlignment="1">
      <alignment wrapText="1"/>
    </xf>
    <xf numFmtId="0" fontId="1" fillId="2" borderId="2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165" fontId="0" fillId="0" borderId="14" xfId="0" applyNumberFormat="1" applyBorder="1"/>
    <xf numFmtId="165" fontId="0" fillId="0" borderId="8" xfId="0" applyNumberFormat="1" applyBorder="1"/>
    <xf numFmtId="165" fontId="0" fillId="0" borderId="7" xfId="0" applyNumberFormat="1" applyFill="1" applyBorder="1"/>
    <xf numFmtId="1" fontId="0" fillId="0" borderId="22" xfId="0" applyNumberFormat="1" applyBorder="1"/>
    <xf numFmtId="1" fontId="0" fillId="0" borderId="24" xfId="0" applyNumberFormat="1" applyBorder="1"/>
    <xf numFmtId="1" fontId="0" fillId="0" borderId="25" xfId="0" applyNumberFormat="1" applyBorder="1"/>
    <xf numFmtId="1" fontId="0" fillId="0" borderId="26" xfId="0" applyNumberFormat="1" applyFill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7" xfId="0" applyNumberFormat="1" applyFill="1" applyBorder="1"/>
    <xf numFmtId="0" fontId="1" fillId="0" borderId="0" xfId="0" applyFont="1" applyBorder="1" applyAlignment="1">
      <alignment horizontal="center"/>
    </xf>
    <xf numFmtId="4" fontId="2" fillId="0" borderId="5" xfId="0" applyNumberFormat="1" applyFont="1" applyFill="1" applyBorder="1" applyAlignment="1" applyProtection="1">
      <alignment horizontal="center" vertical="center" wrapText="1"/>
    </xf>
    <xf numFmtId="4" fontId="2" fillId="0" borderId="2" xfId="0" applyNumberFormat="1" applyFont="1" applyFill="1" applyBorder="1" applyAlignment="1" applyProtection="1">
      <alignment horizontal="center" vertical="center" wrapText="1"/>
    </xf>
    <xf numFmtId="4" fontId="2" fillId="0" borderId="3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3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Lucida Sans" panose="020B0602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9724961619787E-2"/>
          <c:y val="9.5266899374647954E-2"/>
          <c:w val="0.89024936062181326"/>
          <c:h val="0.769164454415746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'ABR, UDDT, Wet VIP'!$G$4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'ABR, UDDT, Wet VIP'!$I$8</c:f>
                <c:numCache>
                  <c:formatCode>General</c:formatCode>
                  <c:ptCount val="1"/>
                  <c:pt idx="0">
                    <c:v>4.6486557196677809E-3</c:v>
                  </c:pt>
                </c:numCache>
              </c:numRef>
            </c:plus>
            <c:minus>
              <c:numRef>
                <c:f>'ABR, UDDT, Wet VIP'!$I$8</c:f>
                <c:numCache>
                  <c:formatCode>General</c:formatCode>
                  <c:ptCount val="1"/>
                  <c:pt idx="0">
                    <c:v>4.6486557196677809E-3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'ABR, UDDT, Wet VIP'!$I$7</c:f>
              <c:numCache>
                <c:formatCode>#,##0.0000</c:formatCode>
                <c:ptCount val="1"/>
                <c:pt idx="0">
                  <c:v>0.4844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029-B900-7A0B5B3CFAC2}"/>
            </c:ext>
          </c:extLst>
        </c:ser>
        <c:ser>
          <c:idx val="3"/>
          <c:order val="1"/>
          <c:tx>
            <c:strRef>
              <c:f>'ABR, UDDT, Wet VIP'!$G$9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'ABR, UDDT, Wet VIP'!$I$13</c:f>
                <c:numCache>
                  <c:formatCode>General</c:formatCode>
                  <c:ptCount val="1"/>
                  <c:pt idx="0">
                    <c:v>2.3350588857671255E-2</c:v>
                  </c:pt>
                </c:numCache>
              </c:numRef>
            </c:plus>
            <c:minus>
              <c:numRef>
                <c:f>'ABR, UDDT, Wet VIP'!$I$13</c:f>
                <c:numCache>
                  <c:formatCode>General</c:formatCode>
                  <c:ptCount val="1"/>
                  <c:pt idx="0">
                    <c:v>2.3350588857671255E-2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'ABR, UDDT, Wet VIP'!$I$12</c:f>
              <c:numCache>
                <c:formatCode>#,##0.0000</c:formatCode>
                <c:ptCount val="1"/>
                <c:pt idx="0">
                  <c:v>0.4234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D-4029-B900-7A0B5B3CFAC2}"/>
            </c:ext>
          </c:extLst>
        </c:ser>
        <c:ser>
          <c:idx val="5"/>
          <c:order val="2"/>
          <c:tx>
            <c:strRef>
              <c:f>'ABR, UDDT, Wet VIP'!$G$14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'ABR, UDDT, Wet VIP'!$I$18</c:f>
                <c:numCache>
                  <c:formatCode>General</c:formatCode>
                  <c:ptCount val="1"/>
                  <c:pt idx="0">
                    <c:v>3.7098966742125645E-3</c:v>
                  </c:pt>
                </c:numCache>
              </c:numRef>
            </c:plus>
            <c:minus>
              <c:numRef>
                <c:f>'ABR, UDDT, Wet VIP'!$I$18</c:f>
                <c:numCache>
                  <c:formatCode>General</c:formatCode>
                  <c:ptCount val="1"/>
                  <c:pt idx="0">
                    <c:v>3.7098966742125645E-3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'ABR, UDDT, Wet VIP'!$I$17</c:f>
              <c:numCache>
                <c:formatCode>#,##0.0000</c:formatCode>
                <c:ptCount val="1"/>
                <c:pt idx="0">
                  <c:v>0.47516666666666668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D-4029-B900-7A0B5B3CFAC2}"/>
            </c:ext>
          </c:extLst>
        </c:ser>
        <c:ser>
          <c:idx val="7"/>
          <c:order val="3"/>
          <c:tx>
            <c:strRef>
              <c:f>'ABR, UDDT, Wet VIP'!$G$19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'ABR, UDDT, Wet VIP'!$I$23</c:f>
                <c:numCache>
                  <c:formatCode>General</c:formatCode>
                  <c:ptCount val="1"/>
                  <c:pt idx="0">
                    <c:v>2.6516504294495535E-2</c:v>
                  </c:pt>
                </c:numCache>
              </c:numRef>
            </c:plus>
            <c:minus>
              <c:numRef>
                <c:f>'ABR, UDDT, Wet VIP'!$I$23</c:f>
                <c:numCache>
                  <c:formatCode>General</c:formatCode>
                  <c:ptCount val="1"/>
                  <c:pt idx="0">
                    <c:v>2.6516504294495535E-2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'ABR, UDDT, Wet VIP'!$I$22</c:f>
              <c:numCache>
                <c:formatCode>#,##0.0000</c:formatCode>
                <c:ptCount val="1"/>
                <c:pt idx="0">
                  <c:v>0.25745000000000001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D-4029-B900-7A0B5B3CFAC2}"/>
            </c:ext>
          </c:extLst>
        </c:ser>
        <c:ser>
          <c:idx val="9"/>
          <c:order val="4"/>
          <c:tx>
            <c:strRef>
              <c:f>'ABR, UDDT, Wet VIP'!$G$24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'ABR, UDDT, Wet VIP'!$I$24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004D-4029-B900-7A0B5B3C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86735"/>
        <c:axId val="1025088399"/>
      </c:barChart>
      <c:catAx>
        <c:axId val="102508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US"/>
          </a:p>
        </c:txPr>
        <c:crossAx val="1025088399"/>
        <c:crosses val="autoZero"/>
        <c:auto val="1"/>
        <c:lblAlgn val="ctr"/>
        <c:lblOffset val="100"/>
        <c:noMultiLvlLbl val="0"/>
      </c:catAx>
      <c:valAx>
        <c:axId val="1025088399"/>
        <c:scaling>
          <c:orientation val="minMax"/>
        </c:scaling>
        <c:delete val="0"/>
        <c:axPos val="l"/>
        <c:numFmt formatCode="#,##0.00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US"/>
          </a:p>
        </c:txPr>
        <c:crossAx val="10250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Lucida Sans" panose="020B06020305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Lucida Sans" panose="020B0602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2066412912072"/>
          <c:y val="4.8143459915611815E-2"/>
          <c:w val="0.73560140029755361"/>
          <c:h val="0.7486636100375846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'ABR, UDDT, Wet VIP'!$T$3</c:f>
              <c:strCache>
                <c:ptCount val="1"/>
                <c:pt idx="0">
                  <c:v>ABR</c:v>
                </c:pt>
              </c:strCache>
            </c:strRef>
          </c:tx>
          <c:spPr>
            <a:ln w="12700" cap="flat" cmpd="sng" algn="ctr">
              <a:noFill/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miter lim="800000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'ABR, UDDT, Wet VIP'!$U$4:$U$16</c:f>
                <c:numCache>
                  <c:formatCode>General</c:formatCode>
                  <c:ptCount val="13"/>
                  <c:pt idx="0">
                    <c:v>1.2559856687080701E-3</c:v>
                  </c:pt>
                  <c:pt idx="1">
                    <c:v>2.976819551344E-2</c:v>
                  </c:pt>
                  <c:pt idx="2">
                    <c:v>6.9194173824159069E-3</c:v>
                  </c:pt>
                  <c:pt idx="3">
                    <c:v>2.3172853829556646E-2</c:v>
                  </c:pt>
                  <c:pt idx="4">
                    <c:v>3.2559856687080701E-3</c:v>
                  </c:pt>
                  <c:pt idx="5">
                    <c:v>5.5464460168093161E-3</c:v>
                  </c:pt>
                  <c:pt idx="6">
                    <c:v>4.5000000000000005E-3</c:v>
                  </c:pt>
                  <c:pt idx="7">
                    <c:v>1.5707106781186471E-3</c:v>
                  </c:pt>
                  <c:pt idx="8">
                    <c:v>4.7123106012293588E-3</c:v>
                  </c:pt>
                  <c:pt idx="9">
                    <c:v>4.5000000000000005E-3</c:v>
                  </c:pt>
                  <c:pt idx="10">
                    <c:v>3.1171566949279627E-3</c:v>
                  </c:pt>
                  <c:pt idx="11">
                    <c:v>4.5000000000000005E-3</c:v>
                  </c:pt>
                  <c:pt idx="12">
                    <c:v>1.5E-3</c:v>
                  </c:pt>
                </c:numCache>
              </c:numRef>
            </c:plus>
            <c:minus>
              <c:numRef>
                <c:f>'ABR, UDDT, Wet VIP'!$U$4:$U$16</c:f>
                <c:numCache>
                  <c:formatCode>General</c:formatCode>
                  <c:ptCount val="13"/>
                  <c:pt idx="0">
                    <c:v>1.2559856687080701E-3</c:v>
                  </c:pt>
                  <c:pt idx="1">
                    <c:v>2.976819551344E-2</c:v>
                  </c:pt>
                  <c:pt idx="2">
                    <c:v>6.9194173824159069E-3</c:v>
                  </c:pt>
                  <c:pt idx="3">
                    <c:v>2.3172853829556646E-2</c:v>
                  </c:pt>
                  <c:pt idx="4">
                    <c:v>3.2559856687080701E-3</c:v>
                  </c:pt>
                  <c:pt idx="5">
                    <c:v>5.5464460168093161E-3</c:v>
                  </c:pt>
                  <c:pt idx="6">
                    <c:v>4.5000000000000005E-3</c:v>
                  </c:pt>
                  <c:pt idx="7">
                    <c:v>1.5707106781186471E-3</c:v>
                  </c:pt>
                  <c:pt idx="8">
                    <c:v>4.7123106012293588E-3</c:v>
                  </c:pt>
                  <c:pt idx="9">
                    <c:v>4.5000000000000005E-3</c:v>
                  </c:pt>
                  <c:pt idx="10">
                    <c:v>3.1171566949279627E-3</c:v>
                  </c:pt>
                  <c:pt idx="11">
                    <c:v>4.5000000000000005E-3</c:v>
                  </c:pt>
                  <c:pt idx="12">
                    <c:v>1.5E-3</c:v>
                  </c:pt>
                </c:numCache>
              </c:numRef>
            </c:minus>
          </c:errBars>
          <c:xVal>
            <c:numRef>
              <c:f>'ABR, UDDT, Wet VIP'!$T$4:$T$16</c:f>
              <c:numCache>
                <c:formatCode>0.000</c:formatCode>
                <c:ptCount val="13"/>
                <c:pt idx="0">
                  <c:v>0</c:v>
                </c:pt>
                <c:pt idx="1">
                  <c:v>0.27350000000000002</c:v>
                </c:pt>
                <c:pt idx="2">
                  <c:v>0.51047500000000001</c:v>
                </c:pt>
                <c:pt idx="3">
                  <c:v>0.74551666666666672</c:v>
                </c:pt>
                <c:pt idx="4">
                  <c:v>0.88</c:v>
                </c:pt>
                <c:pt idx="5">
                  <c:v>0.91</c:v>
                </c:pt>
                <c:pt idx="6">
                  <c:v>0.98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</c:numCache>
            </c:numRef>
          </c:xVal>
          <c:yVal>
            <c:numRef>
              <c:f>'ABR, UDDT, Wet VIP'!$N$4:$N$17</c:f>
              <c:numCache>
                <c:formatCode>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85</c:v>
                </c:pt>
                <c:pt idx="12">
                  <c:v>95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5-444D-9200-BFDB0E59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57983"/>
        <c:axId val="974648415"/>
      </c:scatterChart>
      <c:valAx>
        <c:axId val="974657983"/>
        <c:scaling>
          <c:orientation val="minMax"/>
          <c:max val="1.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Water activity [a</a:t>
                </a:r>
                <a:r>
                  <a:rPr lang="en-ZA" baseline="-25000"/>
                  <a:t>w</a:t>
                </a:r>
                <a:r>
                  <a:rPr lang="en-ZA"/>
                  <a:t>]</a:t>
                </a:r>
              </a:p>
            </c:rich>
          </c:tx>
          <c:layout>
            <c:manualLayout>
              <c:xMode val="edge"/>
              <c:yMode val="edge"/>
              <c:x val="0.42907430868493773"/>
              <c:y val="0.91637130801687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48415"/>
        <c:crosses val="autoZero"/>
        <c:crossBetween val="midCat"/>
        <c:majorUnit val="0.25"/>
      </c:valAx>
      <c:valAx>
        <c:axId val="97464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Moisture content [%]</a:t>
                </a:r>
              </a:p>
            </c:rich>
          </c:tx>
          <c:layout>
            <c:manualLayout>
              <c:xMode val="edge"/>
              <c:yMode val="edge"/>
              <c:x val="1.6293279022403257E-2"/>
              <c:y val="0.21879397986644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57983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45096675644333789"/>
          <c:y val="0.15166645066298962"/>
          <c:w val="0.23285547920037383"/>
          <c:h val="0.2115957101430135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2066412912072"/>
          <c:y val="4.8143459915611815E-2"/>
          <c:w val="0.73560140029755361"/>
          <c:h val="0.748663610037584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'ABR, UDDT, Wet VIP'!$Q$2</c:f>
              <c:strCache>
                <c:ptCount val="1"/>
                <c:pt idx="0">
                  <c:v>UDDT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cust"/>
            <c:noEndCap val="0"/>
            <c:plus>
              <c:numRef>
                <c:f>'ABR, UDDT, Wet VIP'!$S$4:$S$16</c:f>
                <c:numCache>
                  <c:formatCode>General</c:formatCode>
                  <c:ptCount val="13"/>
                  <c:pt idx="0">
                    <c:v>2.5119713374161402E-3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1.4142135623729392E-4</c:v>
                  </c:pt>
                  <c:pt idx="4">
                    <c:v>4.0000000000000001E-3</c:v>
                  </c:pt>
                  <c:pt idx="5">
                    <c:v>6.0928920336186312E-3</c:v>
                  </c:pt>
                  <c:pt idx="6">
                    <c:v>4.0000000000000001E-3</c:v>
                  </c:pt>
                  <c:pt idx="7">
                    <c:v>3.0000000000000001E-3</c:v>
                  </c:pt>
                  <c:pt idx="8">
                    <c:v>2E-3</c:v>
                  </c:pt>
                  <c:pt idx="9">
                    <c:v>5.0000000000000001E-3</c:v>
                  </c:pt>
                  <c:pt idx="10">
                    <c:v>1.4142135623729392E-4</c:v>
                  </c:pt>
                  <c:pt idx="11">
                    <c:v>5.0000000000000001E-3</c:v>
                  </c:pt>
                  <c:pt idx="12">
                    <c:v>0</c:v>
                  </c:pt>
                </c:numCache>
              </c:numRef>
            </c:plus>
            <c:minus>
              <c:numRef>
                <c:f>'ABR, UDDT, Wet VIP'!$S$4:$S$16</c:f>
                <c:numCache>
                  <c:formatCode>General</c:formatCode>
                  <c:ptCount val="13"/>
                  <c:pt idx="0">
                    <c:v>2.5119713374161402E-3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1.4142135623729392E-4</c:v>
                  </c:pt>
                  <c:pt idx="4">
                    <c:v>4.0000000000000001E-3</c:v>
                  </c:pt>
                  <c:pt idx="5">
                    <c:v>6.0928920336186312E-3</c:v>
                  </c:pt>
                  <c:pt idx="6">
                    <c:v>4.0000000000000001E-3</c:v>
                  </c:pt>
                  <c:pt idx="7">
                    <c:v>3.0000000000000001E-3</c:v>
                  </c:pt>
                  <c:pt idx="8">
                    <c:v>2E-3</c:v>
                  </c:pt>
                  <c:pt idx="9">
                    <c:v>5.0000000000000001E-3</c:v>
                  </c:pt>
                  <c:pt idx="10">
                    <c:v>1.4142135623729392E-4</c:v>
                  </c:pt>
                  <c:pt idx="11">
                    <c:v>5.0000000000000001E-3</c:v>
                  </c:pt>
                  <c:pt idx="12">
                    <c:v>0</c:v>
                  </c:pt>
                </c:numCache>
              </c:numRef>
            </c:minus>
          </c:errBars>
          <c:xVal>
            <c:numRef>
              <c:f>'ABR, UDDT, Wet VIP'!$Q$4:$Q$16</c:f>
              <c:numCache>
                <c:formatCode>0.000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0.97499999999999998</c:v>
                </c:pt>
                <c:pt idx="5">
                  <c:v>0.96099999999999997</c:v>
                </c:pt>
                <c:pt idx="6">
                  <c:v>0.94299999999999995</c:v>
                </c:pt>
                <c:pt idx="7">
                  <c:v>0.89500000000000002</c:v>
                </c:pt>
                <c:pt idx="8">
                  <c:v>0.8498</c:v>
                </c:pt>
                <c:pt idx="9">
                  <c:v>0.66400000000000003</c:v>
                </c:pt>
                <c:pt idx="10">
                  <c:v>0.48099999999999998</c:v>
                </c:pt>
                <c:pt idx="11">
                  <c:v>0.11</c:v>
                </c:pt>
                <c:pt idx="12">
                  <c:v>0</c:v>
                </c:pt>
              </c:numCache>
            </c:numRef>
          </c:xVal>
          <c:yVal>
            <c:numRef>
              <c:f>'ABR, UDDT, Wet VIP'!$R$4:$R$16</c:f>
              <c:numCache>
                <c:formatCode>0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D-4AA8-B9CE-90741134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57983"/>
        <c:axId val="974648415"/>
      </c:scatterChart>
      <c:valAx>
        <c:axId val="974657983"/>
        <c:scaling>
          <c:orientation val="minMax"/>
          <c:max val="1.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Water activity [a</a:t>
                </a:r>
                <a:r>
                  <a:rPr lang="en-ZA" baseline="-25000"/>
                  <a:t>w</a:t>
                </a:r>
                <a:r>
                  <a:rPr lang="en-ZA"/>
                  <a:t>]</a:t>
                </a:r>
              </a:p>
            </c:rich>
          </c:tx>
          <c:layout>
            <c:manualLayout>
              <c:xMode val="edge"/>
              <c:yMode val="edge"/>
              <c:x val="0.42907430868493773"/>
              <c:y val="0.91637130801687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48415"/>
        <c:crosses val="autoZero"/>
        <c:crossBetween val="midCat"/>
        <c:majorUnit val="0.25"/>
      </c:valAx>
      <c:valAx>
        <c:axId val="97464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Moisture content [%]</a:t>
                </a:r>
              </a:p>
            </c:rich>
          </c:tx>
          <c:layout>
            <c:manualLayout>
              <c:xMode val="edge"/>
              <c:yMode val="edge"/>
              <c:x val="1.6293279022403257E-2"/>
              <c:y val="0.21879397986644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57983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45096675644333789"/>
          <c:y val="0.15166645066298962"/>
          <c:w val="0.23285547920037383"/>
          <c:h val="0.2115957101430135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42066412912072"/>
          <c:y val="4.8143459915611815E-2"/>
          <c:w val="0.73560140029755361"/>
          <c:h val="0.7486636100375846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'ABR, UDDT, Wet VIP'!$O$2</c:f>
              <c:strCache>
                <c:ptCount val="1"/>
                <c:pt idx="0">
                  <c:v>Wet VIP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 w="12700" cap="flat" cmpd="sng" algn="ctr">
                <a:solidFill>
                  <a:schemeClr val="tx1"/>
                </a:solidFill>
                <a:prstDash val="solid"/>
                <a:miter lim="800000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'ABR, UDDT, Wet VIP'!$P$4:$P$17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5.4536391026880002E-2</c:v>
                  </c:pt>
                  <c:pt idx="2">
                    <c:v>8.8388347648318127E-3</c:v>
                  </c:pt>
                  <c:pt idx="3">
                    <c:v>4.6204286302875999E-2</c:v>
                  </c:pt>
                  <c:pt idx="4">
                    <c:v>2.5119713374161402E-3</c:v>
                  </c:pt>
                  <c:pt idx="5">
                    <c:v>5.0000000000000001E-3</c:v>
                  </c:pt>
                  <c:pt idx="6">
                    <c:v>5.0000000000000001E-3</c:v>
                  </c:pt>
                  <c:pt idx="7">
                    <c:v>1.4142135623729392E-4</c:v>
                  </c:pt>
                  <c:pt idx="8">
                    <c:v>7.4246212024587166E-3</c:v>
                  </c:pt>
                  <c:pt idx="9">
                    <c:v>4.0000000000000001E-3</c:v>
                  </c:pt>
                  <c:pt idx="10">
                    <c:v>6.0928920336186312E-3</c:v>
                  </c:pt>
                  <c:pt idx="11">
                    <c:v>4.0000000000000001E-3</c:v>
                  </c:pt>
                  <c:pt idx="12">
                    <c:v>3.0000000000000001E-3</c:v>
                  </c:pt>
                  <c:pt idx="13">
                    <c:v>2E-3</c:v>
                  </c:pt>
                </c:numCache>
              </c:numRef>
            </c:plus>
            <c:minus>
              <c:numRef>
                <c:f>'ABR, UDDT, Wet VIP'!$P$4:$P$17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5.4536391026880002E-2</c:v>
                  </c:pt>
                  <c:pt idx="2">
                    <c:v>8.8388347648318127E-3</c:v>
                  </c:pt>
                  <c:pt idx="3">
                    <c:v>4.6204286302875999E-2</c:v>
                  </c:pt>
                  <c:pt idx="4">
                    <c:v>2.5119713374161402E-3</c:v>
                  </c:pt>
                  <c:pt idx="5">
                    <c:v>5.0000000000000001E-3</c:v>
                  </c:pt>
                  <c:pt idx="6">
                    <c:v>5.0000000000000001E-3</c:v>
                  </c:pt>
                  <c:pt idx="7">
                    <c:v>1.4142135623729392E-4</c:v>
                  </c:pt>
                  <c:pt idx="8">
                    <c:v>7.4246212024587166E-3</c:v>
                  </c:pt>
                  <c:pt idx="9">
                    <c:v>4.0000000000000001E-3</c:v>
                  </c:pt>
                  <c:pt idx="10">
                    <c:v>6.0928920336186312E-3</c:v>
                  </c:pt>
                  <c:pt idx="11">
                    <c:v>4.0000000000000001E-3</c:v>
                  </c:pt>
                  <c:pt idx="12">
                    <c:v>3.0000000000000001E-3</c:v>
                  </c:pt>
                  <c:pt idx="1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'ABR, UDDT, Wet VIP'!$O$4:$O$17</c:f>
              <c:numCache>
                <c:formatCode>0.000</c:formatCode>
                <c:ptCount val="14"/>
                <c:pt idx="0">
                  <c:v>0</c:v>
                </c:pt>
                <c:pt idx="1">
                  <c:v>0.27200000000000002</c:v>
                </c:pt>
                <c:pt idx="2">
                  <c:v>0.37495000000000001</c:v>
                </c:pt>
                <c:pt idx="3">
                  <c:v>0.66203333333333336</c:v>
                </c:pt>
                <c:pt idx="4">
                  <c:v>1.0085</c:v>
                </c:pt>
                <c:pt idx="5">
                  <c:v>1</c:v>
                </c:pt>
                <c:pt idx="6">
                  <c:v>1</c:v>
                </c:pt>
                <c:pt idx="7">
                  <c:v>1.0222</c:v>
                </c:pt>
                <c:pt idx="8">
                  <c:v>1.01945</c:v>
                </c:pt>
                <c:pt idx="9">
                  <c:v>1</c:v>
                </c:pt>
                <c:pt idx="10">
                  <c:v>1.0126333333333333</c:v>
                </c:pt>
                <c:pt idx="11">
                  <c:v>1</c:v>
                </c:pt>
                <c:pt idx="12">
                  <c:v>1.01</c:v>
                </c:pt>
                <c:pt idx="13">
                  <c:v>1</c:v>
                </c:pt>
              </c:numCache>
            </c:numRef>
          </c:xVal>
          <c:yVal>
            <c:numRef>
              <c:f>'ABR, UDDT, Wet VIP'!$N$4:$N$17</c:f>
              <c:numCache>
                <c:formatCode>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85</c:v>
                </c:pt>
                <c:pt idx="12">
                  <c:v>95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71D-A0B8-DE452830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57983"/>
        <c:axId val="974648415"/>
      </c:scatterChart>
      <c:valAx>
        <c:axId val="974657983"/>
        <c:scaling>
          <c:orientation val="minMax"/>
          <c:max val="1.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Water activity [a</a:t>
                </a:r>
                <a:r>
                  <a:rPr lang="en-ZA" baseline="-25000"/>
                  <a:t>w</a:t>
                </a:r>
                <a:r>
                  <a:rPr lang="en-ZA"/>
                  <a:t>]</a:t>
                </a:r>
              </a:p>
            </c:rich>
          </c:tx>
          <c:layout>
            <c:manualLayout>
              <c:xMode val="edge"/>
              <c:yMode val="edge"/>
              <c:x val="0.42907430868493773"/>
              <c:y val="0.91637130801687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48415"/>
        <c:crosses val="autoZero"/>
        <c:crossBetween val="midCat"/>
        <c:majorUnit val="0.25"/>
      </c:valAx>
      <c:valAx>
        <c:axId val="974648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Moisture content [%]</a:t>
                </a:r>
              </a:p>
            </c:rich>
          </c:tx>
          <c:layout>
            <c:manualLayout>
              <c:xMode val="edge"/>
              <c:yMode val="edge"/>
              <c:x val="1.6293279022403257E-2"/>
              <c:y val="0.21879397986644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4657983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45096675644333789"/>
          <c:y val="0.15166645066298962"/>
          <c:w val="0.23285547920037383"/>
          <c:h val="0.2115957101430135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271343</xdr:colOff>
      <xdr:row>61</xdr:row>
      <xdr:rowOff>162645</xdr:rowOff>
    </xdr:from>
    <xdr:to>
      <xdr:col>21</xdr:col>
      <xdr:colOff>127907</xdr:colOff>
      <xdr:row>85</xdr:row>
      <xdr:rowOff>101494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8553</xdr:colOff>
      <xdr:row>18</xdr:row>
      <xdr:rowOff>8163</xdr:rowOff>
    </xdr:from>
    <xdr:to>
      <xdr:col>17</xdr:col>
      <xdr:colOff>482083</xdr:colOff>
      <xdr:row>38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9719</xdr:colOff>
      <xdr:row>18</xdr:row>
      <xdr:rowOff>9719</xdr:rowOff>
    </xdr:from>
    <xdr:to>
      <xdr:col>26</xdr:col>
      <xdr:colOff>249983</xdr:colOff>
      <xdr:row>38</xdr:row>
      <xdr:rowOff>20605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19440</xdr:colOff>
      <xdr:row>17</xdr:row>
      <xdr:rowOff>194387</xdr:rowOff>
    </xdr:from>
    <xdr:to>
      <xdr:col>35</xdr:col>
      <xdr:colOff>259704</xdr:colOff>
      <xdr:row>38</xdr:row>
      <xdr:rowOff>10885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tabSelected="1" topLeftCell="F18" zoomScale="98" zoomScaleNormal="98" workbookViewId="0">
      <selection activeCell="S29" sqref="S29"/>
    </sheetView>
  </sheetViews>
  <sheetFormatPr defaultRowHeight="15" x14ac:dyDescent="0.25"/>
  <cols>
    <col min="2" max="2" width="12.28515625" customWidth="1"/>
    <col min="3" max="3" width="9.7109375" customWidth="1"/>
    <col min="4" max="4" width="12.7109375" customWidth="1"/>
    <col min="7" max="7" width="15.42578125" style="15" customWidth="1"/>
    <col min="8" max="8" width="12.85546875" customWidth="1"/>
    <col min="9" max="9" width="13" customWidth="1"/>
    <col min="14" max="14" width="12.140625" customWidth="1"/>
    <col min="15" max="15" width="13.7109375" customWidth="1"/>
    <col min="17" max="17" width="16.5703125" customWidth="1"/>
    <col min="18" max="18" width="14.28515625" customWidth="1"/>
  </cols>
  <sheetData>
    <row r="2" spans="2:21" ht="15.75" thickBot="1" x14ac:dyDescent="0.3">
      <c r="O2" s="22" t="s">
        <v>14</v>
      </c>
      <c r="Q2" s="53" t="s">
        <v>11</v>
      </c>
      <c r="R2" s="53"/>
      <c r="T2" s="22" t="s">
        <v>12</v>
      </c>
    </row>
    <row r="3" spans="2:21" ht="57" thickBot="1" x14ac:dyDescent="0.35">
      <c r="B3" s="7" t="s">
        <v>2</v>
      </c>
      <c r="C3" s="7" t="s">
        <v>8</v>
      </c>
      <c r="D3" s="9" t="s">
        <v>0</v>
      </c>
      <c r="G3" s="14" t="s">
        <v>1</v>
      </c>
      <c r="H3" s="7" t="s">
        <v>8</v>
      </c>
      <c r="I3" s="9" t="s">
        <v>0</v>
      </c>
      <c r="N3" s="35" t="s">
        <v>2</v>
      </c>
      <c r="O3" s="36" t="s">
        <v>0</v>
      </c>
      <c r="P3" s="37" t="s">
        <v>7</v>
      </c>
      <c r="Q3" s="38" t="s">
        <v>10</v>
      </c>
      <c r="R3" s="39" t="s">
        <v>2</v>
      </c>
      <c r="S3" s="40" t="s">
        <v>7</v>
      </c>
      <c r="T3" s="41" t="s">
        <v>12</v>
      </c>
      <c r="U3" s="42" t="s">
        <v>13</v>
      </c>
    </row>
    <row r="4" spans="2:21" x14ac:dyDescent="0.25">
      <c r="B4" s="54">
        <v>0</v>
      </c>
      <c r="C4" s="4" t="s">
        <v>3</v>
      </c>
      <c r="D4" s="1">
        <v>0.39090000000000003</v>
      </c>
      <c r="G4" s="57">
        <v>50</v>
      </c>
      <c r="H4" s="4" t="s">
        <v>3</v>
      </c>
      <c r="I4" s="3">
        <v>0.48330000000000001</v>
      </c>
      <c r="N4" s="46">
        <v>0</v>
      </c>
      <c r="O4" s="23">
        <v>0</v>
      </c>
      <c r="P4" s="24">
        <v>0</v>
      </c>
      <c r="Q4" s="43">
        <v>1</v>
      </c>
      <c r="R4" s="50">
        <v>100</v>
      </c>
      <c r="S4" s="33">
        <v>2.5119713374161402E-3</v>
      </c>
      <c r="T4" s="23">
        <v>0</v>
      </c>
      <c r="U4" s="32">
        <v>1.2559856687080701E-3</v>
      </c>
    </row>
    <row r="5" spans="2:21" x14ac:dyDescent="0.25">
      <c r="B5" s="55"/>
      <c r="C5" s="5" t="s">
        <v>4</v>
      </c>
      <c r="D5" s="1">
        <v>0.23530000000000001</v>
      </c>
      <c r="G5" s="58"/>
      <c r="H5" s="5" t="s">
        <v>4</v>
      </c>
      <c r="I5" s="1">
        <v>0.48039999999999999</v>
      </c>
      <c r="N5" s="47">
        <v>5</v>
      </c>
      <c r="O5" s="23">
        <v>0.27200000000000002</v>
      </c>
      <c r="P5" s="24">
        <v>5.4536391026880002E-2</v>
      </c>
      <c r="Q5" s="44">
        <v>1</v>
      </c>
      <c r="R5" s="51">
        <v>90</v>
      </c>
      <c r="S5" s="34">
        <v>5.0000000000000001E-3</v>
      </c>
      <c r="T5" s="23">
        <v>0.27350000000000002</v>
      </c>
      <c r="U5" s="32">
        <v>2.976819551344E-2</v>
      </c>
    </row>
    <row r="6" spans="2:21" x14ac:dyDescent="0.25">
      <c r="B6" s="55"/>
      <c r="C6" s="8" t="s">
        <v>5</v>
      </c>
      <c r="D6" s="1">
        <v>0.1898</v>
      </c>
      <c r="G6" s="58"/>
      <c r="H6" s="8" t="s">
        <v>5</v>
      </c>
      <c r="I6" s="2">
        <v>0.48949999999999999</v>
      </c>
      <c r="N6" s="47">
        <v>10</v>
      </c>
      <c r="O6" s="23">
        <v>0.37495000000000001</v>
      </c>
      <c r="P6" s="24">
        <v>8.8388347648318127E-3</v>
      </c>
      <c r="Q6" s="44">
        <v>1</v>
      </c>
      <c r="R6" s="51">
        <v>80</v>
      </c>
      <c r="S6" s="34">
        <v>5.0000000000000001E-3</v>
      </c>
      <c r="T6" s="23">
        <v>0.51047500000000001</v>
      </c>
      <c r="U6" s="32">
        <v>6.9194173824159069E-3</v>
      </c>
    </row>
    <row r="7" spans="2:21" x14ac:dyDescent="0.25">
      <c r="B7" s="55"/>
      <c r="C7" s="10" t="s">
        <v>9</v>
      </c>
      <c r="D7" s="12">
        <f>AVERAGE(D4:D6)</f>
        <v>0.27200000000000002</v>
      </c>
      <c r="G7" s="58"/>
      <c r="H7" s="10" t="s">
        <v>6</v>
      </c>
      <c r="I7" s="1">
        <f>AVERAGE(I4:I6)</f>
        <v>0.4844</v>
      </c>
      <c r="N7" s="47">
        <v>15</v>
      </c>
      <c r="O7" s="23">
        <v>0.66203333333333336</v>
      </c>
      <c r="P7" s="24">
        <v>4.6204286302875999E-2</v>
      </c>
      <c r="Q7" s="44">
        <v>0.99099999999999999</v>
      </c>
      <c r="R7" s="51">
        <v>70</v>
      </c>
      <c r="S7" s="34">
        <v>1.4142135623729392E-4</v>
      </c>
      <c r="T7" s="23">
        <v>0.74551666666666672</v>
      </c>
      <c r="U7" s="32">
        <v>2.3172853829556646E-2</v>
      </c>
    </row>
    <row r="8" spans="2:21" x14ac:dyDescent="0.25">
      <c r="B8" s="56"/>
      <c r="C8" s="6" t="s">
        <v>7</v>
      </c>
      <c r="D8" s="2">
        <f>STDEV(D4:D6)</f>
        <v>0.10545363910268812</v>
      </c>
      <c r="G8" s="59"/>
      <c r="H8" s="11" t="s">
        <v>7</v>
      </c>
      <c r="I8" s="2">
        <f>STDEV(I4:I6)</f>
        <v>4.6486557196677809E-3</v>
      </c>
      <c r="N8" s="47">
        <v>20</v>
      </c>
      <c r="O8" s="23">
        <v>1.0085</v>
      </c>
      <c r="P8" s="24">
        <v>2.5119713374161402E-3</v>
      </c>
      <c r="Q8" s="44">
        <v>0.97499999999999998</v>
      </c>
      <c r="R8" s="51">
        <v>60</v>
      </c>
      <c r="S8" s="34">
        <v>4.0000000000000001E-3</v>
      </c>
      <c r="T8" s="23">
        <v>0.88</v>
      </c>
      <c r="U8" s="32">
        <v>3.2559856687080701E-3</v>
      </c>
    </row>
    <row r="9" spans="2:21" x14ac:dyDescent="0.25">
      <c r="B9" s="54">
        <v>5</v>
      </c>
      <c r="C9" s="4" t="s">
        <v>3</v>
      </c>
      <c r="D9" s="1">
        <v>0.36870000000000003</v>
      </c>
      <c r="G9" s="57">
        <v>105</v>
      </c>
      <c r="H9" s="4" t="s">
        <v>3</v>
      </c>
      <c r="I9" s="13">
        <v>0.44790000000000002</v>
      </c>
      <c r="N9" s="47">
        <v>25</v>
      </c>
      <c r="O9" s="23">
        <v>1</v>
      </c>
      <c r="P9" s="24">
        <v>5.0000000000000001E-3</v>
      </c>
      <c r="Q9" s="44">
        <v>0.96099999999999997</v>
      </c>
      <c r="R9" s="51">
        <v>55</v>
      </c>
      <c r="S9" s="34">
        <v>6.0928920336186312E-3</v>
      </c>
      <c r="T9" s="23">
        <v>0.91</v>
      </c>
      <c r="U9" s="32">
        <v>5.5464460168093161E-3</v>
      </c>
    </row>
    <row r="10" spans="2:21" x14ac:dyDescent="0.25">
      <c r="B10" s="55"/>
      <c r="C10" s="5" t="s">
        <v>4</v>
      </c>
      <c r="D10" s="13">
        <v>0.38119999999999998</v>
      </c>
      <c r="G10" s="58"/>
      <c r="H10" s="5" t="s">
        <v>4</v>
      </c>
      <c r="I10" s="13">
        <v>0.40139999999999998</v>
      </c>
      <c r="N10" s="47">
        <v>35</v>
      </c>
      <c r="O10" s="23">
        <v>1</v>
      </c>
      <c r="P10" s="24">
        <v>5.0000000000000001E-3</v>
      </c>
      <c r="Q10" s="44">
        <v>0.94299999999999995</v>
      </c>
      <c r="R10" s="51">
        <v>40</v>
      </c>
      <c r="S10" s="34">
        <v>4.0000000000000001E-3</v>
      </c>
      <c r="T10" s="23">
        <v>0.98</v>
      </c>
      <c r="U10" s="32">
        <v>4.5000000000000005E-3</v>
      </c>
    </row>
    <row r="11" spans="2:21" x14ac:dyDescent="0.25">
      <c r="B11" s="55"/>
      <c r="C11" s="8" t="s">
        <v>5</v>
      </c>
      <c r="D11" s="1"/>
      <c r="G11" s="58"/>
      <c r="H11" s="8" t="s">
        <v>5</v>
      </c>
      <c r="I11" s="13">
        <v>0.4209</v>
      </c>
      <c r="N11" s="47">
        <v>40</v>
      </c>
      <c r="O11" s="23">
        <v>1.0222</v>
      </c>
      <c r="P11" s="24">
        <v>1.4142135623729392E-4</v>
      </c>
      <c r="Q11" s="44">
        <v>0.89500000000000002</v>
      </c>
      <c r="R11" s="51">
        <v>30</v>
      </c>
      <c r="S11" s="34">
        <v>3.0000000000000001E-3</v>
      </c>
      <c r="T11" s="23">
        <v>0.96</v>
      </c>
      <c r="U11" s="32">
        <v>1.5707106781186471E-3</v>
      </c>
    </row>
    <row r="12" spans="2:21" x14ac:dyDescent="0.25">
      <c r="B12" s="55"/>
      <c r="C12" s="10" t="s">
        <v>6</v>
      </c>
      <c r="D12" s="12">
        <f t="shared" ref="D12" si="0">AVERAGE(D9:D11)</f>
        <v>0.37495000000000001</v>
      </c>
      <c r="G12" s="58"/>
      <c r="H12" s="10" t="s">
        <v>6</v>
      </c>
      <c r="I12" s="1">
        <f t="shared" ref="I12" si="1">AVERAGE(I9:I11)</f>
        <v>0.4234</v>
      </c>
      <c r="N12" s="47">
        <v>50</v>
      </c>
      <c r="O12" s="23">
        <v>1.01945</v>
      </c>
      <c r="P12" s="24">
        <v>7.4246212024587166E-3</v>
      </c>
      <c r="Q12" s="44">
        <v>0.8498</v>
      </c>
      <c r="R12" s="51">
        <v>20</v>
      </c>
      <c r="S12" s="34">
        <v>2E-3</v>
      </c>
      <c r="T12" s="23">
        <v>0.97</v>
      </c>
      <c r="U12" s="32">
        <v>4.7123106012293588E-3</v>
      </c>
    </row>
    <row r="13" spans="2:21" x14ac:dyDescent="0.25">
      <c r="B13" s="56"/>
      <c r="C13" s="6" t="s">
        <v>7</v>
      </c>
      <c r="D13" s="2">
        <f t="shared" ref="D13" si="2">STDEV(D9:D11)</f>
        <v>8.8388347648318127E-3</v>
      </c>
      <c r="G13" s="59"/>
      <c r="H13" s="11" t="s">
        <v>7</v>
      </c>
      <c r="I13" s="2">
        <f t="shared" ref="I13" si="3">STDEV(I9:I11)</f>
        <v>2.3350588857671255E-2</v>
      </c>
      <c r="N13" s="47">
        <v>60</v>
      </c>
      <c r="O13" s="23">
        <v>1</v>
      </c>
      <c r="P13" s="24">
        <v>4.0000000000000001E-3</v>
      </c>
      <c r="Q13" s="44">
        <v>0.66400000000000003</v>
      </c>
      <c r="R13" s="51">
        <v>10</v>
      </c>
      <c r="S13" s="34">
        <v>5.0000000000000001E-3</v>
      </c>
      <c r="T13" s="23">
        <v>0.98</v>
      </c>
      <c r="U13" s="32">
        <v>4.5000000000000005E-3</v>
      </c>
    </row>
    <row r="14" spans="2:21" x14ac:dyDescent="0.25">
      <c r="B14" s="54">
        <v>10</v>
      </c>
      <c r="C14" s="4" t="s">
        <v>3</v>
      </c>
      <c r="D14" s="13">
        <v>0.64670000000000005</v>
      </c>
      <c r="G14" s="57">
        <v>150</v>
      </c>
      <c r="H14" s="4" t="s">
        <v>3</v>
      </c>
      <c r="I14" s="3">
        <v>0.47439999999999999</v>
      </c>
      <c r="N14" s="47">
        <v>70</v>
      </c>
      <c r="O14" s="23">
        <v>1.0126333333333333</v>
      </c>
      <c r="P14" s="24">
        <v>6.0928920336186312E-3</v>
      </c>
      <c r="Q14" s="44">
        <v>0.48099999999999998</v>
      </c>
      <c r="R14" s="51">
        <v>5</v>
      </c>
      <c r="S14" s="34">
        <v>1.4142135623729392E-4</v>
      </c>
      <c r="T14" s="23">
        <v>0.99</v>
      </c>
      <c r="U14" s="32">
        <v>3.1171566949279627E-3</v>
      </c>
    </row>
    <row r="15" spans="2:21" x14ac:dyDescent="0.25">
      <c r="B15" s="55"/>
      <c r="C15" s="5" t="s">
        <v>4</v>
      </c>
      <c r="D15" s="13">
        <v>0.52410000000000001</v>
      </c>
      <c r="G15" s="58"/>
      <c r="H15" s="5" t="s">
        <v>4</v>
      </c>
      <c r="I15" s="1">
        <v>0.47920000000000001</v>
      </c>
      <c r="N15" s="47">
        <v>85</v>
      </c>
      <c r="O15" s="23">
        <v>1</v>
      </c>
      <c r="P15" s="24">
        <v>4.0000000000000001E-3</v>
      </c>
      <c r="Q15" s="44">
        <v>0.11</v>
      </c>
      <c r="R15" s="51">
        <v>0</v>
      </c>
      <c r="S15" s="34">
        <v>5.0000000000000001E-3</v>
      </c>
      <c r="T15" s="23">
        <v>1</v>
      </c>
      <c r="U15" s="32">
        <v>4.5000000000000005E-3</v>
      </c>
    </row>
    <row r="16" spans="2:21" ht="15.75" thickBot="1" x14ac:dyDescent="0.3">
      <c r="B16" s="55"/>
      <c r="C16" s="8" t="s">
        <v>5</v>
      </c>
      <c r="D16" s="13">
        <v>0.81530000000000002</v>
      </c>
      <c r="G16" s="58"/>
      <c r="H16" s="8" t="s">
        <v>5</v>
      </c>
      <c r="I16" s="2">
        <v>0.47189999999999999</v>
      </c>
      <c r="N16" s="48">
        <v>95</v>
      </c>
      <c r="O16" s="25">
        <v>1.01</v>
      </c>
      <c r="P16" s="26">
        <v>3.0000000000000001E-3</v>
      </c>
      <c r="Q16" s="45">
        <v>0</v>
      </c>
      <c r="R16" s="52">
        <v>0</v>
      </c>
      <c r="S16" s="34">
        <v>0</v>
      </c>
      <c r="T16" s="23">
        <v>1</v>
      </c>
      <c r="U16" s="32">
        <v>1.5E-3</v>
      </c>
    </row>
    <row r="17" spans="2:21" ht="15.75" thickBot="1" x14ac:dyDescent="0.3">
      <c r="B17" s="55"/>
      <c r="C17" s="10" t="s">
        <v>6</v>
      </c>
      <c r="D17" s="12">
        <f t="shared" ref="D17" si="4">AVERAGE(D14:D16)</f>
        <v>0.66203333333333336</v>
      </c>
      <c r="G17" s="58"/>
      <c r="H17" s="10" t="s">
        <v>6</v>
      </c>
      <c r="I17" s="1">
        <f t="shared" ref="I17" si="5">AVERAGE(I14:I16)</f>
        <v>0.47516666666666668</v>
      </c>
      <c r="N17" s="49">
        <v>100</v>
      </c>
      <c r="O17" s="27">
        <v>1</v>
      </c>
      <c r="P17" s="28">
        <v>2E-3</v>
      </c>
      <c r="Q17" s="29"/>
      <c r="R17" s="29"/>
      <c r="S17" s="30"/>
      <c r="T17" s="29"/>
      <c r="U17" s="31"/>
    </row>
    <row r="18" spans="2:21" x14ac:dyDescent="0.25">
      <c r="B18" s="56"/>
      <c r="C18" s="6" t="s">
        <v>7</v>
      </c>
      <c r="D18" s="2">
        <f t="shared" ref="D18" si="6">STDEV(D14:D16)</f>
        <v>0.14620428630287638</v>
      </c>
      <c r="G18" s="59"/>
      <c r="H18" s="11" t="s">
        <v>7</v>
      </c>
      <c r="I18" s="2">
        <f t="shared" ref="I18:I23" si="7">STDEV(I14:I16)</f>
        <v>3.7098966742125645E-3</v>
      </c>
    </row>
    <row r="19" spans="2:21" x14ac:dyDescent="0.25">
      <c r="B19" s="54">
        <v>15</v>
      </c>
      <c r="C19" s="4" t="s">
        <v>3</v>
      </c>
      <c r="D19" s="13">
        <v>1.0114000000000001</v>
      </c>
      <c r="G19" s="57">
        <v>200</v>
      </c>
      <c r="H19" s="4" t="s">
        <v>3</v>
      </c>
      <c r="I19" s="1">
        <v>0.2387</v>
      </c>
    </row>
    <row r="20" spans="2:21" x14ac:dyDescent="0.25">
      <c r="B20" s="55"/>
      <c r="C20" s="5" t="s">
        <v>4</v>
      </c>
      <c r="D20" s="13">
        <v>1.0071000000000001</v>
      </c>
      <c r="G20" s="58"/>
      <c r="H20" s="5" t="s">
        <v>4</v>
      </c>
      <c r="I20" s="13">
        <v>0.2762</v>
      </c>
    </row>
    <row r="21" spans="2:21" x14ac:dyDescent="0.25">
      <c r="B21" s="55"/>
      <c r="C21" s="8" t="s">
        <v>5</v>
      </c>
      <c r="D21" s="13">
        <v>1.0069999999999999</v>
      </c>
      <c r="G21" s="58"/>
      <c r="H21" s="8" t="s">
        <v>5</v>
      </c>
      <c r="I21" s="1"/>
    </row>
    <row r="22" spans="2:21" x14ac:dyDescent="0.25">
      <c r="B22" s="55"/>
      <c r="C22" s="10" t="s">
        <v>6</v>
      </c>
      <c r="D22" s="12">
        <f t="shared" ref="D22" si="8">AVERAGE(D19:D21)</f>
        <v>1.0085</v>
      </c>
      <c r="G22" s="58"/>
      <c r="H22" s="10" t="s">
        <v>6</v>
      </c>
      <c r="I22" s="1">
        <f t="shared" ref="I22" si="9">AVERAGE(I19:I21)</f>
        <v>0.25745000000000001</v>
      </c>
    </row>
    <row r="23" spans="2:21" x14ac:dyDescent="0.25">
      <c r="B23" s="56"/>
      <c r="C23" s="6" t="s">
        <v>7</v>
      </c>
      <c r="D23" s="2">
        <f t="shared" ref="D23" si="10">STDEV(D19:D21)</f>
        <v>2.5119713374161402E-3</v>
      </c>
      <c r="G23" s="59"/>
      <c r="H23" s="11" t="s">
        <v>7</v>
      </c>
      <c r="I23" s="2">
        <f t="shared" si="7"/>
        <v>2.6516504294495535E-2</v>
      </c>
    </row>
    <row r="24" spans="2:21" x14ac:dyDescent="0.25">
      <c r="B24" s="54">
        <v>20</v>
      </c>
      <c r="C24" s="4" t="s">
        <v>3</v>
      </c>
      <c r="D24" s="13">
        <v>1.0137</v>
      </c>
    </row>
    <row r="25" spans="2:21" x14ac:dyDescent="0.25">
      <c r="B25" s="55"/>
      <c r="C25" s="5" t="s">
        <v>4</v>
      </c>
      <c r="D25" s="1"/>
    </row>
    <row r="26" spans="2:21" x14ac:dyDescent="0.25">
      <c r="B26" s="55"/>
      <c r="C26" s="8" t="s">
        <v>5</v>
      </c>
      <c r="D26" s="1"/>
    </row>
    <row r="27" spans="2:21" ht="30" x14ac:dyDescent="0.25">
      <c r="B27" s="55"/>
      <c r="C27" s="10" t="s">
        <v>6</v>
      </c>
      <c r="D27" s="12">
        <f>AVERAGE(D24:D26)</f>
        <v>1.0137</v>
      </c>
      <c r="G27" s="16" t="s">
        <v>1</v>
      </c>
      <c r="H27" s="9" t="s">
        <v>0</v>
      </c>
      <c r="I27" s="17" t="s">
        <v>7</v>
      </c>
    </row>
    <row r="28" spans="2:21" x14ac:dyDescent="0.25">
      <c r="B28" s="56"/>
      <c r="C28" s="6" t="s">
        <v>7</v>
      </c>
      <c r="D28" s="2" t="e">
        <f t="shared" ref="D28" si="11">STDEV(D24:D26)</f>
        <v>#DIV/0!</v>
      </c>
      <c r="G28" s="18">
        <v>50</v>
      </c>
      <c r="H28" s="1">
        <v>0.4844</v>
      </c>
      <c r="I28" s="19">
        <v>4.6486557196677809E-3</v>
      </c>
    </row>
    <row r="29" spans="2:21" x14ac:dyDescent="0.25">
      <c r="B29" s="54">
        <v>25</v>
      </c>
      <c r="C29" s="4" t="s">
        <v>3</v>
      </c>
      <c r="D29" s="1"/>
      <c r="G29" s="18">
        <v>105</v>
      </c>
      <c r="H29" s="1">
        <v>0.4234</v>
      </c>
      <c r="I29" s="19">
        <v>2.3350588857671255E-2</v>
      </c>
    </row>
    <row r="30" spans="2:21" x14ac:dyDescent="0.25">
      <c r="B30" s="55"/>
      <c r="C30" s="5" t="s">
        <v>4</v>
      </c>
      <c r="D30" s="1"/>
      <c r="G30" s="18">
        <v>150</v>
      </c>
      <c r="H30" s="5">
        <v>0.47516666666666668</v>
      </c>
      <c r="I30" s="19">
        <v>3.7098966742125645E-3</v>
      </c>
    </row>
    <row r="31" spans="2:21" x14ac:dyDescent="0.25">
      <c r="B31" s="55"/>
      <c r="C31" s="8" t="s">
        <v>5</v>
      </c>
      <c r="D31" s="1"/>
      <c r="G31" s="20">
        <v>200</v>
      </c>
      <c r="H31" s="6">
        <v>0.25745000000000001</v>
      </c>
      <c r="I31" s="21">
        <v>2.6516504294495535E-2</v>
      </c>
    </row>
    <row r="32" spans="2:21" x14ac:dyDescent="0.25">
      <c r="B32" s="55"/>
      <c r="C32" s="10" t="s">
        <v>6</v>
      </c>
      <c r="D32" s="12" t="e">
        <f t="shared" ref="D32" si="12">AVERAGE(D29:D31)</f>
        <v>#DIV/0!</v>
      </c>
    </row>
    <row r="33" spans="2:4" x14ac:dyDescent="0.25">
      <c r="B33" s="56"/>
      <c r="C33" s="6" t="s">
        <v>7</v>
      </c>
      <c r="D33" s="2" t="e">
        <f t="shared" ref="D33" si="13">STDEV(D29:D31)</f>
        <v>#DIV/0!</v>
      </c>
    </row>
    <row r="34" spans="2:4" x14ac:dyDescent="0.25">
      <c r="B34" s="54">
        <v>35</v>
      </c>
      <c r="C34" s="4" t="s">
        <v>3</v>
      </c>
      <c r="D34" s="1"/>
    </row>
    <row r="35" spans="2:4" x14ac:dyDescent="0.25">
      <c r="B35" s="55"/>
      <c r="C35" s="5" t="s">
        <v>4</v>
      </c>
      <c r="D35" s="1"/>
    </row>
    <row r="36" spans="2:4" x14ac:dyDescent="0.25">
      <c r="B36" s="55"/>
      <c r="C36" s="8" t="s">
        <v>5</v>
      </c>
      <c r="D36" s="1"/>
    </row>
    <row r="37" spans="2:4" x14ac:dyDescent="0.25">
      <c r="B37" s="55"/>
      <c r="C37" s="10" t="s">
        <v>6</v>
      </c>
      <c r="D37" s="12" t="e">
        <f t="shared" ref="D37" si="14">AVERAGE(D34:D36)</f>
        <v>#DIV/0!</v>
      </c>
    </row>
    <row r="38" spans="2:4" x14ac:dyDescent="0.25">
      <c r="B38" s="56"/>
      <c r="C38" s="6" t="s">
        <v>7</v>
      </c>
      <c r="D38" s="2" t="e">
        <f t="shared" ref="D38" si="15">STDEV(D34:D36)</f>
        <v>#DIV/0!</v>
      </c>
    </row>
    <row r="39" spans="2:4" x14ac:dyDescent="0.25">
      <c r="B39" s="54">
        <v>40</v>
      </c>
      <c r="C39" s="4" t="s">
        <v>3</v>
      </c>
      <c r="D39" s="13">
        <v>1.0223</v>
      </c>
    </row>
    <row r="40" spans="2:4" x14ac:dyDescent="0.25">
      <c r="B40" s="55"/>
      <c r="C40" s="5" t="s">
        <v>4</v>
      </c>
      <c r="D40" s="13">
        <v>1.0221</v>
      </c>
    </row>
    <row r="41" spans="2:4" x14ac:dyDescent="0.25">
      <c r="B41" s="55"/>
      <c r="C41" s="8" t="s">
        <v>5</v>
      </c>
      <c r="D41" s="1"/>
    </row>
    <row r="42" spans="2:4" x14ac:dyDescent="0.25">
      <c r="B42" s="55"/>
      <c r="C42" s="10" t="s">
        <v>6</v>
      </c>
      <c r="D42" s="12">
        <f t="shared" ref="D42" si="16">AVERAGE(D39:D41)</f>
        <v>1.0222</v>
      </c>
    </row>
    <row r="43" spans="2:4" x14ac:dyDescent="0.25">
      <c r="B43" s="56"/>
      <c r="C43" s="6" t="s">
        <v>7</v>
      </c>
      <c r="D43" s="2">
        <f t="shared" ref="D43" si="17">STDEV(D39:D41)</f>
        <v>1.4142135623729392E-4</v>
      </c>
    </row>
    <row r="44" spans="2:4" x14ac:dyDescent="0.25">
      <c r="B44" s="54">
        <v>45</v>
      </c>
      <c r="C44" s="4" t="s">
        <v>3</v>
      </c>
      <c r="D44" s="1"/>
    </row>
    <row r="45" spans="2:4" x14ac:dyDescent="0.25">
      <c r="B45" s="55"/>
      <c r="C45" s="5" t="s">
        <v>4</v>
      </c>
      <c r="D45" s="1"/>
    </row>
    <row r="46" spans="2:4" x14ac:dyDescent="0.25">
      <c r="B46" s="55"/>
      <c r="C46" s="8" t="s">
        <v>5</v>
      </c>
      <c r="D46" s="1"/>
    </row>
    <row r="47" spans="2:4" x14ac:dyDescent="0.25">
      <c r="B47" s="55"/>
      <c r="C47" s="10" t="s">
        <v>9</v>
      </c>
      <c r="D47" s="12" t="e">
        <f t="shared" ref="D47" si="18">AVERAGE(D44:D46)</f>
        <v>#DIV/0!</v>
      </c>
    </row>
    <row r="48" spans="2:4" x14ac:dyDescent="0.25">
      <c r="B48" s="56"/>
      <c r="C48" s="6" t="s">
        <v>7</v>
      </c>
      <c r="D48" s="2" t="e">
        <f t="shared" ref="D48" si="19">STDEV(D44:D46)</f>
        <v>#DIV/0!</v>
      </c>
    </row>
    <row r="49" spans="2:4" x14ac:dyDescent="0.25">
      <c r="B49" s="54">
        <v>50</v>
      </c>
      <c r="C49" s="4" t="s">
        <v>3</v>
      </c>
      <c r="D49" s="13">
        <v>1.0246999999999999</v>
      </c>
    </row>
    <row r="50" spans="2:4" x14ac:dyDescent="0.25">
      <c r="B50" s="55"/>
      <c r="C50" s="5" t="s">
        <v>4</v>
      </c>
      <c r="D50" s="13">
        <v>1.0142</v>
      </c>
    </row>
    <row r="51" spans="2:4" x14ac:dyDescent="0.25">
      <c r="B51" s="55"/>
      <c r="C51" s="8" t="s">
        <v>5</v>
      </c>
      <c r="D51" s="1"/>
    </row>
    <row r="52" spans="2:4" x14ac:dyDescent="0.25">
      <c r="B52" s="55"/>
      <c r="C52" s="10" t="s">
        <v>6</v>
      </c>
      <c r="D52" s="12">
        <f t="shared" ref="D52" si="20">AVERAGE(D49:D51)</f>
        <v>1.01945</v>
      </c>
    </row>
    <row r="53" spans="2:4" x14ac:dyDescent="0.25">
      <c r="B53" s="56"/>
      <c r="C53" s="6" t="s">
        <v>7</v>
      </c>
      <c r="D53" s="2">
        <f t="shared" ref="D53" si="21">STDEV(D49:D51)</f>
        <v>7.4246212024587166E-3</v>
      </c>
    </row>
    <row r="54" spans="2:4" x14ac:dyDescent="0.25">
      <c r="B54" s="54">
        <v>60</v>
      </c>
      <c r="C54" s="4" t="s">
        <v>3</v>
      </c>
      <c r="D54" s="1"/>
    </row>
    <row r="55" spans="2:4" x14ac:dyDescent="0.25">
      <c r="B55" s="55"/>
      <c r="C55" s="5" t="s">
        <v>4</v>
      </c>
      <c r="D55" s="1"/>
    </row>
    <row r="56" spans="2:4" x14ac:dyDescent="0.25">
      <c r="B56" s="55"/>
      <c r="C56" s="8" t="s">
        <v>5</v>
      </c>
      <c r="D56" s="1"/>
    </row>
    <row r="57" spans="2:4" x14ac:dyDescent="0.25">
      <c r="B57" s="55"/>
      <c r="C57" s="10" t="s">
        <v>6</v>
      </c>
      <c r="D57" s="12" t="e">
        <f t="shared" ref="D57" si="22">AVERAGE(D54:D56)</f>
        <v>#DIV/0!</v>
      </c>
    </row>
    <row r="58" spans="2:4" x14ac:dyDescent="0.25">
      <c r="B58" s="56"/>
      <c r="C58" s="6" t="s">
        <v>7</v>
      </c>
      <c r="D58" s="2" t="e">
        <f t="shared" ref="D58" si="23">STDEV(D54:D56)</f>
        <v>#DIV/0!</v>
      </c>
    </row>
    <row r="59" spans="2:4" x14ac:dyDescent="0.25">
      <c r="B59" s="54">
        <v>70</v>
      </c>
      <c r="C59" s="4" t="s">
        <v>3</v>
      </c>
      <c r="D59" s="1">
        <v>1.0145999999999999</v>
      </c>
    </row>
    <row r="60" spans="2:4" x14ac:dyDescent="0.25">
      <c r="B60" s="55"/>
      <c r="C60" s="5" t="s">
        <v>4</v>
      </c>
      <c r="D60" s="1">
        <v>1.0058</v>
      </c>
    </row>
    <row r="61" spans="2:4" x14ac:dyDescent="0.25">
      <c r="B61" s="55"/>
      <c r="C61" s="8" t="s">
        <v>5</v>
      </c>
      <c r="D61" s="1">
        <v>1.0175000000000001</v>
      </c>
    </row>
    <row r="62" spans="2:4" x14ac:dyDescent="0.25">
      <c r="B62" s="55"/>
      <c r="C62" s="10" t="s">
        <v>6</v>
      </c>
      <c r="D62" s="12">
        <f t="shared" ref="D62" si="24">AVERAGE(D59:D61)</f>
        <v>1.0126333333333333</v>
      </c>
    </row>
    <row r="63" spans="2:4" x14ac:dyDescent="0.25">
      <c r="B63" s="56"/>
      <c r="C63" s="6" t="s">
        <v>7</v>
      </c>
      <c r="D63" s="2">
        <f t="shared" ref="D63" si="25">STDEV(D59:D61)</f>
        <v>6.0928920336186312E-3</v>
      </c>
    </row>
    <row r="64" spans="2:4" x14ac:dyDescent="0.25">
      <c r="B64" s="54">
        <v>85</v>
      </c>
      <c r="C64" s="4" t="s">
        <v>3</v>
      </c>
      <c r="D64" s="1"/>
    </row>
    <row r="65" spans="2:4" x14ac:dyDescent="0.25">
      <c r="B65" s="55"/>
      <c r="C65" s="5" t="s">
        <v>4</v>
      </c>
      <c r="D65" s="1"/>
    </row>
    <row r="66" spans="2:4" x14ac:dyDescent="0.25">
      <c r="B66" s="55"/>
      <c r="C66" s="8" t="s">
        <v>5</v>
      </c>
      <c r="D66" s="1"/>
    </row>
    <row r="67" spans="2:4" x14ac:dyDescent="0.25">
      <c r="B67" s="55"/>
      <c r="C67" s="10" t="s">
        <v>6</v>
      </c>
      <c r="D67" s="12" t="e">
        <f t="shared" ref="D67" si="26">AVERAGE(D64:D66)</f>
        <v>#DIV/0!</v>
      </c>
    </row>
    <row r="68" spans="2:4" x14ac:dyDescent="0.25">
      <c r="B68" s="56"/>
      <c r="C68" s="6" t="s">
        <v>7</v>
      </c>
      <c r="D68" s="2" t="e">
        <f t="shared" ref="D68" si="27">STDEV(D64:D66)</f>
        <v>#DIV/0!</v>
      </c>
    </row>
    <row r="69" spans="2:4" x14ac:dyDescent="0.25">
      <c r="B69" s="54">
        <v>95</v>
      </c>
      <c r="C69" s="4" t="s">
        <v>3</v>
      </c>
      <c r="D69" s="1"/>
    </row>
    <row r="70" spans="2:4" x14ac:dyDescent="0.25">
      <c r="B70" s="55"/>
      <c r="C70" s="5" t="s">
        <v>4</v>
      </c>
      <c r="D70" s="1"/>
    </row>
    <row r="71" spans="2:4" x14ac:dyDescent="0.25">
      <c r="B71" s="55"/>
      <c r="C71" s="8" t="s">
        <v>5</v>
      </c>
      <c r="D71" s="1"/>
    </row>
    <row r="72" spans="2:4" x14ac:dyDescent="0.25">
      <c r="B72" s="55"/>
      <c r="C72" s="10" t="s">
        <v>6</v>
      </c>
      <c r="D72" s="12" t="e">
        <f t="shared" ref="D72" si="28">AVERAGE(D69:D71)</f>
        <v>#DIV/0!</v>
      </c>
    </row>
    <row r="73" spans="2:4" x14ac:dyDescent="0.25">
      <c r="B73" s="56"/>
      <c r="C73" s="6" t="s">
        <v>7</v>
      </c>
      <c r="D73" s="2" t="e">
        <f t="shared" ref="D73" si="29">STDEV(D69:D71)</f>
        <v>#DIV/0!</v>
      </c>
    </row>
  </sheetData>
  <sortState ref="M41:N53">
    <sortCondition ref="M41"/>
  </sortState>
  <mergeCells count="19">
    <mergeCell ref="G19:G23"/>
    <mergeCell ref="B64:B68"/>
    <mergeCell ref="B4:B8"/>
    <mergeCell ref="Q2:R2"/>
    <mergeCell ref="B69:B73"/>
    <mergeCell ref="B9:B13"/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59:B63"/>
    <mergeCell ref="G4:G8"/>
    <mergeCell ref="G9:G13"/>
    <mergeCell ref="G14:G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97FB8BCE28C34D9FE4E764631224BF" ma:contentTypeVersion="13" ma:contentTypeDescription="Create a new document." ma:contentTypeScope="" ma:versionID="6ad42833360de939938300dbed0cb66d">
  <xsd:schema xmlns:xsd="http://www.w3.org/2001/XMLSchema" xmlns:xs="http://www.w3.org/2001/XMLSchema" xmlns:p="http://schemas.microsoft.com/office/2006/metadata/properties" xmlns:ns3="a21805d4-b812-479d-8d04-d7128f485f22" xmlns:ns4="ca115470-224b-487e-b84d-62c05e534ace" targetNamespace="http://schemas.microsoft.com/office/2006/metadata/properties" ma:root="true" ma:fieldsID="c791ca7bfc66000d2c0460722a267786" ns3:_="" ns4:_="">
    <xsd:import namespace="a21805d4-b812-479d-8d04-d7128f485f22"/>
    <xsd:import namespace="ca115470-224b-487e-b84d-62c05e534a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805d4-b812-479d-8d04-d7128f485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5470-224b-487e-b84d-62c05e534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0C19A-B565-4819-B6A2-7D44847A29AD}">
  <ds:schemaRefs>
    <ds:schemaRef ds:uri="http://schemas.microsoft.com/office/2006/documentManagement/types"/>
    <ds:schemaRef ds:uri="http://purl.org/dc/elements/1.1/"/>
    <ds:schemaRef ds:uri="http://purl.org/dc/terms/"/>
    <ds:schemaRef ds:uri="a21805d4-b812-479d-8d04-d7128f485f22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a115470-224b-487e-b84d-62c05e534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A6A2C7F-A565-4466-8B5C-8EFB4CBC90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945A4-32A6-41AD-9362-6B23A27F0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1805d4-b812-479d-8d04-d7128f485f22"/>
    <ds:schemaRef ds:uri="ca115470-224b-487e-b84d-62c05e534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ABR, UDDT, Wet VIP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2018-06-13T07:21:12Z</dcterms:created>
  <dcterms:modified xsi:type="dcterms:W3CDTF">2020-08-18T11:02:43Z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0x0101005697FB8BCE28C34D9FE4E764631224BF</vt:lpwstr>
  </property>
</Properties>
</file>