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s\workspace\Crystal-EX\"/>
    </mc:Choice>
  </mc:AlternateContent>
  <bookViews>
    <workbookView xWindow="0" yWindow="0" windowWidth="15360" windowHeight="75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G18" i="1" l="1"/>
  <c r="G19" i="1"/>
  <c r="D19" i="1"/>
  <c r="D18" i="1"/>
  <c r="D16" i="1"/>
  <c r="D15" i="1"/>
  <c r="D14" i="1"/>
  <c r="D13" i="1"/>
  <c r="D10" i="1" l="1"/>
  <c r="D11" i="1" l="1"/>
  <c r="E3" i="1" l="1"/>
  <c r="C6" i="1" s="1"/>
  <c r="E2" i="1"/>
  <c r="D3" i="1"/>
  <c r="D4" i="1"/>
  <c r="D5" i="1"/>
  <c r="D2" i="1"/>
  <c r="B3" i="1"/>
  <c r="B4" i="1"/>
  <c r="B5" i="1"/>
  <c r="B6" i="1"/>
  <c r="B2" i="1"/>
  <c r="D6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628</c:v>
                </c:pt>
                <c:pt idx="1">
                  <c:v>2077</c:v>
                </c:pt>
                <c:pt idx="2">
                  <c:v>4636</c:v>
                </c:pt>
                <c:pt idx="3">
                  <c:v>42300</c:v>
                </c:pt>
              </c:numCache>
            </c:numRef>
          </c:xVal>
          <c:yVal>
            <c:numRef>
              <c:f>Sheet1!$A$2:$A$5</c:f>
              <c:numCache>
                <c:formatCode>General</c:formatCode>
                <c:ptCount val="4"/>
                <c:pt idx="0">
                  <c:v>218</c:v>
                </c:pt>
                <c:pt idx="1">
                  <c:v>735</c:v>
                </c:pt>
                <c:pt idx="2">
                  <c:v>1640</c:v>
                </c:pt>
                <c:pt idx="3">
                  <c:v>14230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9-4E1F-A238-E7C224DF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56928"/>
        <c:axId val="438057256"/>
      </c:scatterChart>
      <c:valAx>
        <c:axId val="4380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7256"/>
        <c:crosses val="autoZero"/>
        <c:crossBetween val="midCat"/>
      </c:valAx>
      <c:valAx>
        <c:axId val="4380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</xdr:row>
      <xdr:rowOff>52387</xdr:rowOff>
    </xdr:from>
    <xdr:to>
      <xdr:col>16</xdr:col>
      <xdr:colOff>523875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16BF2-00B6-4C87-9ECF-C70D1FF5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E19" sqref="E19"/>
    </sheetView>
  </sheetViews>
  <sheetFormatPr defaultRowHeight="15" x14ac:dyDescent="0.25"/>
  <cols>
    <col min="5" max="5" width="12.85546875" customWidth="1"/>
  </cols>
  <sheetData>
    <row r="2" spans="1:7" x14ac:dyDescent="0.25">
      <c r="A2">
        <v>218</v>
      </c>
      <c r="B2">
        <f>A2/1.1</f>
        <v>198.18181818181816</v>
      </c>
      <c r="C2">
        <v>628</v>
      </c>
      <c r="D2">
        <f>1000000/B2</f>
        <v>5045.8715596330285</v>
      </c>
      <c r="E2">
        <f>INTERCEPT(B2:B5,C2:C5)</f>
        <v>38.208210449443868</v>
      </c>
      <c r="G2">
        <f>2^16</f>
        <v>65536</v>
      </c>
    </row>
    <row r="3" spans="1:7" x14ac:dyDescent="0.25">
      <c r="A3">
        <v>735</v>
      </c>
      <c r="B3">
        <f>A3/1.1</f>
        <v>668.18181818181813</v>
      </c>
      <c r="C3">
        <v>2077</v>
      </c>
      <c r="D3">
        <f>1000000/B3</f>
        <v>1496.5986394557824</v>
      </c>
      <c r="E3">
        <f>SLOPE(B2:B5,C2:C5)</f>
        <v>0.30500601361452406</v>
      </c>
    </row>
    <row r="4" spans="1:7" x14ac:dyDescent="0.25">
      <c r="A4">
        <v>1640</v>
      </c>
      <c r="B4">
        <f>A4/1.1</f>
        <v>1490.9090909090908</v>
      </c>
      <c r="C4">
        <v>4636</v>
      </c>
      <c r="D4">
        <f>1000000/B4</f>
        <v>670.73170731707319</v>
      </c>
    </row>
    <row r="5" spans="1:7" x14ac:dyDescent="0.25">
      <c r="A5">
        <v>14230</v>
      </c>
      <c r="B5">
        <f>A5/1.1</f>
        <v>12936.363636363636</v>
      </c>
      <c r="C5">
        <v>42300</v>
      </c>
      <c r="D5">
        <f>1000000/B5</f>
        <v>77.301475755446248</v>
      </c>
    </row>
    <row r="6" spans="1:7" x14ac:dyDescent="0.25">
      <c r="A6">
        <v>18200</v>
      </c>
      <c r="B6">
        <f>A6/1.1</f>
        <v>16545.454545454544</v>
      </c>
      <c r="C6">
        <f>(A6-E2)/E3</f>
        <v>59545.684277897497</v>
      </c>
      <c r="D6">
        <f>1000000/A6</f>
        <v>54.945054945054942</v>
      </c>
    </row>
    <row r="10" spans="1:7" x14ac:dyDescent="0.25">
      <c r="A10">
        <v>110.86</v>
      </c>
      <c r="B10">
        <v>80</v>
      </c>
      <c r="D10">
        <f>INTERCEPT(A10:A11,B10:B11)</f>
        <v>23.088235294117112</v>
      </c>
    </row>
    <row r="11" spans="1:7" x14ac:dyDescent="0.25">
      <c r="A11">
        <v>14286</v>
      </c>
      <c r="B11">
        <v>13000</v>
      </c>
      <c r="D11">
        <f>SLOPE(A10:A11,B10:B11)</f>
        <v>1.0971470588235295</v>
      </c>
    </row>
    <row r="13" spans="1:7" x14ac:dyDescent="0.25">
      <c r="A13">
        <v>178</v>
      </c>
      <c r="B13">
        <v>281.60000000000002</v>
      </c>
      <c r="D13">
        <f>INTERCEPT(B13:B14,A13:A14)</f>
        <v>-25.961064425770928</v>
      </c>
    </row>
    <row r="14" spans="1:7" x14ac:dyDescent="0.25">
      <c r="A14">
        <v>8746</v>
      </c>
      <c r="B14">
        <v>15086</v>
      </c>
      <c r="D14">
        <f>SLOPE(B13:B14,A13:A14)</f>
        <v>1.7278711484593838</v>
      </c>
    </row>
    <row r="15" spans="1:7" x14ac:dyDescent="0.25">
      <c r="D15" t="e">
        <f>INTERCEPT(B15:B16,A15:A16)</f>
        <v>#DIV/0!</v>
      </c>
    </row>
    <row r="16" spans="1:7" x14ac:dyDescent="0.25">
      <c r="D16" t="e">
        <f>SLOPE(B15:B16,A15:A16)</f>
        <v>#DIV/0!</v>
      </c>
    </row>
    <row r="18" spans="1:7" x14ac:dyDescent="0.25">
      <c r="A18">
        <v>141</v>
      </c>
      <c r="B18">
        <v>225</v>
      </c>
      <c r="D18">
        <f>INTERCEPT(B18:B19,A18:A19)</f>
        <v>-49.71005853024144</v>
      </c>
      <c r="G18">
        <f>1/0.055</f>
        <v>18.181818181818183</v>
      </c>
    </row>
    <row r="19" spans="1:7" x14ac:dyDescent="0.25">
      <c r="A19">
        <v>9367</v>
      </c>
      <c r="B19">
        <v>18200</v>
      </c>
      <c r="D19">
        <f>SLOPE(B18:B19,A18:A19)</f>
        <v>1.9482982874485151</v>
      </c>
      <c r="G19">
        <f>1/4.45</f>
        <v>0.2247191011235955</v>
      </c>
    </row>
    <row r="21" spans="1:7" x14ac:dyDescent="0.25">
      <c r="A21">
        <v>68</v>
      </c>
      <c r="B21">
        <v>25</v>
      </c>
      <c r="D21">
        <f>INTERCEPT(B21:B22,A21:A22)</f>
        <v>-2.0612244897959044</v>
      </c>
    </row>
    <row r="22" spans="1:7" x14ac:dyDescent="0.25">
      <c r="A22">
        <v>2518</v>
      </c>
      <c r="B22">
        <v>1000</v>
      </c>
      <c r="D22">
        <f>SLOPE(B21:B22,A21:A22)</f>
        <v>0.39795918367346939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2017-07-26T09:36:28Z</dcterms:created>
  <dcterms:modified xsi:type="dcterms:W3CDTF">2017-09-09T10:17:39Z</dcterms:modified>
</cp:coreProperties>
</file>