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РВ май 2023\Готовые\"/>
    </mc:Choice>
  </mc:AlternateContent>
  <xr:revisionPtr revIDLastSave="0" documentId="13_ncr:1_{38B98656-E041-45E5-868E-2A1DD8E8EFF7}" xr6:coauthVersionLast="45" xr6:coauthVersionMax="47" xr10:uidLastSave="{00000000-0000-0000-0000-000000000000}"/>
  <bookViews>
    <workbookView xWindow="28680" yWindow="-120" windowWidth="29040" windowHeight="16440" xr2:uid="{5E49C56E-F450-4359-9F56-834D00C10EAA}"/>
  </bookViews>
  <sheets>
    <sheet name="Май 2023" sheetId="1" r:id="rId1"/>
  </sheets>
  <definedNames>
    <definedName name="_xlnm._FilterDatabase" localSheetId="0" hidden="1">'Май 2023'!$A$10:$AO$69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9" i="1" l="1"/>
  <c r="X9" i="1"/>
  <c r="Y9" i="1"/>
  <c r="Z9" i="1"/>
  <c r="AA9" i="1"/>
  <c r="AB9" i="1"/>
  <c r="W70" i="1"/>
  <c r="X70" i="1" s="1"/>
  <c r="AC70" i="1" s="1"/>
  <c r="W71" i="1"/>
  <c r="X71" i="1" s="1"/>
  <c r="AC71" i="1" s="1"/>
  <c r="W72" i="1"/>
  <c r="X72" i="1" s="1"/>
  <c r="AC72" i="1" s="1"/>
  <c r="W73" i="1"/>
  <c r="X73" i="1" s="1"/>
  <c r="AC73" i="1" s="1"/>
  <c r="W74" i="1"/>
  <c r="X74" i="1" s="1"/>
  <c r="AC74" i="1" s="1"/>
  <c r="W75" i="1"/>
  <c r="X75" i="1" s="1"/>
  <c r="AC75" i="1" s="1"/>
  <c r="W67" i="1" l="1"/>
  <c r="X67" i="1" s="1"/>
  <c r="AC67" i="1" s="1"/>
  <c r="W68" i="1"/>
  <c r="X68" i="1" s="1"/>
  <c r="AC68" i="1" s="1"/>
  <c r="W69" i="1"/>
  <c r="X69" i="1"/>
  <c r="AC69" i="1" s="1"/>
  <c r="AC59" i="1" l="1"/>
  <c r="W12" i="1"/>
  <c r="X12" i="1" s="1"/>
  <c r="AC12" i="1" s="1"/>
  <c r="W13" i="1"/>
  <c r="X13" i="1" s="1"/>
  <c r="AC13" i="1" s="1"/>
  <c r="W14" i="1"/>
  <c r="X14" i="1" s="1"/>
  <c r="AC14" i="1" s="1"/>
  <c r="W15" i="1"/>
  <c r="X15" i="1" s="1"/>
  <c r="AC15" i="1" s="1"/>
  <c r="W16" i="1"/>
  <c r="X16" i="1" s="1"/>
  <c r="AC16" i="1" s="1"/>
  <c r="AC9" i="1" s="1"/>
  <c r="W17" i="1"/>
  <c r="X17" i="1" s="1"/>
  <c r="AC17" i="1" s="1"/>
  <c r="W18" i="1"/>
  <c r="X18" i="1" s="1"/>
  <c r="AC18" i="1" s="1"/>
  <c r="W19" i="1"/>
  <c r="X19" i="1" s="1"/>
  <c r="AC19" i="1" s="1"/>
  <c r="W20" i="1"/>
  <c r="X20" i="1" s="1"/>
  <c r="AC20" i="1" s="1"/>
  <c r="W21" i="1"/>
  <c r="X21" i="1" s="1"/>
  <c r="AC21" i="1" s="1"/>
  <c r="W22" i="1"/>
  <c r="X22" i="1" s="1"/>
  <c r="AC22" i="1" s="1"/>
  <c r="W23" i="1"/>
  <c r="X23" i="1" s="1"/>
  <c r="AC23" i="1" s="1"/>
  <c r="W24" i="1"/>
  <c r="X24" i="1" s="1"/>
  <c r="AC24" i="1" s="1"/>
  <c r="W25" i="1"/>
  <c r="X25" i="1" s="1"/>
  <c r="AC25" i="1" s="1"/>
  <c r="W26" i="1"/>
  <c r="X26" i="1" s="1"/>
  <c r="AC26" i="1" s="1"/>
  <c r="W27" i="1"/>
  <c r="X27" i="1" s="1"/>
  <c r="AC27" i="1" s="1"/>
  <c r="W28" i="1"/>
  <c r="X28" i="1" s="1"/>
  <c r="AC28" i="1" s="1"/>
  <c r="W29" i="1"/>
  <c r="X29" i="1" s="1"/>
  <c r="AC29" i="1" s="1"/>
  <c r="W30" i="1"/>
  <c r="X30" i="1" s="1"/>
  <c r="AC30" i="1" s="1"/>
  <c r="W31" i="1"/>
  <c r="X31" i="1" s="1"/>
  <c r="AC31" i="1" s="1"/>
  <c r="W32" i="1"/>
  <c r="X32" i="1" s="1"/>
  <c r="AC32" i="1" s="1"/>
  <c r="W33" i="1"/>
  <c r="X33" i="1" s="1"/>
  <c r="AC33" i="1" s="1"/>
  <c r="W34" i="1"/>
  <c r="X34" i="1" s="1"/>
  <c r="AC34" i="1" s="1"/>
  <c r="W35" i="1"/>
  <c r="X35" i="1" s="1"/>
  <c r="AC35" i="1" s="1"/>
  <c r="W36" i="1"/>
  <c r="X36" i="1" s="1"/>
  <c r="AC36" i="1" s="1"/>
  <c r="W37" i="1"/>
  <c r="X37" i="1" s="1"/>
  <c r="AC37" i="1" s="1"/>
  <c r="W38" i="1"/>
  <c r="X38" i="1" s="1"/>
  <c r="AC38" i="1" s="1"/>
  <c r="W39" i="1"/>
  <c r="X39" i="1" s="1"/>
  <c r="AC39" i="1" s="1"/>
  <c r="W40" i="1"/>
  <c r="X40" i="1" s="1"/>
  <c r="AC40" i="1" s="1"/>
  <c r="W41" i="1"/>
  <c r="X41" i="1" s="1"/>
  <c r="AC41" i="1" s="1"/>
  <c r="W42" i="1"/>
  <c r="X42" i="1" s="1"/>
  <c r="AC42" i="1" s="1"/>
  <c r="W43" i="1"/>
  <c r="X43" i="1" s="1"/>
  <c r="AC43" i="1" s="1"/>
  <c r="W44" i="1"/>
  <c r="X44" i="1" s="1"/>
  <c r="AC44" i="1" s="1"/>
  <c r="W45" i="1"/>
  <c r="X45" i="1" s="1"/>
  <c r="AC45" i="1" s="1"/>
  <c r="W46" i="1"/>
  <c r="X46" i="1" s="1"/>
  <c r="AC46" i="1" s="1"/>
  <c r="W47" i="1"/>
  <c r="X47" i="1" s="1"/>
  <c r="AC47" i="1" s="1"/>
  <c r="W48" i="1"/>
  <c r="X48" i="1" s="1"/>
  <c r="AC48" i="1" s="1"/>
  <c r="W49" i="1"/>
  <c r="X49" i="1" s="1"/>
  <c r="AC49" i="1" s="1"/>
  <c r="W50" i="1"/>
  <c r="X50" i="1" s="1"/>
  <c r="AC50" i="1" s="1"/>
  <c r="W51" i="1"/>
  <c r="X51" i="1" s="1"/>
  <c r="AC51" i="1" s="1"/>
  <c r="W52" i="1"/>
  <c r="X52" i="1" s="1"/>
  <c r="AC52" i="1" s="1"/>
  <c r="W53" i="1"/>
  <c r="X53" i="1" s="1"/>
  <c r="AC53" i="1" s="1"/>
  <c r="W54" i="1"/>
  <c r="X54" i="1" s="1"/>
  <c r="AC54" i="1" s="1"/>
  <c r="W55" i="1"/>
  <c r="X55" i="1" s="1"/>
  <c r="AC55" i="1" s="1"/>
  <c r="W56" i="1"/>
  <c r="X56" i="1" s="1"/>
  <c r="AC56" i="1" s="1"/>
  <c r="W57" i="1"/>
  <c r="X57" i="1" s="1"/>
  <c r="AC57" i="1" s="1"/>
  <c r="W58" i="1"/>
  <c r="X58" i="1" s="1"/>
  <c r="AC58" i="1" s="1"/>
  <c r="W60" i="1"/>
  <c r="X60" i="1" s="1"/>
  <c r="AC60" i="1" s="1"/>
  <c r="W61" i="1"/>
  <c r="X61" i="1" s="1"/>
  <c r="AC61" i="1" s="1"/>
  <c r="W62" i="1"/>
  <c r="X62" i="1" s="1"/>
  <c r="AC62" i="1" s="1"/>
  <c r="W63" i="1"/>
  <c r="X63" i="1" s="1"/>
  <c r="AC63" i="1" s="1"/>
  <c r="W64" i="1"/>
  <c r="X64" i="1" s="1"/>
  <c r="AC64" i="1" s="1"/>
  <c r="W65" i="1"/>
  <c r="X65" i="1" s="1"/>
  <c r="AC65" i="1" s="1"/>
  <c r="W66" i="1"/>
  <c r="X66" i="1" s="1"/>
  <c r="AC66" i="1" s="1"/>
  <c r="W11" i="1"/>
  <c r="X11" i="1" s="1"/>
  <c r="AC11" i="1" s="1"/>
</calcChain>
</file>

<file path=xl/sharedStrings.xml><?xml version="1.0" encoding="utf-8"?>
<sst xmlns="http://schemas.openxmlformats.org/spreadsheetml/2006/main" count="978" uniqueCount="447">
  <si>
    <t>№</t>
  </si>
  <si>
    <t>Информация о потребителе</t>
  </si>
  <si>
    <t>АРБПиЭО / АООТП</t>
  </si>
  <si>
    <t>Информация об объекте потребителя</t>
  </si>
  <si>
    <t>Постоянные потери электроэнергии, кВт*ч</t>
  </si>
  <si>
    <t>Расход по акту безучетного потребления</t>
  </si>
  <si>
    <t>Расход по договорной величине</t>
  </si>
  <si>
    <t>Расход всего</t>
  </si>
  <si>
    <t>Информация о показаниях потребителя</t>
  </si>
  <si>
    <t>Уровень напряжения</t>
  </si>
  <si>
    <t>Комментарии</t>
  </si>
  <si>
    <t>Код отделения</t>
  </si>
  <si>
    <t>Идентификационный код</t>
  </si>
  <si>
    <t>Тип договора</t>
  </si>
  <si>
    <t>Энергосбытовая организация (при наличии)</t>
  </si>
  <si>
    <t>Номер договора энергоснабжения/оказания услуг</t>
  </si>
  <si>
    <t>Тип потребителя</t>
  </si>
  <si>
    <t>Наименование потребителя</t>
  </si>
  <si>
    <t>Описание точки поставки</t>
  </si>
  <si>
    <t>Наименование/тип объекта</t>
  </si>
  <si>
    <t xml:space="preserve">Местонахождение объекта </t>
  </si>
  <si>
    <t>Место установки прибора учета</t>
  </si>
  <si>
    <t>Тип прибора учета</t>
  </si>
  <si>
    <t>Заводской № прибора учета</t>
  </si>
  <si>
    <t>Расчётный коэффициент</t>
  </si>
  <si>
    <t>Показания прибора учета</t>
  </si>
  <si>
    <t>Расход по прибору учета</t>
  </si>
  <si>
    <t>Переменные потери электроэнергии, %</t>
  </si>
  <si>
    <t>№ пломбы</t>
  </si>
  <si>
    <t>Способ получения показаний</t>
  </si>
  <si>
    <t>Дата получения показаний</t>
  </si>
  <si>
    <t>Наименование документа подтверждение</t>
  </si>
  <si>
    <t>№ документа подтверждения показаний</t>
  </si>
  <si>
    <t>Текущие</t>
  </si>
  <si>
    <t>Предыдущие</t>
  </si>
  <si>
    <t>Питающая станция</t>
  </si>
  <si>
    <t>Фидер</t>
  </si>
  <si>
    <t>ТП</t>
  </si>
  <si>
    <t>Район</t>
  </si>
  <si>
    <t>Населенный пункт</t>
  </si>
  <si>
    <t>Улица</t>
  </si>
  <si>
    <t>Дом/Земельный участок</t>
  </si>
  <si>
    <t>Клеммная</t>
  </si>
  <si>
    <t>Антимагнитная</t>
  </si>
  <si>
    <t>Боковая</t>
  </si>
  <si>
    <t>Отделение</t>
  </si>
  <si>
    <t>Центральный офис</t>
  </si>
  <si>
    <t>Итого:</t>
  </si>
  <si>
    <t>Информация о приборе учета</t>
  </si>
  <si>
    <t>Расход по показаниям</t>
  </si>
  <si>
    <t>Начальные показания прибора учета</t>
  </si>
  <si>
    <t>Конечные показания прибора учета</t>
  </si>
  <si>
    <t>СН2</t>
  </si>
  <si>
    <t>НН</t>
  </si>
  <si>
    <t>СН1</t>
  </si>
  <si>
    <t>Прочие потребители</t>
  </si>
  <si>
    <t xml:space="preserve"> </t>
  </si>
  <si>
    <t>ООО "Электрон"</t>
  </si>
  <si>
    <t>ООО "Электрон Энерго"</t>
  </si>
  <si>
    <t>Филиал ПАО "Россети СК"-"Дагэнерго"</t>
  </si>
  <si>
    <t>Прямые потребители</t>
  </si>
  <si>
    <t>Энергоснабжение</t>
  </si>
  <si>
    <t>Услуги по передаче</t>
  </si>
  <si>
    <t>КТП/250 кВА</t>
  </si>
  <si>
    <t>Каскад 310 МТ</t>
  </si>
  <si>
    <t>Меркурий 230</t>
  </si>
  <si>
    <t>ЦЭ6803В</t>
  </si>
  <si>
    <t>Обход</t>
  </si>
  <si>
    <t>05</t>
  </si>
  <si>
    <t>ООО "Каспэнергосбыт"</t>
  </si>
  <si>
    <t>0550053000307</t>
  </si>
  <si>
    <t>051Л053000001</t>
  </si>
  <si>
    <t>051Л051000008</t>
  </si>
  <si>
    <t>051Л051000009</t>
  </si>
  <si>
    <t>0510053000004</t>
  </si>
  <si>
    <t>051Л053000033</t>
  </si>
  <si>
    <t>051С053000035</t>
  </si>
  <si>
    <t>051Л053000036</t>
  </si>
  <si>
    <t>0510053000038</t>
  </si>
  <si>
    <t>055Л053000349</t>
  </si>
  <si>
    <t>510053000039</t>
  </si>
  <si>
    <t>11051-138-Ц</t>
  </si>
  <si>
    <t>051323000250</t>
  </si>
  <si>
    <t>051323000251</t>
  </si>
  <si>
    <t>0501322000170</t>
  </si>
  <si>
    <t>0501292000013</t>
  </si>
  <si>
    <t>15120032</t>
  </si>
  <si>
    <t>1530072</t>
  </si>
  <si>
    <t>15300668</t>
  </si>
  <si>
    <t>052400307916</t>
  </si>
  <si>
    <t>501321000085</t>
  </si>
  <si>
    <t>982</t>
  </si>
  <si>
    <t>0550093000005</t>
  </si>
  <si>
    <t>ООО "ЮГАГРОХОЛДИНГ"</t>
  </si>
  <si>
    <t>ЗАО "СЕПАРАТОР"</t>
  </si>
  <si>
    <t>ООО "ИТЦ "Горные ресурсы"</t>
  </si>
  <si>
    <t>Гаджимургучов Камиль Алиевич</t>
  </si>
  <si>
    <t>ИП Шарабудинов Арсен Махмутилович</t>
  </si>
  <si>
    <t>Шейх Мустафа Ахмед Абдула</t>
  </si>
  <si>
    <t>ИП Гусейнов Эдвин Керимович</t>
  </si>
  <si>
    <t>ООО "СОЦИАЛЬНАЯ АПТЕКА"</t>
  </si>
  <si>
    <t>ЗАО "ТК МАГНИТ"</t>
  </si>
  <si>
    <t>ИП Алиев Руслан Алиевич</t>
  </si>
  <si>
    <t xml:space="preserve">	ЖСК "ТЕПЛЫЙ"</t>
  </si>
  <si>
    <t>Якубов Магомедрасул Дадаевич</t>
  </si>
  <si>
    <t>ИП Магомедов Руслан Андреевич (Визаж)</t>
  </si>
  <si>
    <t>ИП Насрудинов Насрудин Бадрудинович</t>
  </si>
  <si>
    <t>ИП Мазгаров Магомеднур Камилович</t>
  </si>
  <si>
    <t>ИП Газиева Зухра Багаутдиновна</t>
  </si>
  <si>
    <t>Гасанов Гаджимурад Гасанович</t>
  </si>
  <si>
    <t>ОАО"Сбербанк России"</t>
  </si>
  <si>
    <t>Казанатов Рашидбек Гаирбекович</t>
  </si>
  <si>
    <t>Хайбулаев Сурхай Магомедович</t>
  </si>
  <si>
    <t>ПСЧ-13 ФГКУ и ПСО по РД</t>
  </si>
  <si>
    <t>ДОУ "Аленушка"</t>
  </si>
  <si>
    <t>ООО УК КАСПИЙ</t>
  </si>
  <si>
    <t>ООО "Дагснаб"</t>
  </si>
  <si>
    <t>Б/О Сулак</t>
  </si>
  <si>
    <t>Магомедов Магомед Казибегович (Ген.директор) МАГМА</t>
  </si>
  <si>
    <t>ИП Адамов Бейбулат Жаншахович</t>
  </si>
  <si>
    <t>Капиталстрой(ЖСК)</t>
  </si>
  <si>
    <t>ПАО "Вымпелком"</t>
  </si>
  <si>
    <t>АНО "Городская клиническая больница" №3</t>
  </si>
  <si>
    <t>ИП Магомедов Сулейман Насруллаевич</t>
  </si>
  <si>
    <t>ИП Насруллаев Запир Усеевич</t>
  </si>
  <si>
    <t>ООО "НПО "ШЗЖБИ"</t>
  </si>
  <si>
    <t>ООО "Арсенал"</t>
  </si>
  <si>
    <t>ИП Багандов Магомедали Хабибулахович</t>
  </si>
  <si>
    <t>ООО "Галакси"</t>
  </si>
  <si>
    <t>АО «Торговый дом «Содружество»</t>
  </si>
  <si>
    <t>ООО "Караван"</t>
  </si>
  <si>
    <t>ИП  Агалханов З.О.</t>
  </si>
  <si>
    <t>ОАО Авиаагрегат</t>
  </si>
  <si>
    <t>ООО "КАСПИЙ"</t>
  </si>
  <si>
    <t>ООО "Заготсервис (торговая база) Саадулаев А.К.</t>
  </si>
  <si>
    <t>Алиев Махач Шамильевич  (Арбат)</t>
  </si>
  <si>
    <t>ООО УК "АРСИ Комфорт"</t>
  </si>
  <si>
    <t>ПС "Шамхал" 110/35/10 кВ</t>
  </si>
  <si>
    <t>ПС "КПФ" 35/10 кВ</t>
  </si>
  <si>
    <t>КТП/630 кВА</t>
  </si>
  <si>
    <t>ПС "Шамхал"</t>
  </si>
  <si>
    <t>6(2)</t>
  </si>
  <si>
    <t>ТП (ТМГ)/250 кВА</t>
  </si>
  <si>
    <t>КТП/40кВА</t>
  </si>
  <si>
    <t>Компас</t>
  </si>
  <si>
    <t>ТМ-400</t>
  </si>
  <si>
    <t>Пс 110 кВ "Новая"</t>
  </si>
  <si>
    <t xml:space="preserve">ТП 1000кВА </t>
  </si>
  <si>
    <t>ПС "Авиагрегат" 35/6 кВ</t>
  </si>
  <si>
    <t>ТП "ЖСК"/1000 кВА</t>
  </si>
  <si>
    <t>ПС "Авиаагрегат" 35/6 кВ</t>
  </si>
  <si>
    <t>КТП-4-1000 кВА</t>
  </si>
  <si>
    <t>5; 15</t>
  </si>
  <si>
    <t>ТП - 2-1000 кВА</t>
  </si>
  <si>
    <t>ПС "Новая" 110/35/6 кВ</t>
  </si>
  <si>
    <t>ЗКТП АО "ДАГСНАБ"/1000 кВА</t>
  </si>
  <si>
    <t> ЗКТП АО "Дагснаб"/1000 кВА</t>
  </si>
  <si>
    <t>Ф-11</t>
  </si>
  <si>
    <t>КТП/25 кВА</t>
  </si>
  <si>
    <t xml:space="preserve">	ПС "ЗТМ" 110/6 кВ</t>
  </si>
  <si>
    <t>Ф-6</t>
  </si>
  <si>
    <t xml:space="preserve">	КТП "УК Каспий"/1000 кВА</t>
  </si>
  <si>
    <t>Ф-2</t>
  </si>
  <si>
    <t>ЗКТП "АО Дагснаб"/1000 кВА</t>
  </si>
  <si>
    <t>ТМ-630</t>
  </si>
  <si>
    <t>КТП-5-1000 кВА</t>
  </si>
  <si>
    <t>Авиаагрегат 35/6</t>
  </si>
  <si>
    <t>ТП-2   ТМ-1000 КВА</t>
  </si>
  <si>
    <t>ТП-11 ТМ-320 КВА</t>
  </si>
  <si>
    <t>РУ-0,4кВ, ТМ-630/10/0,4</t>
  </si>
  <si>
    <t>ЗТМ 110/35/6</t>
  </si>
  <si>
    <t>КТП-1000 кВА</t>
  </si>
  <si>
    <t>ПС 35/10 кВ Согратль</t>
  </si>
  <si>
    <t>КТП-100 кВА</t>
  </si>
  <si>
    <t>ПС 35/10 "Полигон Солнце"</t>
  </si>
  <si>
    <t>ТМ-160 кВА</t>
  </si>
  <si>
    <t xml:space="preserve">ПС Махачкала 110 </t>
  </si>
  <si>
    <t>Ф-23</t>
  </si>
  <si>
    <t>ЗКТП 63 кВа, Л-1</t>
  </si>
  <si>
    <t>Ф-4</t>
  </si>
  <si>
    <t>ЗТП 160 кВА</t>
  </si>
  <si>
    <t>ПС Точная Механика</t>
  </si>
  <si>
    <t>Ф-13</t>
  </si>
  <si>
    <t>ТП 250 кВа</t>
  </si>
  <si>
    <t>ПС "Халимбекаул" 35/10 кВ</t>
  </si>
  <si>
    <t>КТП/630кВА</t>
  </si>
  <si>
    <t>ПС "Восточная" 110/10</t>
  </si>
  <si>
    <t>ТП/1000 кВА</t>
  </si>
  <si>
    <t>ПС 35/6 кВ "Ленинкент"</t>
  </si>
  <si>
    <t>ТП (ТМГ)/100 кВА</t>
  </si>
  <si>
    <t>ПС "Приозерная" 110/35/10 кВ</t>
  </si>
  <si>
    <t>КТП- 250 кВА</t>
  </si>
  <si>
    <t>ПС "ГПП"</t>
  </si>
  <si>
    <t>ПС "Приозерная" 110/35/6 кВ</t>
  </si>
  <si>
    <t>ЗТП № 694/160 кВА</t>
  </si>
  <si>
    <t>ПС 110/35/6 кВ "Рассвет"</t>
  </si>
  <si>
    <t>ЗКТП 400 кВА</t>
  </si>
  <si>
    <t>ТП-2</t>
  </si>
  <si>
    <t xml:space="preserve">ПС 110/6 кВ "Рассвет" </t>
  </si>
  <si>
    <t>КТП 6/04 630 кВА</t>
  </si>
  <si>
    <t>ПС 110/6 кВ "Рассвет"</t>
  </si>
  <si>
    <t>ГПП "ЗТМ" 110/6</t>
  </si>
  <si>
    <t>ТП-63 кВА</t>
  </si>
  <si>
    <t>ГПП "ЗТМ"</t>
  </si>
  <si>
    <t>ТМ/160 кВА</t>
  </si>
  <si>
    <t>ПС ГПП-ЗТМ 110/6</t>
  </si>
  <si>
    <t>ТП-2х1000 кВА</t>
  </si>
  <si>
    <t>РД, Кумторкалинский район</t>
  </si>
  <si>
    <t>с. Коркмаскала</t>
  </si>
  <si>
    <t>г.Махачкала</t>
  </si>
  <si>
    <t>пос. Красноармейск</t>
  </si>
  <si>
    <t>г. Махачкала</t>
  </si>
  <si>
    <t>Ул. Сепараторная 1</t>
  </si>
  <si>
    <t>ул.Ирчи Казака, 40</t>
  </si>
  <si>
    <t>ул. Сергокалинская, 30</t>
  </si>
  <si>
    <t> г. Махачкала,</t>
  </si>
  <si>
    <t>ул.Ирчи Казака, дом 37</t>
  </si>
  <si>
    <t>ул.Ирчи-Казака, д.103</t>
  </si>
  <si>
    <t>ул. Ярагского, 71 литер "А"</t>
  </si>
  <si>
    <t>ул. Ярагского, д. 71</t>
  </si>
  <si>
    <t>ул. И. Казака, д. 31</t>
  </si>
  <si>
    <t>Кумторкалинский район</t>
  </si>
  <si>
    <t>п. Тюбе</t>
  </si>
  <si>
    <t>г. Каспийск</t>
  </si>
  <si>
    <t>микр. №8</t>
  </si>
  <si>
    <t>ул. Ирчи-Казака, д. 31</t>
  </si>
  <si>
    <t>ул. Ярагского, д. 71, литер "А"</t>
  </si>
  <si>
    <t>ул. Ирчи Казака, уч. 49</t>
  </si>
  <si>
    <t>Ул. Сепараторная 2</t>
  </si>
  <si>
    <t>ул. Ирчи Казака, д.41 "А"</t>
  </si>
  <si>
    <t xml:space="preserve"> ул. Ирчи Казака, дом 37, ЗУ-1</t>
  </si>
  <si>
    <t xml:space="preserve">г. Махачкала </t>
  </si>
  <si>
    <t>г.Махачкала, ул. Ирчи-Казака</t>
  </si>
  <si>
    <t>пр.Акушинского,30д</t>
  </si>
  <si>
    <t>ул. Кизилюртовская, д. 3</t>
  </si>
  <si>
    <t>п. Караман на берегу МЧС</t>
  </si>
  <si>
    <t>Караман 3, Сулакское лес-во</t>
  </si>
  <si>
    <t>пр-т Казбекова 306</t>
  </si>
  <si>
    <t>р-н Новолакский</t>
  </si>
  <si>
    <t xml:space="preserve">с. Новочуртах </t>
  </si>
  <si>
    <t xml:space="preserve">г. Каспийск </t>
  </si>
  <si>
    <t>ленина 20</t>
  </si>
  <si>
    <t>ул. Перова 11</t>
  </si>
  <si>
    <t>Ул. Сепараторная 161</t>
  </si>
  <si>
    <t>РД, Буйнакский район</t>
  </si>
  <si>
    <t>с.Кафыр-Кумух</t>
  </si>
  <si>
    <t>проспект Амет-Хана Султана, 5-й км, район ДСК</t>
  </si>
  <si>
    <t>Кумторкалинский р-он</t>
  </si>
  <si>
    <t>пос. Тюбе</t>
  </si>
  <si>
    <t>пос. Ленинкент, трасса М-29</t>
  </si>
  <si>
    <t>Степной поселок</t>
  </si>
  <si>
    <t>пр. И. Шамиля, 5</t>
  </si>
  <si>
    <t>ул. М.Азизова, 5"А"</t>
  </si>
  <si>
    <t>Карабудахкентский р-он</t>
  </si>
  <si>
    <t>Ст. "Парус"</t>
  </si>
  <si>
    <t>Махачкала</t>
  </si>
  <si>
    <t>ул. Ирчи-Казака</t>
  </si>
  <si>
    <t>ул. Ирчи-Казака, 37</t>
  </si>
  <si>
    <t xml:space="preserve">р-н Карабудахкентский </t>
  </si>
  <si>
    <t>Рекреационная зона побережья Каспийского моря</t>
  </si>
  <si>
    <t>пр. Насрутдирнова в районе развилки "Джами"</t>
  </si>
  <si>
    <t>пр. А. Султана, 21 (рядом с тер-ей АО "Каспий-Лада")</t>
  </si>
  <si>
    <t xml:space="preserve">г. Каспийск, </t>
  </si>
  <si>
    <t>ул. Кавказская 31</t>
  </si>
  <si>
    <t>CЕ 303 S31543</t>
  </si>
  <si>
    <t>СЕ 303 S31</t>
  </si>
  <si>
    <t>NP73E.3-14-1</t>
  </si>
  <si>
    <t xml:space="preserve"> Меркурий 230 AR-02 R</t>
  </si>
  <si>
    <t>Меркурий 230 AR-03R</t>
  </si>
  <si>
    <t>ЦЭ6803В ЭР32</t>
  </si>
  <si>
    <t>Меркурий 230AR-02</t>
  </si>
  <si>
    <t>Меркурий 230 AR-02R</t>
  </si>
  <si>
    <t>Матрица</t>
  </si>
  <si>
    <t>CE 303 S31 543</t>
  </si>
  <si>
    <t>ЦЭ 6803 ВЭР 32</t>
  </si>
  <si>
    <t>СКАТ 302М/1 - 5(7,5) Т П</t>
  </si>
  <si>
    <t>CE 303 S31 503</t>
  </si>
  <si>
    <t>Меркурий 230 ART-02</t>
  </si>
  <si>
    <t>Меркурий 230 AR-02</t>
  </si>
  <si>
    <t>Матрица NP 73E 3-14-1</t>
  </si>
  <si>
    <t>NP73E3-14-1</t>
  </si>
  <si>
    <t xml:space="preserve">Матрица </t>
  </si>
  <si>
    <t>Меркурий 230 AR-01R R</t>
  </si>
  <si>
    <t>Энергомера СЕ 303 S31 543</t>
  </si>
  <si>
    <t>NP73E</t>
  </si>
  <si>
    <t>Меркурий 234 ARTM-02PB</t>
  </si>
  <si>
    <t>NP7ЗE.З-14-1</t>
  </si>
  <si>
    <t xml:space="preserve">Энергомера СЕ 303 </t>
  </si>
  <si>
    <t>ЦЭ6850В</t>
  </si>
  <si>
    <t>МИРТЕК-32-РУ-W31</t>
  </si>
  <si>
    <t xml:space="preserve">Меркурий 233 ART-02 </t>
  </si>
  <si>
    <t>Меркурий 230 ART-03 PQRSIDN</t>
  </si>
  <si>
    <t>01188015307038</t>
  </si>
  <si>
    <t>011880153070338</t>
  </si>
  <si>
    <t>04608477</t>
  </si>
  <si>
    <t>44111070</t>
  </si>
  <si>
    <t>38574135</t>
  </si>
  <si>
    <t>011552160590828</t>
  </si>
  <si>
    <t>26087472</t>
  </si>
  <si>
    <t>28832610</t>
  </si>
  <si>
    <t>33040043</t>
  </si>
  <si>
    <t>44111069</t>
  </si>
  <si>
    <t>28832407</t>
  </si>
  <si>
    <t>44111066</t>
  </si>
  <si>
    <t>4608870</t>
  </si>
  <si>
    <t xml:space="preserve">011380153070455	</t>
  </si>
  <si>
    <t xml:space="preserve">011880153070359	</t>
  </si>
  <si>
    <t>011355163200504</t>
  </si>
  <si>
    <t>011355163200684</t>
  </si>
  <si>
    <t>4043260004292</t>
  </si>
  <si>
    <t>11872153070062</t>
  </si>
  <si>
    <t>45967505-22</t>
  </si>
  <si>
    <t>26943298-16</t>
  </si>
  <si>
    <t>011554128336503</t>
  </si>
  <si>
    <t>201012448593</t>
  </si>
  <si>
    <t>4609178</t>
  </si>
  <si>
    <t>04608228</t>
  </si>
  <si>
    <t>011880153070619</t>
  </si>
  <si>
    <t>04607909</t>
  </si>
  <si>
    <t>04609164</t>
  </si>
  <si>
    <t>4608958</t>
  </si>
  <si>
    <t>32932896</t>
  </si>
  <si>
    <t>04609177</t>
  </si>
  <si>
    <t>009113163139876</t>
  </si>
  <si>
    <t>5180242033906</t>
  </si>
  <si>
    <t>04608933</t>
  </si>
  <si>
    <t>51802420033825</t>
  </si>
  <si>
    <t>36710086-19</t>
  </si>
  <si>
    <t>DS0101OR0000001</t>
  </si>
  <si>
    <t>DS0101OR0000002</t>
  </si>
  <si>
    <t>DS0101OR0000003</t>
  </si>
  <si>
    <t>DS0101OR0000004</t>
  </si>
  <si>
    <t>DS0101OR0000005</t>
  </si>
  <si>
    <t>DS0101OR0000006</t>
  </si>
  <si>
    <t>DS0101OR0000007</t>
  </si>
  <si>
    <t>DS0101OR0000008</t>
  </si>
  <si>
    <t>DS0101OR0000009</t>
  </si>
  <si>
    <t>DS0101OR0000010</t>
  </si>
  <si>
    <t>DS0101OR0000011</t>
  </si>
  <si>
    <t>DS0101OR0000012</t>
  </si>
  <si>
    <t>DS0101OR0000013</t>
  </si>
  <si>
    <t>DS0101OR0000014</t>
  </si>
  <si>
    <t>DS0101OR0000015</t>
  </si>
  <si>
    <t>DS0101OR0000016</t>
  </si>
  <si>
    <t>DS0101OR0000017</t>
  </si>
  <si>
    <t>DS0101OR0000018</t>
  </si>
  <si>
    <t>DS0101OR0000019</t>
  </si>
  <si>
    <t>DS0101OR0000020</t>
  </si>
  <si>
    <t>DS0101OR0000021</t>
  </si>
  <si>
    <t>DS0101OR0000022</t>
  </si>
  <si>
    <t>DS0101OR0000023</t>
  </si>
  <si>
    <t>DS0101OR0000024</t>
  </si>
  <si>
    <t>DS0101OR0000025</t>
  </si>
  <si>
    <t>DS0101OR0000026</t>
  </si>
  <si>
    <t>DS0101OR0000027</t>
  </si>
  <si>
    <t>DS0101OR0000028</t>
  </si>
  <si>
    <t>DS0101OR0000029</t>
  </si>
  <si>
    <t>DS0101OR0000030</t>
  </si>
  <si>
    <t>DS0101OR0000031</t>
  </si>
  <si>
    <t>DS0101OR0000032</t>
  </si>
  <si>
    <t>DS0101OR0000033</t>
  </si>
  <si>
    <t>DS0101OR0000034</t>
  </si>
  <si>
    <t>DS0101OR0000035</t>
  </si>
  <si>
    <t>DS0101OR0000036</t>
  </si>
  <si>
    <t>DS0101OR0000037</t>
  </si>
  <si>
    <t>DS0101OR0000038</t>
  </si>
  <si>
    <t>DS0101OR0000039</t>
  </si>
  <si>
    <t>DS0101OR0000040</t>
  </si>
  <si>
    <t>DS0101OR0000041</t>
  </si>
  <si>
    <t>DS0101OR0000042</t>
  </si>
  <si>
    <t>DS0101OR0000043</t>
  </si>
  <si>
    <t>DS0101OR0000044</t>
  </si>
  <si>
    <t>DS0101OR0000045</t>
  </si>
  <si>
    <t>DS0101OR0000046</t>
  </si>
  <si>
    <t>DS0101OR0000047</t>
  </si>
  <si>
    <t>DS0101OR0000048</t>
  </si>
  <si>
    <t>DS0101OR0000049</t>
  </si>
  <si>
    <t>DS0101OR0000050</t>
  </si>
  <si>
    <t>DS0101OR0000051</t>
  </si>
  <si>
    <t>DS0101OR0000052</t>
  </si>
  <si>
    <t>DS0101OR0000053</t>
  </si>
  <si>
    <t>DS0101OR0000054</t>
  </si>
  <si>
    <t>DS0101OR0000055</t>
  </si>
  <si>
    <t>DS0101OR0000056</t>
  </si>
  <si>
    <t>Расчетная ведомость Махачкалинского отделения 
по юридическим лицам
за май 2023г.</t>
  </si>
  <si>
    <t>0550051000207</t>
  </si>
  <si>
    <t>0550051000206</t>
  </si>
  <si>
    <t>0550051000003</t>
  </si>
  <si>
    <t>0550051000061</t>
  </si>
  <si>
    <t>0550053000278</t>
  </si>
  <si>
    <t>0550053000306</t>
  </si>
  <si>
    <t>0510061000001</t>
  </si>
  <si>
    <t>Ф-15</t>
  </si>
  <si>
    <t>DS0101OR0000057</t>
  </si>
  <si>
    <t>DS0101OR0000058</t>
  </si>
  <si>
    <t>ООО "ПрофСервисТрейд"</t>
  </si>
  <si>
    <t>DS0101OR0000059</t>
  </si>
  <si>
    <t>Джапарова Раиса Александровна (Рынок Ирчи)</t>
  </si>
  <si>
    <t xml:space="preserve">ПС " Авиаагрегат" </t>
  </si>
  <si>
    <t>пр. Гамидова, 49</t>
  </si>
  <si>
    <t>Меркурий AR 230-00 R</t>
  </si>
  <si>
    <t>РО по РД Кавказского филиала ПАО "Мегафон"</t>
  </si>
  <si>
    <t>ООО "МТС ЭНЕРГО"</t>
  </si>
  <si>
    <t>ПС "Рассвет" 110/35/6 кВ</t>
  </si>
  <si>
    <t>ПС "Компас" 110/10 кВ</t>
  </si>
  <si>
    <t>КТП-1/400 кВА</t>
  </si>
  <si>
    <t>СН-2</t>
  </si>
  <si>
    <t>Карабудахкентский район</t>
  </si>
  <si>
    <t>в зоне побережья Каспийского моря</t>
  </si>
  <si>
    <t>Перова</t>
  </si>
  <si>
    <t>Меркурий -230</t>
  </si>
  <si>
    <t>СЕ 303</t>
  </si>
  <si>
    <t>009226139242524</t>
  </si>
  <si>
    <t>Почасовой учет</t>
  </si>
  <si>
    <t>2020-02/МТСЭ/ДКП.ДАГ</t>
  </si>
  <si>
    <t>DS0101OR0000060</t>
  </si>
  <si>
    <t>ООО "Электрон" прямой</t>
  </si>
  <si>
    <t>ЖСК "ТРИ ДВОРЦА"</t>
  </si>
  <si>
    <t>DS0101OR0000061</t>
  </si>
  <si>
    <t>DS0101OR0000062</t>
  </si>
  <si>
    <t>АО "ДАГСНАБ" (офис)</t>
  </si>
  <si>
    <t>DS0101OR0000063</t>
  </si>
  <si>
    <t>АО "ДАГСНАБ" (магазин)</t>
  </si>
  <si>
    <t>DS0101OR0000064</t>
  </si>
  <si>
    <t>ООО "Парус"</t>
  </si>
  <si>
    <t>DS0101OR0000065</t>
  </si>
  <si>
    <t>055Л051000354</t>
  </si>
  <si>
    <t>ООО "ЭРЛАЙН"</t>
  </si>
  <si>
    <t xml:space="preserve">ПС "Авиаагрегат" 35/6 кВ </t>
  </si>
  <si>
    <t>ТП- 2</t>
  </si>
  <si>
    <t xml:space="preserve"> ТП- 2</t>
  </si>
  <si>
    <t>БКТП/1000 кВА</t>
  </si>
  <si>
    <t>ТП "Парус"/400 кВА</t>
  </si>
  <si>
    <t>ЗКТП АО "Дагснаб"/1000 кВА</t>
  </si>
  <si>
    <t>тупик Сергокалинский, 2-й, 6</t>
  </si>
  <si>
    <t>ул. Ярагского, 71</t>
  </si>
  <si>
    <t>Герей- тюз, прибрежная зона, ул. Береговая 1, уч. 3</t>
  </si>
  <si>
    <t>ул.Ярагского, 71</t>
  </si>
  <si>
    <t>НН(ПНГ)</t>
  </si>
  <si>
    <t>Каскад 3МТWV 31-AO</t>
  </si>
  <si>
    <t>1161207605693</t>
  </si>
  <si>
    <t>1161207605689</t>
  </si>
  <si>
    <t>СКАТ 302 М</t>
  </si>
  <si>
    <t>4043260003954</t>
  </si>
  <si>
    <t>011552162288538</t>
  </si>
  <si>
    <t>28805756</t>
  </si>
  <si>
    <t>011355147371189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</si>
</sst>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Arial"/>
      <family val="2"/>
      <charset val="204"/>
    </font>
    <font>
      <b/>
      <sz val="11"/>
      <color theme="1"/>
      <name val="Times New Roman"/>
      <family val="1"/>
      <charset val="204"/>
    </font>
    <font>
      <sz val="8"/>
      <name val="Calibri"/>
      <family val="2"/>
      <scheme val="minor"/>
    </font>
    <font>
      <sz val="10"/>
      <name val="Times New Roman"/>
      <family val="1"/>
      <charset val="204"/>
    </font>
    <font>
      <sz val="10"/>
      <name val="Arial Cyr"/>
      <charset val="204"/>
    </font>
    <font>
      <sz val="11"/>
      <name val="Times New Roman"/>
      <family val="1"/>
      <charset val="204"/>
    </font>
    <font>
      <sz val="11"/>
      <color theme="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7" fillId="0" borderId="0"/>
  </cellStyleXfs>
  <cellXfs count="50">
    <xf numFmtId="0" fontId="0" fillId="0" borderId="0" xfId="0"/>
    <xf numFmtId="0" fontId="0" fillId="0" borderId="0" xfId="0" applyFill="1"/>
    <xf numFmtId="0" fontId="2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6" fillId="0" borderId="1" xfId="0" applyFont="1" applyFill="1" applyBorder="1" applyAlignment="1" applyProtection="1">
      <alignment horizontal="center" vertical="center"/>
      <protection locked="0"/>
    </xf>
    <xf numFmtId="49" fontId="2" fillId="0" borderId="1" xfId="1" applyNumberFormat="1" applyFont="1" applyFill="1" applyBorder="1" applyAlignment="1">
      <alignment horizontal="center" vertical="center"/>
    </xf>
    <xf numFmtId="49" fontId="6" fillId="0" borderId="1" xfId="1" applyNumberFormat="1" applyFont="1" applyFill="1" applyBorder="1" applyAlignment="1">
      <alignment horizontal="center" vertical="center"/>
    </xf>
    <xf numFmtId="49" fontId="6" fillId="0" borderId="1" xfId="1" applyNumberFormat="1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 vertical="center" wrapText="1"/>
    </xf>
    <xf numFmtId="49" fontId="2" fillId="0" borderId="2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" fontId="1" fillId="0" borderId="1" xfId="1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49" fontId="1" fillId="0" borderId="1" xfId="1" applyNumberFormat="1" applyFont="1" applyFill="1" applyBorder="1" applyAlignment="1">
      <alignment horizontal="center" vertical="center"/>
    </xf>
    <xf numFmtId="49" fontId="1" fillId="0" borderId="0" xfId="1" applyNumberFormat="1" applyFont="1" applyFill="1" applyAlignment="1">
      <alignment horizontal="center" vertical="center"/>
    </xf>
    <xf numFmtId="0" fontId="8" fillId="0" borderId="1" xfId="0" applyFont="1" applyFill="1" applyBorder="1" applyAlignment="1" applyProtection="1">
      <alignment horizontal="center"/>
      <protection locked="0"/>
    </xf>
    <xf numFmtId="164" fontId="8" fillId="0" borderId="1" xfId="0" applyNumberFormat="1" applyFont="1" applyFill="1" applyBorder="1" applyAlignment="1" applyProtection="1">
      <alignment horizontal="center"/>
      <protection locked="0"/>
    </xf>
    <xf numFmtId="164" fontId="8" fillId="0" borderId="1" xfId="1" applyNumberFormat="1" applyFont="1" applyFill="1" applyBorder="1" applyAlignment="1" applyProtection="1">
      <alignment horizontal="center"/>
      <protection locked="0"/>
    </xf>
    <xf numFmtId="0" fontId="8" fillId="0" borderId="1" xfId="1" applyFont="1" applyFill="1" applyBorder="1" applyAlignment="1" applyProtection="1">
      <alignment horizontal="center"/>
      <protection locked="0"/>
    </xf>
    <xf numFmtId="0" fontId="9" fillId="0" borderId="1" xfId="0" applyFont="1" applyFill="1" applyBorder="1" applyAlignment="1" applyProtection="1">
      <alignment horizontal="center"/>
      <protection locked="0"/>
    </xf>
    <xf numFmtId="0" fontId="8" fillId="0" borderId="1" xfId="1" applyFont="1" applyFill="1" applyBorder="1" applyAlignment="1" applyProtection="1">
      <alignment horizontal="center" vertical="center" wrapText="1"/>
      <protection locked="0"/>
    </xf>
    <xf numFmtId="0" fontId="8" fillId="0" borderId="1" xfId="1" applyFont="1" applyFill="1" applyBorder="1" applyAlignment="1" applyProtection="1">
      <alignment horizontal="center" vertical="center"/>
      <protection locked="0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2" fontId="6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 wrapText="1"/>
    </xf>
    <xf numFmtId="1" fontId="2" fillId="0" borderId="1" xfId="0" quotePrefix="1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</cellXfs>
  <cellStyles count="3">
    <cellStyle name="Обычный" xfId="0" builtinId="0"/>
    <cellStyle name="Обычный 2" xfId="1" xr:uid="{53AEF59E-0451-4BDD-AE1B-743BEF3D43E8}"/>
    <cellStyle name="Обычный 5" xfId="2" xr:uid="{452B729D-E60D-40D0-92AE-CF7A53B1F7A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D6858-D6D5-4594-A7E0-50EB6B773DA0}">
  <dimension ref="A1:AO75"/>
  <sheetViews>
    <sheetView tabSelected="1" topLeftCell="N1" zoomScale="85" zoomScaleNormal="85" workbookViewId="0">
      <selection activeCell="AA14" sqref="AA14"/>
    </sheetView>
  </sheetViews>
  <sheetFormatPr defaultRowHeight="12.75" x14ac:dyDescent="0.25"/>
  <cols>
    <col min="1" max="2" width="9.140625" style="6"/>
    <col min="3" max="3" width="17.140625" style="6" bestFit="1" customWidth="1"/>
    <col min="4" max="4" width="24" style="6" customWidth="1"/>
    <col min="5" max="5" width="35.140625" style="6" bestFit="1" customWidth="1"/>
    <col min="6" max="6" width="15.140625" style="6" customWidth="1"/>
    <col min="7" max="7" width="34.5703125" style="6" bestFit="1" customWidth="1"/>
    <col min="8" max="8" width="65.85546875" style="6" bestFit="1" customWidth="1"/>
    <col min="9" max="9" width="26.85546875" style="6" customWidth="1"/>
    <col min="10" max="10" width="10.5703125" style="6" customWidth="1"/>
    <col min="11" max="11" width="24.5703125" style="6" customWidth="1"/>
    <col min="12" max="12" width="36.42578125" style="6" bestFit="1" customWidth="1"/>
    <col min="13" max="13" width="7.28515625" style="6" bestFit="1" customWidth="1"/>
    <col min="14" max="14" width="16.42578125" style="6" bestFit="1" customWidth="1"/>
    <col min="15" max="15" width="7.28515625" style="6" bestFit="1" customWidth="1"/>
    <col min="16" max="16" width="9" style="6" bestFit="1" customWidth="1"/>
    <col min="17" max="17" width="9.140625" style="6"/>
    <col min="18" max="18" width="22" style="6" customWidth="1"/>
    <col min="19" max="19" width="18.28515625" style="6" customWidth="1"/>
    <col min="20" max="20" width="9.140625" style="6"/>
    <col min="21" max="22" width="12.140625" style="6" bestFit="1" customWidth="1"/>
    <col min="23" max="23" width="11.7109375" style="6" bestFit="1" customWidth="1"/>
    <col min="24" max="24" width="12.5703125" style="6" bestFit="1" customWidth="1"/>
    <col min="25" max="37" width="9.140625" style="6"/>
    <col min="38" max="38" width="9.85546875" style="6" bestFit="1" customWidth="1"/>
    <col min="39" max="39" width="16.7109375" style="6" bestFit="1" customWidth="1"/>
    <col min="40" max="40" width="9.85546875" style="6" bestFit="1" customWidth="1"/>
    <col min="41" max="41" width="18.5703125" style="6" bestFit="1" customWidth="1"/>
    <col min="42" max="16384" width="9.140625" style="6"/>
  </cols>
  <sheetData>
    <row r="1" spans="1:41" s="1" customFormat="1" ht="15" x14ac:dyDescent="0.25"/>
    <row r="2" spans="1:41" s="1" customFormat="1" ht="15" x14ac:dyDescent="0.25">
      <c r="B2" s="45" t="s">
        <v>384</v>
      </c>
      <c r="C2" s="46"/>
      <c r="D2" s="46"/>
      <c r="E2" s="46"/>
    </row>
    <row r="3" spans="1:41" s="1" customFormat="1" ht="15" x14ac:dyDescent="0.25">
      <c r="B3" s="46"/>
      <c r="C3" s="46"/>
      <c r="D3" s="46"/>
      <c r="E3" s="46"/>
    </row>
    <row r="4" spans="1:41" s="1" customFormat="1" ht="15" x14ac:dyDescent="0.25">
      <c r="B4" s="46"/>
      <c r="C4" s="46"/>
      <c r="D4" s="46"/>
      <c r="E4" s="46"/>
    </row>
    <row r="5" spans="1:41" s="1" customFormat="1" ht="15" x14ac:dyDescent="0.25"/>
    <row r="6" spans="1:41" s="2" customFormat="1" ht="34.5" customHeight="1" x14ac:dyDescent="0.25">
      <c r="A6" s="36" t="s">
        <v>0</v>
      </c>
      <c r="B6" s="36" t="s">
        <v>1</v>
      </c>
      <c r="C6" s="36"/>
      <c r="D6" s="36"/>
      <c r="E6" s="36"/>
      <c r="F6" s="36"/>
      <c r="G6" s="36"/>
      <c r="H6" s="36"/>
      <c r="I6" s="36" t="s">
        <v>2</v>
      </c>
      <c r="J6" s="36"/>
      <c r="K6" s="36"/>
      <c r="L6" s="36" t="s">
        <v>3</v>
      </c>
      <c r="M6" s="36"/>
      <c r="N6" s="36"/>
      <c r="O6" s="36"/>
      <c r="P6" s="36"/>
      <c r="Q6" s="42" t="s">
        <v>48</v>
      </c>
      <c r="R6" s="43"/>
      <c r="S6" s="43"/>
      <c r="T6" s="43"/>
      <c r="U6" s="43"/>
      <c r="V6" s="43"/>
      <c r="W6" s="43"/>
      <c r="X6" s="43"/>
      <c r="Y6" s="43"/>
      <c r="Z6" s="37" t="s">
        <v>4</v>
      </c>
      <c r="AA6" s="36" t="s">
        <v>5</v>
      </c>
      <c r="AB6" s="36" t="s">
        <v>6</v>
      </c>
      <c r="AC6" s="36" t="s">
        <v>7</v>
      </c>
      <c r="AD6" s="36" t="s">
        <v>9</v>
      </c>
      <c r="AE6" s="36" t="s">
        <v>8</v>
      </c>
      <c r="AF6" s="36"/>
      <c r="AG6" s="36"/>
      <c r="AH6" s="36"/>
      <c r="AI6" s="36" t="s">
        <v>28</v>
      </c>
      <c r="AJ6" s="36"/>
      <c r="AK6" s="36"/>
      <c r="AL6" s="36" t="s">
        <v>10</v>
      </c>
      <c r="AM6" s="36"/>
      <c r="AN6" s="36"/>
      <c r="AO6" s="36"/>
    </row>
    <row r="7" spans="1:41" s="3" customFormat="1" ht="62.25" customHeight="1" x14ac:dyDescent="0.25">
      <c r="A7" s="36"/>
      <c r="B7" s="36" t="s">
        <v>11</v>
      </c>
      <c r="C7" s="36" t="s">
        <v>12</v>
      </c>
      <c r="D7" s="36" t="s">
        <v>13</v>
      </c>
      <c r="E7" s="36" t="s">
        <v>14</v>
      </c>
      <c r="F7" s="47" t="s">
        <v>15</v>
      </c>
      <c r="G7" s="36" t="s">
        <v>16</v>
      </c>
      <c r="H7" s="36" t="s">
        <v>17</v>
      </c>
      <c r="I7" s="36" t="s">
        <v>18</v>
      </c>
      <c r="J7" s="36"/>
      <c r="K7" s="36"/>
      <c r="L7" s="36" t="s">
        <v>19</v>
      </c>
      <c r="M7" s="36" t="s">
        <v>20</v>
      </c>
      <c r="N7" s="36"/>
      <c r="O7" s="36"/>
      <c r="P7" s="36"/>
      <c r="Q7" s="36" t="s">
        <v>21</v>
      </c>
      <c r="R7" s="36" t="s">
        <v>22</v>
      </c>
      <c r="S7" s="36" t="s">
        <v>23</v>
      </c>
      <c r="T7" s="36" t="s">
        <v>24</v>
      </c>
      <c r="U7" s="36" t="s">
        <v>25</v>
      </c>
      <c r="V7" s="36"/>
      <c r="W7" s="36" t="s">
        <v>49</v>
      </c>
      <c r="X7" s="36" t="s">
        <v>26</v>
      </c>
      <c r="Y7" s="36" t="s">
        <v>27</v>
      </c>
      <c r="Z7" s="44"/>
      <c r="AA7" s="36"/>
      <c r="AB7" s="36"/>
      <c r="AC7" s="36"/>
      <c r="AD7" s="36"/>
      <c r="AE7" s="36" t="s">
        <v>29</v>
      </c>
      <c r="AF7" s="36" t="s">
        <v>30</v>
      </c>
      <c r="AG7" s="36" t="s">
        <v>31</v>
      </c>
      <c r="AH7" s="36" t="s">
        <v>32</v>
      </c>
      <c r="AI7" s="37" t="s">
        <v>42</v>
      </c>
      <c r="AJ7" s="37" t="s">
        <v>43</v>
      </c>
      <c r="AK7" s="37" t="s">
        <v>44</v>
      </c>
      <c r="AL7" s="39" t="s">
        <v>33</v>
      </c>
      <c r="AM7" s="40"/>
      <c r="AN7" s="41" t="s">
        <v>34</v>
      </c>
      <c r="AO7" s="41"/>
    </row>
    <row r="8" spans="1:41" s="3" customFormat="1" ht="49.5" customHeight="1" x14ac:dyDescent="0.25">
      <c r="A8" s="36"/>
      <c r="B8" s="36"/>
      <c r="C8" s="36"/>
      <c r="D8" s="36"/>
      <c r="E8" s="36"/>
      <c r="F8" s="47"/>
      <c r="G8" s="36"/>
      <c r="H8" s="36"/>
      <c r="I8" s="9" t="s">
        <v>35</v>
      </c>
      <c r="J8" s="9" t="s">
        <v>36</v>
      </c>
      <c r="K8" s="9" t="s">
        <v>37</v>
      </c>
      <c r="L8" s="36"/>
      <c r="M8" s="9" t="s">
        <v>38</v>
      </c>
      <c r="N8" s="9" t="s">
        <v>39</v>
      </c>
      <c r="O8" s="9" t="s">
        <v>40</v>
      </c>
      <c r="P8" s="9" t="s">
        <v>41</v>
      </c>
      <c r="Q8" s="36"/>
      <c r="R8" s="36"/>
      <c r="S8" s="36"/>
      <c r="T8" s="36"/>
      <c r="U8" s="9" t="s">
        <v>50</v>
      </c>
      <c r="V8" s="9" t="s">
        <v>51</v>
      </c>
      <c r="W8" s="36"/>
      <c r="X8" s="36"/>
      <c r="Y8" s="36"/>
      <c r="Z8" s="38"/>
      <c r="AA8" s="36"/>
      <c r="AB8" s="36"/>
      <c r="AC8" s="36"/>
      <c r="AD8" s="36"/>
      <c r="AE8" s="36"/>
      <c r="AF8" s="36"/>
      <c r="AG8" s="36"/>
      <c r="AH8" s="36"/>
      <c r="AI8" s="38"/>
      <c r="AJ8" s="38"/>
      <c r="AK8" s="38"/>
      <c r="AL8" s="11" t="s">
        <v>45</v>
      </c>
      <c r="AM8" s="12" t="s">
        <v>46</v>
      </c>
      <c r="AN8" s="11" t="s">
        <v>45</v>
      </c>
      <c r="AO8" s="12" t="s">
        <v>46</v>
      </c>
    </row>
    <row r="9" spans="1:41" s="3" customFormat="1" ht="49.5" customHeight="1" x14ac:dyDescent="0.25">
      <c r="A9" s="9" t="s">
        <v>47</v>
      </c>
      <c r="B9" s="9"/>
      <c r="C9" s="9"/>
      <c r="D9" s="9"/>
      <c r="E9" s="9"/>
      <c r="F9" s="10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35">
        <f>SUM(W11:W75)</f>
        <v>55450.389797999982</v>
      </c>
      <c r="X9" s="35">
        <f>SUM(X11:X75)</f>
        <v>1251759</v>
      </c>
      <c r="Y9" s="35">
        <f>SUM(Y11:Y75)</f>
        <v>0</v>
      </c>
      <c r="Z9" s="35">
        <f>SUM(Z11:Z75)</f>
        <v>0</v>
      </c>
      <c r="AA9" s="35">
        <f>SUM(AA11:AA75)</f>
        <v>0</v>
      </c>
      <c r="AB9" s="35">
        <f>SUM(AB11:AB75)</f>
        <v>73027</v>
      </c>
      <c r="AC9" s="34">
        <f>SUM(AC11:AC75)</f>
        <v>1324786</v>
      </c>
      <c r="AD9" s="9"/>
      <c r="AE9" s="9"/>
      <c r="AF9" s="9"/>
      <c r="AG9" s="9"/>
      <c r="AH9" s="9"/>
      <c r="AI9" s="4"/>
      <c r="AJ9" s="4"/>
      <c r="AK9" s="4"/>
      <c r="AL9" s="11"/>
      <c r="AM9" s="12"/>
      <c r="AN9" s="11"/>
      <c r="AO9" s="12"/>
    </row>
    <row r="10" spans="1:41" x14ac:dyDescent="0.25">
      <c r="A10" s="5">
        <v>1</v>
      </c>
      <c r="B10" s="5">
        <v>2</v>
      </c>
      <c r="C10" s="5">
        <v>3</v>
      </c>
      <c r="D10" s="5">
        <v>4</v>
      </c>
      <c r="E10" s="5">
        <v>5</v>
      </c>
      <c r="F10" s="5">
        <v>6</v>
      </c>
      <c r="G10" s="5">
        <v>7</v>
      </c>
      <c r="H10" s="5">
        <v>8</v>
      </c>
      <c r="I10" s="5">
        <v>9</v>
      </c>
      <c r="J10" s="5">
        <v>10</v>
      </c>
      <c r="K10" s="5">
        <v>11</v>
      </c>
      <c r="L10" s="5">
        <v>12</v>
      </c>
      <c r="M10" s="5">
        <v>13</v>
      </c>
      <c r="N10" s="5">
        <v>14</v>
      </c>
      <c r="O10" s="5">
        <v>15</v>
      </c>
      <c r="P10" s="5">
        <v>16</v>
      </c>
      <c r="Q10" s="5">
        <v>17</v>
      </c>
      <c r="R10" s="5">
        <v>18</v>
      </c>
      <c r="S10" s="5">
        <v>19</v>
      </c>
      <c r="T10" s="5">
        <v>20</v>
      </c>
      <c r="U10" s="5">
        <v>21</v>
      </c>
      <c r="V10" s="5">
        <v>22</v>
      </c>
      <c r="W10" s="5">
        <v>23</v>
      </c>
      <c r="X10" s="5">
        <v>24</v>
      </c>
      <c r="Y10" s="5">
        <v>25</v>
      </c>
      <c r="Z10" s="5">
        <v>26</v>
      </c>
      <c r="AA10" s="5">
        <v>27</v>
      </c>
      <c r="AB10" s="5">
        <v>28</v>
      </c>
      <c r="AC10" s="5">
        <v>29</v>
      </c>
      <c r="AD10" s="5">
        <v>30</v>
      </c>
      <c r="AE10" s="5">
        <v>31</v>
      </c>
      <c r="AF10" s="5">
        <v>32</v>
      </c>
      <c r="AG10" s="5">
        <v>33</v>
      </c>
      <c r="AH10" s="5">
        <v>34</v>
      </c>
      <c r="AI10" s="5">
        <v>35</v>
      </c>
      <c r="AJ10" s="5">
        <v>36</v>
      </c>
      <c r="AK10" s="5">
        <v>37</v>
      </c>
      <c r="AL10" s="5">
        <v>38</v>
      </c>
      <c r="AM10" s="5">
        <v>39</v>
      </c>
      <c r="AN10" s="5">
        <v>40</v>
      </c>
      <c r="AO10" s="5">
        <v>41</v>
      </c>
    </row>
    <row r="11" spans="1:41" x14ac:dyDescent="0.25">
      <c r="A11" s="5">
        <v>1</v>
      </c>
      <c r="B11" s="7" t="s">
        <v>68</v>
      </c>
      <c r="C11" s="8" t="s">
        <v>328</v>
      </c>
      <c r="D11" s="5" t="s">
        <v>61</v>
      </c>
      <c r="E11" s="5" t="s">
        <v>57</v>
      </c>
      <c r="F11" s="15" t="s">
        <v>385</v>
      </c>
      <c r="G11" s="5" t="s">
        <v>55</v>
      </c>
      <c r="H11" s="5" t="s">
        <v>93</v>
      </c>
      <c r="I11" s="5" t="s">
        <v>137</v>
      </c>
      <c r="J11" s="5">
        <v>11</v>
      </c>
      <c r="K11" s="5" t="s">
        <v>63</v>
      </c>
      <c r="L11" s="5"/>
      <c r="M11" s="5"/>
      <c r="N11" s="5" t="s">
        <v>207</v>
      </c>
      <c r="O11" s="5" t="s">
        <v>208</v>
      </c>
      <c r="P11" s="5"/>
      <c r="Q11" s="5"/>
      <c r="R11" s="5" t="s">
        <v>264</v>
      </c>
      <c r="S11" s="5" t="s">
        <v>292</v>
      </c>
      <c r="T11" s="5">
        <v>80</v>
      </c>
      <c r="U11" s="5">
        <v>352.12</v>
      </c>
      <c r="V11" s="5">
        <v>353.1</v>
      </c>
      <c r="W11" s="5">
        <f>V11-U11</f>
        <v>0.98000000000001819</v>
      </c>
      <c r="X11" s="5">
        <f>ROUND((W11*T11),0)</f>
        <v>78</v>
      </c>
      <c r="Y11" s="5"/>
      <c r="Z11" s="5"/>
      <c r="AA11" s="5"/>
      <c r="AB11" s="5"/>
      <c r="AC11" s="5">
        <f>X11+Y11+Z11+AA11+AB11</f>
        <v>78</v>
      </c>
      <c r="AD11" s="5" t="s">
        <v>53</v>
      </c>
      <c r="AE11" s="5" t="s">
        <v>67</v>
      </c>
      <c r="AF11" s="5"/>
      <c r="AG11" s="5"/>
      <c r="AH11" s="5"/>
      <c r="AI11" s="5"/>
      <c r="AJ11" s="5"/>
      <c r="AK11" s="5"/>
      <c r="AL11" s="5"/>
      <c r="AM11" s="5"/>
      <c r="AN11" s="5"/>
      <c r="AO11" s="5"/>
    </row>
    <row r="12" spans="1:41" x14ac:dyDescent="0.25">
      <c r="A12" s="5">
        <v>2</v>
      </c>
      <c r="B12" s="7" t="s">
        <v>68</v>
      </c>
      <c r="C12" s="8" t="s">
        <v>329</v>
      </c>
      <c r="D12" s="5" t="s">
        <v>61</v>
      </c>
      <c r="E12" s="5" t="s">
        <v>57</v>
      </c>
      <c r="F12" s="15" t="s">
        <v>386</v>
      </c>
      <c r="G12" s="5" t="s">
        <v>55</v>
      </c>
      <c r="H12" s="5" t="s">
        <v>93</v>
      </c>
      <c r="I12" s="5" t="s">
        <v>138</v>
      </c>
      <c r="J12" s="5">
        <v>5</v>
      </c>
      <c r="K12" s="5" t="s">
        <v>139</v>
      </c>
      <c r="L12" s="5"/>
      <c r="M12" s="5"/>
      <c r="N12" s="5" t="s">
        <v>209</v>
      </c>
      <c r="O12" s="5" t="s">
        <v>210</v>
      </c>
      <c r="P12" s="5"/>
      <c r="Q12" s="5"/>
      <c r="R12" s="5" t="s">
        <v>265</v>
      </c>
      <c r="S12" s="5" t="s">
        <v>293</v>
      </c>
      <c r="T12" s="5">
        <v>160</v>
      </c>
      <c r="U12" s="13">
        <v>8159.201</v>
      </c>
      <c r="V12" s="13">
        <v>8402.2430000000004</v>
      </c>
      <c r="W12" s="5">
        <f t="shared" ref="W12:W66" si="0">V12-U12</f>
        <v>243.04200000000037</v>
      </c>
      <c r="X12" s="5">
        <f t="shared" ref="X12:X66" si="1">ROUND((W12*T12),0)</f>
        <v>38887</v>
      </c>
      <c r="Y12" s="5"/>
      <c r="Z12" s="5"/>
      <c r="AA12" s="5"/>
      <c r="AB12" s="5"/>
      <c r="AC12" s="5">
        <f t="shared" ref="AC12:AC75" si="2">X12+Y12+Z12+AA12+AB12</f>
        <v>38887</v>
      </c>
      <c r="AD12" s="5" t="s">
        <v>53</v>
      </c>
      <c r="AE12" s="5" t="s">
        <v>67</v>
      </c>
      <c r="AF12" s="5"/>
      <c r="AG12" s="5"/>
      <c r="AH12" s="5"/>
      <c r="AI12" s="5"/>
      <c r="AJ12" s="5"/>
      <c r="AK12" s="5"/>
      <c r="AL12" s="5"/>
      <c r="AM12" s="5"/>
      <c r="AN12" s="5"/>
      <c r="AO12" s="5"/>
    </row>
    <row r="13" spans="1:41" x14ac:dyDescent="0.25">
      <c r="A13" s="5">
        <v>3</v>
      </c>
      <c r="B13" s="7" t="s">
        <v>68</v>
      </c>
      <c r="C13" s="8" t="s">
        <v>330</v>
      </c>
      <c r="D13" s="5" t="s">
        <v>61</v>
      </c>
      <c r="E13" s="5" t="s">
        <v>57</v>
      </c>
      <c r="F13" s="15" t="s">
        <v>386</v>
      </c>
      <c r="G13" s="5" t="s">
        <v>55</v>
      </c>
      <c r="H13" s="5" t="s">
        <v>93</v>
      </c>
      <c r="I13" s="5" t="s">
        <v>140</v>
      </c>
      <c r="J13" s="5" t="s">
        <v>141</v>
      </c>
      <c r="K13" s="5" t="s">
        <v>142</v>
      </c>
      <c r="L13" s="5"/>
      <c r="M13" s="5"/>
      <c r="N13" s="5" t="s">
        <v>209</v>
      </c>
      <c r="O13" s="5" t="s">
        <v>210</v>
      </c>
      <c r="P13" s="5"/>
      <c r="Q13" s="5"/>
      <c r="R13" s="5" t="s">
        <v>266</v>
      </c>
      <c r="S13" s="5" t="s">
        <v>294</v>
      </c>
      <c r="T13" s="5">
        <v>80</v>
      </c>
      <c r="U13" s="13">
        <v>2188.2600000000002</v>
      </c>
      <c r="V13" s="13">
        <v>2189.7399999999998</v>
      </c>
      <c r="W13" s="5">
        <f t="shared" si="0"/>
        <v>1.4799999999995634</v>
      </c>
      <c r="X13" s="5">
        <f t="shared" si="1"/>
        <v>118</v>
      </c>
      <c r="Y13" s="5"/>
      <c r="Z13" s="5"/>
      <c r="AA13" s="5"/>
      <c r="AB13" s="5"/>
      <c r="AC13" s="5">
        <f t="shared" si="2"/>
        <v>118</v>
      </c>
      <c r="AD13" s="5" t="s">
        <v>53</v>
      </c>
      <c r="AE13" s="5" t="s">
        <v>67</v>
      </c>
      <c r="AF13" s="5"/>
      <c r="AG13" s="5"/>
      <c r="AH13" s="5"/>
      <c r="AI13" s="5"/>
      <c r="AJ13" s="5"/>
      <c r="AK13" s="5"/>
      <c r="AL13" s="5"/>
      <c r="AM13" s="5"/>
      <c r="AN13" s="5"/>
      <c r="AO13" s="5"/>
    </row>
    <row r="14" spans="1:41" x14ac:dyDescent="0.25">
      <c r="A14" s="5">
        <v>4</v>
      </c>
      <c r="B14" s="7" t="s">
        <v>68</v>
      </c>
      <c r="C14" s="8" t="s">
        <v>331</v>
      </c>
      <c r="D14" s="5" t="s">
        <v>61</v>
      </c>
      <c r="E14" s="5" t="s">
        <v>57</v>
      </c>
      <c r="F14" s="15" t="s">
        <v>386</v>
      </c>
      <c r="G14" s="5" t="s">
        <v>55</v>
      </c>
      <c r="H14" s="5" t="s">
        <v>93</v>
      </c>
      <c r="I14" s="5" t="s">
        <v>138</v>
      </c>
      <c r="J14" s="5">
        <v>5</v>
      </c>
      <c r="K14" s="5" t="s">
        <v>143</v>
      </c>
      <c r="L14" s="5"/>
      <c r="M14" s="5"/>
      <c r="N14" s="5" t="s">
        <v>209</v>
      </c>
      <c r="O14" s="5" t="s">
        <v>210</v>
      </c>
      <c r="P14" s="5"/>
      <c r="Q14" s="5"/>
      <c r="R14" s="5" t="s">
        <v>267</v>
      </c>
      <c r="S14" s="5" t="s">
        <v>295</v>
      </c>
      <c r="T14" s="5">
        <v>1</v>
      </c>
      <c r="U14" s="13">
        <v>33692.6</v>
      </c>
      <c r="V14" s="13">
        <v>35120</v>
      </c>
      <c r="W14" s="5">
        <f t="shared" si="0"/>
        <v>1427.4000000000015</v>
      </c>
      <c r="X14" s="5">
        <f t="shared" si="1"/>
        <v>1427</v>
      </c>
      <c r="Y14" s="5"/>
      <c r="Z14" s="5"/>
      <c r="AA14" s="5"/>
      <c r="AB14" s="5"/>
      <c r="AC14" s="5">
        <f t="shared" si="2"/>
        <v>1427</v>
      </c>
      <c r="AD14" s="5" t="s">
        <v>53</v>
      </c>
      <c r="AE14" s="5" t="s">
        <v>67</v>
      </c>
      <c r="AF14" s="5"/>
      <c r="AG14" s="5"/>
      <c r="AH14" s="5"/>
      <c r="AI14" s="5"/>
      <c r="AJ14" s="5"/>
      <c r="AK14" s="5"/>
      <c r="AL14" s="5"/>
      <c r="AM14" s="5"/>
      <c r="AN14" s="5"/>
      <c r="AO14" s="5"/>
    </row>
    <row r="15" spans="1:41" x14ac:dyDescent="0.25">
      <c r="A15" s="5">
        <v>5</v>
      </c>
      <c r="B15" s="7" t="s">
        <v>68</v>
      </c>
      <c r="C15" s="8" t="s">
        <v>332</v>
      </c>
      <c r="D15" s="5" t="s">
        <v>61</v>
      </c>
      <c r="E15" s="5" t="s">
        <v>57</v>
      </c>
      <c r="F15" s="16" t="s">
        <v>387</v>
      </c>
      <c r="G15" s="5" t="s">
        <v>55</v>
      </c>
      <c r="H15" s="5" t="s">
        <v>94</v>
      </c>
      <c r="I15" s="5" t="s">
        <v>144</v>
      </c>
      <c r="J15" s="5">
        <v>36</v>
      </c>
      <c r="K15" s="5" t="s">
        <v>145</v>
      </c>
      <c r="L15" s="5"/>
      <c r="M15" s="5"/>
      <c r="N15" s="5" t="s">
        <v>211</v>
      </c>
      <c r="O15" s="5" t="s">
        <v>212</v>
      </c>
      <c r="P15" s="5"/>
      <c r="Q15" s="5"/>
      <c r="R15" s="5" t="s">
        <v>268</v>
      </c>
      <c r="S15" s="5">
        <v>26055613</v>
      </c>
      <c r="T15" s="5">
        <v>80</v>
      </c>
      <c r="U15" s="13">
        <v>10134.700000000001</v>
      </c>
      <c r="V15" s="13">
        <v>10204.450000000001</v>
      </c>
      <c r="W15" s="5">
        <f t="shared" si="0"/>
        <v>69.75</v>
      </c>
      <c r="X15" s="5">
        <f t="shared" si="1"/>
        <v>5580</v>
      </c>
      <c r="Y15" s="5"/>
      <c r="Z15" s="5"/>
      <c r="AA15" s="5"/>
      <c r="AB15" s="5"/>
      <c r="AC15" s="5">
        <f t="shared" si="2"/>
        <v>5580</v>
      </c>
      <c r="AD15" s="5" t="s">
        <v>53</v>
      </c>
      <c r="AE15" s="5" t="s">
        <v>67</v>
      </c>
      <c r="AF15" s="5"/>
      <c r="AG15" s="5"/>
      <c r="AH15" s="5"/>
      <c r="AI15" s="5"/>
      <c r="AJ15" s="5"/>
      <c r="AK15" s="5"/>
      <c r="AL15" s="5"/>
      <c r="AM15" s="5"/>
      <c r="AN15" s="5"/>
      <c r="AO15" s="5"/>
    </row>
    <row r="16" spans="1:41" x14ac:dyDescent="0.25">
      <c r="A16" s="5">
        <v>6</v>
      </c>
      <c r="B16" s="7" t="s">
        <v>68</v>
      </c>
      <c r="C16" s="8" t="s">
        <v>333</v>
      </c>
      <c r="D16" s="5" t="s">
        <v>61</v>
      </c>
      <c r="E16" s="5" t="s">
        <v>57</v>
      </c>
      <c r="F16" s="15" t="s">
        <v>388</v>
      </c>
      <c r="G16" s="5" t="s">
        <v>55</v>
      </c>
      <c r="H16" s="5" t="s">
        <v>95</v>
      </c>
      <c r="I16" s="5" t="s">
        <v>146</v>
      </c>
      <c r="J16" s="5">
        <v>16</v>
      </c>
      <c r="K16" s="5" t="s">
        <v>147</v>
      </c>
      <c r="L16" s="5"/>
      <c r="M16" s="5"/>
      <c r="N16" s="5" t="s">
        <v>209</v>
      </c>
      <c r="O16" s="5" t="s">
        <v>213</v>
      </c>
      <c r="P16" s="5"/>
      <c r="Q16" s="5"/>
      <c r="R16" s="5" t="s">
        <v>65</v>
      </c>
      <c r="S16" s="5" t="s">
        <v>296</v>
      </c>
      <c r="T16" s="5">
        <v>200</v>
      </c>
      <c r="U16" s="13">
        <v>2108.64</v>
      </c>
      <c r="V16" s="13">
        <v>2135.75</v>
      </c>
      <c r="W16" s="5">
        <f t="shared" si="0"/>
        <v>27.110000000000127</v>
      </c>
      <c r="X16" s="5">
        <f t="shared" si="1"/>
        <v>5422</v>
      </c>
      <c r="Y16" s="5"/>
      <c r="Z16" s="5"/>
      <c r="AA16" s="5"/>
      <c r="AB16" s="5"/>
      <c r="AC16" s="5">
        <f t="shared" si="2"/>
        <v>5422</v>
      </c>
      <c r="AD16" s="5" t="s">
        <v>53</v>
      </c>
      <c r="AE16" s="5" t="s">
        <v>67</v>
      </c>
      <c r="AF16" s="5"/>
      <c r="AG16" s="5"/>
      <c r="AH16" s="5"/>
      <c r="AI16" s="5"/>
      <c r="AJ16" s="5"/>
      <c r="AK16" s="5"/>
      <c r="AL16" s="5"/>
      <c r="AM16" s="5"/>
      <c r="AN16" s="5"/>
      <c r="AO16" s="5"/>
    </row>
    <row r="17" spans="1:41" x14ac:dyDescent="0.25">
      <c r="A17" s="5">
        <v>7</v>
      </c>
      <c r="B17" s="7" t="s">
        <v>68</v>
      </c>
      <c r="C17" s="8" t="s">
        <v>334</v>
      </c>
      <c r="D17" s="5" t="s">
        <v>61</v>
      </c>
      <c r="E17" s="5" t="s">
        <v>57</v>
      </c>
      <c r="F17" s="15" t="s">
        <v>389</v>
      </c>
      <c r="G17" s="5" t="s">
        <v>55</v>
      </c>
      <c r="H17" s="5" t="s">
        <v>96</v>
      </c>
      <c r="I17" s="5" t="s">
        <v>148</v>
      </c>
      <c r="J17" s="5">
        <v>3</v>
      </c>
      <c r="K17" s="5" t="s">
        <v>149</v>
      </c>
      <c r="L17" s="5"/>
      <c r="M17" s="5"/>
      <c r="N17" s="5" t="s">
        <v>211</v>
      </c>
      <c r="O17" s="5" t="s">
        <v>214</v>
      </c>
      <c r="P17" s="5"/>
      <c r="Q17" s="5"/>
      <c r="R17" s="5" t="s">
        <v>269</v>
      </c>
      <c r="S17" s="5" t="s">
        <v>297</v>
      </c>
      <c r="T17" s="5">
        <v>1</v>
      </c>
      <c r="U17" s="13">
        <v>13852</v>
      </c>
      <c r="V17" s="13">
        <v>14204</v>
      </c>
      <c r="W17" s="5">
        <f t="shared" si="0"/>
        <v>352</v>
      </c>
      <c r="X17" s="5">
        <f t="shared" si="1"/>
        <v>352</v>
      </c>
      <c r="Y17" s="5"/>
      <c r="Z17" s="5"/>
      <c r="AA17" s="5"/>
      <c r="AB17" s="5"/>
      <c r="AC17" s="5">
        <f t="shared" si="2"/>
        <v>352</v>
      </c>
      <c r="AD17" s="5" t="s">
        <v>53</v>
      </c>
      <c r="AE17" s="5" t="s">
        <v>67</v>
      </c>
      <c r="AF17" s="5"/>
      <c r="AG17" s="5"/>
      <c r="AH17" s="5"/>
      <c r="AI17" s="5"/>
      <c r="AJ17" s="5"/>
      <c r="AK17" s="5"/>
      <c r="AL17" s="5"/>
      <c r="AM17" s="5"/>
      <c r="AN17" s="5"/>
      <c r="AO17" s="5"/>
    </row>
    <row r="18" spans="1:41" x14ac:dyDescent="0.25">
      <c r="A18" s="5">
        <v>8</v>
      </c>
      <c r="B18" s="7" t="s">
        <v>68</v>
      </c>
      <c r="C18" s="8" t="s">
        <v>335</v>
      </c>
      <c r="D18" s="5" t="s">
        <v>61</v>
      </c>
      <c r="E18" s="5" t="s">
        <v>57</v>
      </c>
      <c r="F18" s="15" t="s">
        <v>390</v>
      </c>
      <c r="G18" s="5" t="s">
        <v>55</v>
      </c>
      <c r="H18" s="5" t="s">
        <v>97</v>
      </c>
      <c r="I18" s="5" t="s">
        <v>150</v>
      </c>
      <c r="J18" s="5">
        <v>11</v>
      </c>
      <c r="K18" s="5" t="s">
        <v>151</v>
      </c>
      <c r="L18" s="5"/>
      <c r="M18" s="5"/>
      <c r="N18" s="5" t="s">
        <v>215</v>
      </c>
      <c r="O18" s="5" t="s">
        <v>216</v>
      </c>
      <c r="P18" s="5"/>
      <c r="Q18" s="5"/>
      <c r="R18" s="5" t="s">
        <v>65</v>
      </c>
      <c r="S18" s="5" t="s">
        <v>298</v>
      </c>
      <c r="T18" s="5">
        <v>40</v>
      </c>
      <c r="U18" s="14">
        <v>52374.3</v>
      </c>
      <c r="V18" s="14">
        <v>53352.02</v>
      </c>
      <c r="W18" s="5">
        <f t="shared" si="0"/>
        <v>977.71999999999389</v>
      </c>
      <c r="X18" s="5">
        <f t="shared" si="1"/>
        <v>39109</v>
      </c>
      <c r="Y18" s="5"/>
      <c r="Z18" s="5"/>
      <c r="AA18" s="5"/>
      <c r="AB18" s="5"/>
      <c r="AC18" s="5">
        <f t="shared" si="2"/>
        <v>39109</v>
      </c>
      <c r="AD18" s="5" t="s">
        <v>53</v>
      </c>
      <c r="AE18" s="5" t="s">
        <v>67</v>
      </c>
      <c r="AF18" s="5"/>
      <c r="AG18" s="5"/>
      <c r="AH18" s="5"/>
      <c r="AI18" s="5"/>
      <c r="AJ18" s="5"/>
      <c r="AK18" s="5"/>
      <c r="AL18" s="5"/>
      <c r="AM18" s="5"/>
      <c r="AN18" s="5"/>
      <c r="AO18" s="5"/>
    </row>
    <row r="19" spans="1:41" x14ac:dyDescent="0.25">
      <c r="A19" s="5">
        <v>9</v>
      </c>
      <c r="B19" s="7" t="s">
        <v>68</v>
      </c>
      <c r="C19" s="8" t="s">
        <v>336</v>
      </c>
      <c r="D19" s="5" t="s">
        <v>61</v>
      </c>
      <c r="E19" s="5" t="s">
        <v>58</v>
      </c>
      <c r="F19" s="15" t="s">
        <v>70</v>
      </c>
      <c r="G19" s="5" t="s">
        <v>55</v>
      </c>
      <c r="H19" s="5" t="s">
        <v>98</v>
      </c>
      <c r="I19" s="5" t="s">
        <v>148</v>
      </c>
      <c r="J19" s="5" t="s">
        <v>152</v>
      </c>
      <c r="K19" s="5" t="s">
        <v>153</v>
      </c>
      <c r="L19" s="5"/>
      <c r="M19" s="5"/>
      <c r="N19" s="5" t="s">
        <v>215</v>
      </c>
      <c r="O19" s="5" t="s">
        <v>217</v>
      </c>
      <c r="P19" s="5"/>
      <c r="Q19" s="5"/>
      <c r="R19" s="5" t="s">
        <v>270</v>
      </c>
      <c r="S19" s="5" t="s">
        <v>299</v>
      </c>
      <c r="T19" s="5">
        <v>1</v>
      </c>
      <c r="U19" s="14">
        <v>785486</v>
      </c>
      <c r="V19" s="14">
        <v>797665</v>
      </c>
      <c r="W19" s="5">
        <f t="shared" si="0"/>
        <v>12179</v>
      </c>
      <c r="X19" s="5">
        <f t="shared" si="1"/>
        <v>12179</v>
      </c>
      <c r="Y19" s="5"/>
      <c r="Z19" s="5"/>
      <c r="AA19" s="5"/>
      <c r="AB19" s="5"/>
      <c r="AC19" s="5">
        <f t="shared" si="2"/>
        <v>12179</v>
      </c>
      <c r="AD19" s="5" t="s">
        <v>53</v>
      </c>
      <c r="AE19" s="5" t="s">
        <v>67</v>
      </c>
      <c r="AF19" s="5"/>
      <c r="AG19" s="5"/>
      <c r="AH19" s="5"/>
      <c r="AI19" s="5"/>
      <c r="AJ19" s="5"/>
      <c r="AK19" s="5"/>
      <c r="AL19" s="5"/>
      <c r="AM19" s="5"/>
      <c r="AN19" s="5"/>
      <c r="AO19" s="5"/>
    </row>
    <row r="20" spans="1:41" x14ac:dyDescent="0.25">
      <c r="A20" s="5">
        <v>10</v>
      </c>
      <c r="B20" s="7" t="s">
        <v>68</v>
      </c>
      <c r="C20" s="8" t="s">
        <v>337</v>
      </c>
      <c r="D20" s="5" t="s">
        <v>61</v>
      </c>
      <c r="E20" s="5" t="s">
        <v>58</v>
      </c>
      <c r="F20" s="15" t="s">
        <v>70</v>
      </c>
      <c r="G20" s="5" t="s">
        <v>55</v>
      </c>
      <c r="H20" s="5" t="s">
        <v>98</v>
      </c>
      <c r="I20" s="5" t="s">
        <v>148</v>
      </c>
      <c r="J20" s="5">
        <v>6</v>
      </c>
      <c r="K20" s="5" t="s">
        <v>153</v>
      </c>
      <c r="L20" s="5"/>
      <c r="M20" s="5"/>
      <c r="N20" s="5" t="s">
        <v>215</v>
      </c>
      <c r="O20" s="5" t="s">
        <v>217</v>
      </c>
      <c r="P20" s="5"/>
      <c r="Q20" s="5"/>
      <c r="R20" s="5" t="s">
        <v>270</v>
      </c>
      <c r="S20" s="5" t="s">
        <v>300</v>
      </c>
      <c r="T20" s="5">
        <v>60</v>
      </c>
      <c r="U20" s="14">
        <v>1352.65</v>
      </c>
      <c r="V20" s="14">
        <v>1415.5</v>
      </c>
      <c r="W20" s="5">
        <f t="shared" si="0"/>
        <v>62.849999999999909</v>
      </c>
      <c r="X20" s="5">
        <f t="shared" si="1"/>
        <v>3771</v>
      </c>
      <c r="Y20" s="5"/>
      <c r="Z20" s="5"/>
      <c r="AA20" s="5"/>
      <c r="AB20" s="5"/>
      <c r="AC20" s="5">
        <f t="shared" si="2"/>
        <v>3771</v>
      </c>
      <c r="AD20" s="5" t="s">
        <v>53</v>
      </c>
      <c r="AE20" s="5" t="s">
        <v>67</v>
      </c>
      <c r="AF20" s="5"/>
      <c r="AG20" s="5"/>
      <c r="AH20" s="5"/>
      <c r="AI20" s="5"/>
      <c r="AJ20" s="5"/>
      <c r="AK20" s="5"/>
      <c r="AL20" s="5"/>
      <c r="AM20" s="5"/>
      <c r="AN20" s="5"/>
      <c r="AO20" s="5"/>
    </row>
    <row r="21" spans="1:41" x14ac:dyDescent="0.25">
      <c r="A21" s="5">
        <v>11</v>
      </c>
      <c r="B21" s="7" t="s">
        <v>68</v>
      </c>
      <c r="C21" s="8" t="s">
        <v>338</v>
      </c>
      <c r="D21" s="5" t="s">
        <v>61</v>
      </c>
      <c r="E21" s="5" t="s">
        <v>58</v>
      </c>
      <c r="F21" s="15" t="s">
        <v>71</v>
      </c>
      <c r="G21" s="5" t="s">
        <v>55</v>
      </c>
      <c r="H21" s="5" t="s">
        <v>99</v>
      </c>
      <c r="I21" s="5" t="s">
        <v>154</v>
      </c>
      <c r="J21" s="5">
        <v>1</v>
      </c>
      <c r="K21" s="5" t="s">
        <v>155</v>
      </c>
      <c r="L21" s="5"/>
      <c r="M21" s="5"/>
      <c r="N21" s="5" t="s">
        <v>211</v>
      </c>
      <c r="O21" s="5" t="s">
        <v>218</v>
      </c>
      <c r="P21" s="5"/>
      <c r="Q21" s="5"/>
      <c r="R21" s="5" t="s">
        <v>271</v>
      </c>
      <c r="S21" s="5" t="s">
        <v>301</v>
      </c>
      <c r="T21" s="5">
        <v>1</v>
      </c>
      <c r="U21" s="13">
        <v>305</v>
      </c>
      <c r="V21" s="13">
        <v>306</v>
      </c>
      <c r="W21" s="5">
        <f t="shared" si="0"/>
        <v>1</v>
      </c>
      <c r="X21" s="5">
        <f t="shared" si="1"/>
        <v>1</v>
      </c>
      <c r="Y21" s="5"/>
      <c r="Z21" s="5"/>
      <c r="AA21" s="5"/>
      <c r="AB21" s="5"/>
      <c r="AC21" s="5">
        <f t="shared" si="2"/>
        <v>1</v>
      </c>
      <c r="AD21" s="5" t="s">
        <v>53</v>
      </c>
      <c r="AE21" s="5" t="s">
        <v>67</v>
      </c>
      <c r="AF21" s="5"/>
      <c r="AG21" s="5"/>
      <c r="AH21" s="5"/>
      <c r="AI21" s="5"/>
      <c r="AJ21" s="5"/>
      <c r="AK21" s="5"/>
      <c r="AL21" s="5"/>
      <c r="AM21" s="5"/>
      <c r="AN21" s="5"/>
      <c r="AO21" s="5"/>
    </row>
    <row r="22" spans="1:41" x14ac:dyDescent="0.25">
      <c r="A22" s="5">
        <v>12</v>
      </c>
      <c r="B22" s="7" t="s">
        <v>68</v>
      </c>
      <c r="C22" s="8" t="s">
        <v>339</v>
      </c>
      <c r="D22" s="5" t="s">
        <v>61</v>
      </c>
      <c r="E22" s="5" t="s">
        <v>58</v>
      </c>
      <c r="F22" s="15" t="s">
        <v>72</v>
      </c>
      <c r="G22" s="5" t="s">
        <v>55</v>
      </c>
      <c r="H22" s="5" t="s">
        <v>100</v>
      </c>
      <c r="I22" s="5" t="s">
        <v>154</v>
      </c>
      <c r="J22" s="5">
        <v>2</v>
      </c>
      <c r="K22" s="5" t="s">
        <v>156</v>
      </c>
      <c r="L22" s="5"/>
      <c r="M22" s="5"/>
      <c r="N22" s="5" t="s">
        <v>211</v>
      </c>
      <c r="O22" s="5" t="s">
        <v>219</v>
      </c>
      <c r="P22" s="5"/>
      <c r="Q22" s="5"/>
      <c r="R22" s="5" t="s">
        <v>271</v>
      </c>
      <c r="S22" s="5" t="s">
        <v>302</v>
      </c>
      <c r="T22" s="5">
        <v>1</v>
      </c>
      <c r="U22" s="13">
        <v>191976.88</v>
      </c>
      <c r="V22" s="13">
        <v>193947</v>
      </c>
      <c r="W22" s="5">
        <f t="shared" si="0"/>
        <v>1970.1199999999953</v>
      </c>
      <c r="X22" s="5">
        <f t="shared" si="1"/>
        <v>1970</v>
      </c>
      <c r="Y22" s="5"/>
      <c r="Z22" s="5"/>
      <c r="AA22" s="5"/>
      <c r="AB22" s="5"/>
      <c r="AC22" s="5">
        <f t="shared" si="2"/>
        <v>1970</v>
      </c>
      <c r="AD22" s="5" t="s">
        <v>53</v>
      </c>
      <c r="AE22" s="5" t="s">
        <v>67</v>
      </c>
      <c r="AF22" s="5"/>
      <c r="AG22" s="5"/>
      <c r="AH22" s="5"/>
      <c r="AI22" s="5"/>
      <c r="AJ22" s="5"/>
      <c r="AK22" s="5"/>
      <c r="AL22" s="5"/>
      <c r="AM22" s="5"/>
      <c r="AN22" s="5"/>
      <c r="AO22" s="5"/>
    </row>
    <row r="23" spans="1:41" x14ac:dyDescent="0.25">
      <c r="A23" s="5">
        <v>13</v>
      </c>
      <c r="B23" s="7" t="s">
        <v>68</v>
      </c>
      <c r="C23" s="8" t="s">
        <v>340</v>
      </c>
      <c r="D23" s="5" t="s">
        <v>61</v>
      </c>
      <c r="E23" s="5" t="s">
        <v>58</v>
      </c>
      <c r="F23" s="15" t="s">
        <v>73</v>
      </c>
      <c r="G23" s="5" t="s">
        <v>55</v>
      </c>
      <c r="H23" s="5" t="s">
        <v>101</v>
      </c>
      <c r="I23" s="5" t="s">
        <v>154</v>
      </c>
      <c r="J23" s="5">
        <v>2</v>
      </c>
      <c r="K23" s="5" t="s">
        <v>156</v>
      </c>
      <c r="L23" s="5"/>
      <c r="M23" s="5"/>
      <c r="N23" s="5" t="s">
        <v>211</v>
      </c>
      <c r="O23" s="5" t="s">
        <v>220</v>
      </c>
      <c r="P23" s="5"/>
      <c r="Q23" s="5"/>
      <c r="R23" s="5" t="s">
        <v>271</v>
      </c>
      <c r="S23" s="5" t="s">
        <v>303</v>
      </c>
      <c r="T23" s="5">
        <v>1</v>
      </c>
      <c r="U23" s="13">
        <v>67876.429999999993</v>
      </c>
      <c r="V23" s="13">
        <v>70038.31</v>
      </c>
      <c r="W23" s="5">
        <f t="shared" si="0"/>
        <v>2161.8800000000047</v>
      </c>
      <c r="X23" s="5">
        <f t="shared" si="1"/>
        <v>2162</v>
      </c>
      <c r="Y23" s="5"/>
      <c r="Z23" s="5"/>
      <c r="AA23" s="5"/>
      <c r="AB23" s="5"/>
      <c r="AC23" s="5">
        <f t="shared" si="2"/>
        <v>2162</v>
      </c>
      <c r="AD23" s="5" t="s">
        <v>53</v>
      </c>
      <c r="AE23" s="5" t="s">
        <v>67</v>
      </c>
      <c r="AF23" s="5"/>
      <c r="AG23" s="5"/>
      <c r="AH23" s="5"/>
      <c r="AI23" s="5"/>
      <c r="AJ23" s="5"/>
      <c r="AK23" s="5"/>
      <c r="AL23" s="5"/>
      <c r="AM23" s="5"/>
      <c r="AN23" s="5"/>
      <c r="AO23" s="5"/>
    </row>
    <row r="24" spans="1:41" x14ac:dyDescent="0.25">
      <c r="A24" s="5">
        <v>14</v>
      </c>
      <c r="B24" s="7" t="s">
        <v>68</v>
      </c>
      <c r="C24" s="8" t="s">
        <v>341</v>
      </c>
      <c r="D24" s="5" t="s">
        <v>61</v>
      </c>
      <c r="E24" s="5" t="s">
        <v>58</v>
      </c>
      <c r="F24" s="15" t="s">
        <v>74</v>
      </c>
      <c r="G24" s="5" t="s">
        <v>55</v>
      </c>
      <c r="H24" s="5" t="s">
        <v>102</v>
      </c>
      <c r="I24" s="5" t="s">
        <v>137</v>
      </c>
      <c r="J24" s="5" t="s">
        <v>157</v>
      </c>
      <c r="K24" s="5" t="s">
        <v>158</v>
      </c>
      <c r="L24" s="5"/>
      <c r="M24" s="5"/>
      <c r="N24" s="5" t="s">
        <v>221</v>
      </c>
      <c r="O24" s="5" t="s">
        <v>222</v>
      </c>
      <c r="P24" s="5"/>
      <c r="Q24" s="5"/>
      <c r="R24" s="5" t="s">
        <v>272</v>
      </c>
      <c r="S24" s="5" t="s">
        <v>304</v>
      </c>
      <c r="T24" s="5">
        <v>30</v>
      </c>
      <c r="U24" s="13">
        <v>1460</v>
      </c>
      <c r="V24" s="13">
        <v>1461</v>
      </c>
      <c r="W24" s="5">
        <f t="shared" si="0"/>
        <v>1</v>
      </c>
      <c r="X24" s="5">
        <f t="shared" si="1"/>
        <v>30</v>
      </c>
      <c r="Y24" s="5"/>
      <c r="Z24" s="5"/>
      <c r="AA24" s="5"/>
      <c r="AB24" s="5"/>
      <c r="AC24" s="5">
        <f t="shared" si="2"/>
        <v>30</v>
      </c>
      <c r="AD24" s="5" t="s">
        <v>53</v>
      </c>
      <c r="AE24" s="5" t="s">
        <v>67</v>
      </c>
      <c r="AF24" s="5"/>
      <c r="AG24" s="5"/>
      <c r="AH24" s="5"/>
      <c r="AI24" s="5"/>
      <c r="AJ24" s="5"/>
      <c r="AK24" s="5"/>
      <c r="AL24" s="5"/>
      <c r="AM24" s="5"/>
      <c r="AN24" s="5"/>
      <c r="AO24" s="5"/>
    </row>
    <row r="25" spans="1:41" x14ac:dyDescent="0.25">
      <c r="A25" s="5">
        <v>15</v>
      </c>
      <c r="B25" s="7" t="s">
        <v>68</v>
      </c>
      <c r="C25" s="8" t="s">
        <v>342</v>
      </c>
      <c r="D25" s="5" t="s">
        <v>61</v>
      </c>
      <c r="E25" s="5" t="s">
        <v>58</v>
      </c>
      <c r="F25" s="15" t="s">
        <v>391</v>
      </c>
      <c r="G25" s="5" t="s">
        <v>55</v>
      </c>
      <c r="H25" s="5" t="s">
        <v>103</v>
      </c>
      <c r="I25" s="5" t="s">
        <v>159</v>
      </c>
      <c r="J25" s="5" t="s">
        <v>160</v>
      </c>
      <c r="K25" s="5" t="s">
        <v>161</v>
      </c>
      <c r="L25" s="5"/>
      <c r="M25" s="5"/>
      <c r="N25" s="5" t="s">
        <v>223</v>
      </c>
      <c r="O25" s="5" t="s">
        <v>224</v>
      </c>
      <c r="P25" s="5"/>
      <c r="Q25" s="5"/>
      <c r="R25" s="5" t="s">
        <v>273</v>
      </c>
      <c r="S25" s="5" t="s">
        <v>305</v>
      </c>
      <c r="T25" s="5">
        <v>40</v>
      </c>
      <c r="U25" s="13">
        <v>24444.248</v>
      </c>
      <c r="V25" s="13">
        <v>25237.776000000002</v>
      </c>
      <c r="W25" s="5">
        <f t="shared" si="0"/>
        <v>793.52800000000207</v>
      </c>
      <c r="X25" s="5">
        <f t="shared" si="1"/>
        <v>31741</v>
      </c>
      <c r="Y25" s="5"/>
      <c r="Z25" s="5"/>
      <c r="AA25" s="5"/>
      <c r="AB25" s="5"/>
      <c r="AC25" s="5">
        <f t="shared" si="2"/>
        <v>31741</v>
      </c>
      <c r="AD25" s="5" t="s">
        <v>53</v>
      </c>
      <c r="AE25" s="5" t="s">
        <v>67</v>
      </c>
      <c r="AF25" s="5"/>
      <c r="AG25" s="5"/>
      <c r="AH25" s="5"/>
      <c r="AI25" s="5"/>
      <c r="AJ25" s="5"/>
      <c r="AK25" s="5"/>
      <c r="AL25" s="5"/>
      <c r="AM25" s="5"/>
      <c r="AN25" s="5"/>
      <c r="AO25" s="5"/>
    </row>
    <row r="26" spans="1:41" x14ac:dyDescent="0.25">
      <c r="A26" s="5">
        <v>16</v>
      </c>
      <c r="B26" s="7" t="s">
        <v>68</v>
      </c>
      <c r="C26" s="8" t="s">
        <v>343</v>
      </c>
      <c r="D26" s="5" t="s">
        <v>61</v>
      </c>
      <c r="E26" s="5" t="s">
        <v>58</v>
      </c>
      <c r="F26" s="15" t="s">
        <v>75</v>
      </c>
      <c r="G26" s="5" t="s">
        <v>55</v>
      </c>
      <c r="H26" s="5" t="s">
        <v>104</v>
      </c>
      <c r="I26" s="5" t="s">
        <v>154</v>
      </c>
      <c r="J26" s="5" t="s">
        <v>162</v>
      </c>
      <c r="K26" s="5" t="s">
        <v>163</v>
      </c>
      <c r="L26" s="5"/>
      <c r="M26" s="5"/>
      <c r="N26" s="5" t="s">
        <v>211</v>
      </c>
      <c r="O26" s="5" t="s">
        <v>225</v>
      </c>
      <c r="P26" s="5"/>
      <c r="Q26" s="5"/>
      <c r="R26" s="5" t="s">
        <v>273</v>
      </c>
      <c r="S26" s="5" t="s">
        <v>306</v>
      </c>
      <c r="T26" s="5">
        <v>60</v>
      </c>
      <c r="U26" s="13">
        <v>1715.143</v>
      </c>
      <c r="V26" s="13">
        <v>1760.2439999999999</v>
      </c>
      <c r="W26" s="5">
        <f t="shared" si="0"/>
        <v>45.100999999999885</v>
      </c>
      <c r="X26" s="5">
        <f t="shared" si="1"/>
        <v>2706</v>
      </c>
      <c r="Y26" s="5"/>
      <c r="Z26" s="5"/>
      <c r="AA26" s="5"/>
      <c r="AB26" s="5"/>
      <c r="AC26" s="5">
        <f t="shared" si="2"/>
        <v>2706</v>
      </c>
      <c r="AD26" s="5" t="s">
        <v>53</v>
      </c>
      <c r="AE26" s="5" t="s">
        <v>67</v>
      </c>
      <c r="AF26" s="5"/>
      <c r="AG26" s="5"/>
      <c r="AH26" s="5"/>
      <c r="AI26" s="5"/>
      <c r="AJ26" s="5"/>
      <c r="AK26" s="5"/>
      <c r="AL26" s="5"/>
      <c r="AM26" s="5"/>
      <c r="AN26" s="5"/>
      <c r="AO26" s="5"/>
    </row>
    <row r="27" spans="1:41" x14ac:dyDescent="0.25">
      <c r="A27" s="5">
        <v>17</v>
      </c>
      <c r="B27" s="7" t="s">
        <v>68</v>
      </c>
      <c r="C27" s="8" t="s">
        <v>344</v>
      </c>
      <c r="D27" s="5" t="s">
        <v>61</v>
      </c>
      <c r="E27" s="5" t="s">
        <v>58</v>
      </c>
      <c r="F27" s="15" t="s">
        <v>76</v>
      </c>
      <c r="G27" s="5" t="s">
        <v>55</v>
      </c>
      <c r="H27" s="5" t="s">
        <v>105</v>
      </c>
      <c r="I27" s="5" t="s">
        <v>154</v>
      </c>
      <c r="J27" s="5" t="s">
        <v>162</v>
      </c>
      <c r="K27" s="5" t="s">
        <v>163</v>
      </c>
      <c r="L27" s="5"/>
      <c r="M27" s="5"/>
      <c r="N27" s="5" t="s">
        <v>211</v>
      </c>
      <c r="O27" s="5" t="s">
        <v>226</v>
      </c>
      <c r="P27" s="5"/>
      <c r="Q27" s="5"/>
      <c r="R27" s="5" t="s">
        <v>274</v>
      </c>
      <c r="S27" s="5" t="s">
        <v>307</v>
      </c>
      <c r="T27" s="5">
        <v>80</v>
      </c>
      <c r="U27" s="13">
        <v>4906.7299999999996</v>
      </c>
      <c r="V27" s="13">
        <v>5173.34</v>
      </c>
      <c r="W27" s="5">
        <f t="shared" si="0"/>
        <v>266.61000000000058</v>
      </c>
      <c r="X27" s="5">
        <f t="shared" si="1"/>
        <v>21329</v>
      </c>
      <c r="Y27" s="5"/>
      <c r="Z27" s="5"/>
      <c r="AA27" s="5"/>
      <c r="AB27" s="5"/>
      <c r="AC27" s="5">
        <f t="shared" si="2"/>
        <v>21329</v>
      </c>
      <c r="AD27" s="5" t="s">
        <v>53</v>
      </c>
      <c r="AE27" s="5" t="s">
        <v>67</v>
      </c>
      <c r="AF27" s="5"/>
      <c r="AG27" s="5"/>
      <c r="AH27" s="5"/>
      <c r="AI27" s="5"/>
      <c r="AJ27" s="5"/>
      <c r="AK27" s="5"/>
      <c r="AL27" s="5"/>
      <c r="AM27" s="5"/>
      <c r="AN27" s="5"/>
      <c r="AO27" s="5"/>
    </row>
    <row r="28" spans="1:41" x14ac:dyDescent="0.25">
      <c r="A28" s="5">
        <v>18</v>
      </c>
      <c r="B28" s="7" t="s">
        <v>68</v>
      </c>
      <c r="C28" s="8" t="s">
        <v>345</v>
      </c>
      <c r="D28" s="5" t="s">
        <v>61</v>
      </c>
      <c r="E28" s="5" t="s">
        <v>58</v>
      </c>
      <c r="F28" s="15" t="s">
        <v>76</v>
      </c>
      <c r="G28" s="5" t="s">
        <v>55</v>
      </c>
      <c r="H28" s="5" t="s">
        <v>105</v>
      </c>
      <c r="I28" s="5" t="s">
        <v>154</v>
      </c>
      <c r="J28" s="5" t="s">
        <v>162</v>
      </c>
      <c r="K28" s="5" t="s">
        <v>163</v>
      </c>
      <c r="L28" s="5"/>
      <c r="M28" s="5"/>
      <c r="N28" s="5" t="s">
        <v>211</v>
      </c>
      <c r="O28" s="5" t="s">
        <v>226</v>
      </c>
      <c r="P28" s="5"/>
      <c r="Q28" s="5"/>
      <c r="R28" s="5" t="s">
        <v>274</v>
      </c>
      <c r="S28" s="5" t="s">
        <v>308</v>
      </c>
      <c r="T28" s="5">
        <v>80</v>
      </c>
      <c r="U28" s="13">
        <v>2308.59</v>
      </c>
      <c r="V28" s="13">
        <v>2410.4299999999998</v>
      </c>
      <c r="W28" s="5">
        <f t="shared" si="0"/>
        <v>101.83999999999969</v>
      </c>
      <c r="X28" s="5">
        <f t="shared" si="1"/>
        <v>8147</v>
      </c>
      <c r="Y28" s="5"/>
      <c r="Z28" s="5"/>
      <c r="AA28" s="5"/>
      <c r="AB28" s="5"/>
      <c r="AC28" s="5">
        <f t="shared" si="2"/>
        <v>8147</v>
      </c>
      <c r="AD28" s="5" t="s">
        <v>53</v>
      </c>
      <c r="AE28" s="5" t="s">
        <v>67</v>
      </c>
      <c r="AF28" s="5"/>
      <c r="AG28" s="5"/>
      <c r="AH28" s="5"/>
      <c r="AI28" s="5"/>
      <c r="AJ28" s="5"/>
      <c r="AK28" s="5"/>
      <c r="AL28" s="5"/>
      <c r="AM28" s="5"/>
      <c r="AN28" s="5"/>
      <c r="AO28" s="5"/>
    </row>
    <row r="29" spans="1:41" x14ac:dyDescent="0.25">
      <c r="A29" s="5">
        <v>19</v>
      </c>
      <c r="B29" s="7" t="s">
        <v>68</v>
      </c>
      <c r="C29" s="8" t="s">
        <v>346</v>
      </c>
      <c r="D29" s="5" t="s">
        <v>61</v>
      </c>
      <c r="E29" s="5" t="s">
        <v>58</v>
      </c>
      <c r="F29" s="15" t="s">
        <v>77</v>
      </c>
      <c r="G29" s="5" t="s">
        <v>55</v>
      </c>
      <c r="H29" s="5" t="s">
        <v>106</v>
      </c>
      <c r="I29" s="5" t="s">
        <v>154</v>
      </c>
      <c r="J29" s="5" t="s">
        <v>162</v>
      </c>
      <c r="K29" s="5" t="s">
        <v>163</v>
      </c>
      <c r="L29" s="5"/>
      <c r="M29" s="5"/>
      <c r="N29" s="5" t="s">
        <v>211</v>
      </c>
      <c r="O29" s="5" t="s">
        <v>227</v>
      </c>
      <c r="P29" s="5"/>
      <c r="Q29" s="5"/>
      <c r="R29" s="5" t="s">
        <v>275</v>
      </c>
      <c r="S29" s="5" t="s">
        <v>309</v>
      </c>
      <c r="T29" s="5">
        <v>60</v>
      </c>
      <c r="U29" s="13">
        <v>5746.9</v>
      </c>
      <c r="V29" s="13">
        <v>5846.9</v>
      </c>
      <c r="W29" s="5">
        <f t="shared" si="0"/>
        <v>100</v>
      </c>
      <c r="X29" s="5">
        <f t="shared" si="1"/>
        <v>6000</v>
      </c>
      <c r="Y29" s="5"/>
      <c r="Z29" s="5"/>
      <c r="AA29" s="5"/>
      <c r="AB29" s="5"/>
      <c r="AC29" s="5">
        <f t="shared" si="2"/>
        <v>6000</v>
      </c>
      <c r="AD29" s="5" t="s">
        <v>53</v>
      </c>
      <c r="AE29" s="5" t="s">
        <v>67</v>
      </c>
      <c r="AF29" s="5"/>
      <c r="AG29" s="5"/>
      <c r="AH29" s="5"/>
      <c r="AI29" s="5"/>
      <c r="AJ29" s="5"/>
      <c r="AK29" s="5"/>
      <c r="AL29" s="5"/>
      <c r="AM29" s="5"/>
      <c r="AN29" s="5"/>
      <c r="AO29" s="5"/>
    </row>
    <row r="30" spans="1:41" x14ac:dyDescent="0.25">
      <c r="A30" s="5">
        <v>20</v>
      </c>
      <c r="B30" s="7" t="s">
        <v>68</v>
      </c>
      <c r="C30" s="8" t="s">
        <v>347</v>
      </c>
      <c r="D30" s="5" t="s">
        <v>61</v>
      </c>
      <c r="E30" s="5" t="s">
        <v>58</v>
      </c>
      <c r="F30" s="16" t="s">
        <v>78</v>
      </c>
      <c r="G30" s="5" t="s">
        <v>55</v>
      </c>
      <c r="H30" s="5" t="s">
        <v>107</v>
      </c>
      <c r="I30" s="5" t="s">
        <v>144</v>
      </c>
      <c r="J30" s="5">
        <v>36</v>
      </c>
      <c r="K30" s="5" t="s">
        <v>164</v>
      </c>
      <c r="L30" s="5"/>
      <c r="M30" s="5"/>
      <c r="N30" s="5" t="s">
        <v>211</v>
      </c>
      <c r="O30" s="5" t="s">
        <v>228</v>
      </c>
      <c r="P30" s="5"/>
      <c r="Q30" s="5"/>
      <c r="R30" s="5" t="s">
        <v>268</v>
      </c>
      <c r="S30" s="5">
        <v>25489722</v>
      </c>
      <c r="T30" s="5">
        <v>200</v>
      </c>
      <c r="U30" s="13">
        <v>3458.35</v>
      </c>
      <c r="V30" s="13">
        <v>3487.92</v>
      </c>
      <c r="W30" s="5">
        <f t="shared" si="0"/>
        <v>29.570000000000164</v>
      </c>
      <c r="X30" s="5">
        <f t="shared" si="1"/>
        <v>5914</v>
      </c>
      <c r="Y30" s="5"/>
      <c r="Z30" s="5"/>
      <c r="AA30" s="5"/>
      <c r="AB30" s="5"/>
      <c r="AC30" s="5">
        <f t="shared" si="2"/>
        <v>5914</v>
      </c>
      <c r="AD30" s="5" t="s">
        <v>53</v>
      </c>
      <c r="AE30" s="5" t="s">
        <v>67</v>
      </c>
      <c r="AF30" s="5"/>
      <c r="AG30" s="5"/>
      <c r="AH30" s="5"/>
      <c r="AI30" s="5"/>
      <c r="AJ30" s="5"/>
      <c r="AK30" s="5"/>
      <c r="AL30" s="5"/>
      <c r="AM30" s="5"/>
      <c r="AN30" s="5"/>
      <c r="AO30" s="5"/>
    </row>
    <row r="31" spans="1:41" x14ac:dyDescent="0.25">
      <c r="A31" s="5">
        <v>21</v>
      </c>
      <c r="B31" s="7" t="s">
        <v>68</v>
      </c>
      <c r="C31" s="8" t="s">
        <v>348</v>
      </c>
      <c r="D31" s="5" t="s">
        <v>61</v>
      </c>
      <c r="E31" s="5" t="s">
        <v>58</v>
      </c>
      <c r="F31" s="15" t="s">
        <v>79</v>
      </c>
      <c r="G31" s="5" t="s">
        <v>55</v>
      </c>
      <c r="H31" s="5" t="s">
        <v>108</v>
      </c>
      <c r="I31" s="5" t="s">
        <v>148</v>
      </c>
      <c r="J31" s="5">
        <v>4</v>
      </c>
      <c r="K31" s="5" t="s">
        <v>153</v>
      </c>
      <c r="L31" s="5"/>
      <c r="M31" s="5"/>
      <c r="N31" s="5" t="s">
        <v>211</v>
      </c>
      <c r="O31" s="5" t="s">
        <v>229</v>
      </c>
      <c r="P31" s="5"/>
      <c r="Q31" s="5"/>
      <c r="R31" s="5" t="s">
        <v>276</v>
      </c>
      <c r="S31" s="5" t="s">
        <v>310</v>
      </c>
      <c r="T31" s="5">
        <v>1200</v>
      </c>
      <c r="U31" s="14">
        <v>613.40719999999999</v>
      </c>
      <c r="V31" s="14">
        <v>648.29769999999996</v>
      </c>
      <c r="W31" s="5">
        <f t="shared" si="0"/>
        <v>34.890499999999975</v>
      </c>
      <c r="X31" s="5">
        <f t="shared" si="1"/>
        <v>41869</v>
      </c>
      <c r="Y31" s="5"/>
      <c r="Z31" s="5"/>
      <c r="AA31" s="5"/>
      <c r="AB31" s="5"/>
      <c r="AC31" s="5">
        <f t="shared" si="2"/>
        <v>41869</v>
      </c>
      <c r="AD31" s="5" t="s">
        <v>52</v>
      </c>
      <c r="AE31" s="5" t="s">
        <v>413</v>
      </c>
      <c r="AF31" s="5"/>
      <c r="AG31" s="5"/>
      <c r="AH31" s="5"/>
      <c r="AI31" s="5"/>
      <c r="AJ31" s="5"/>
      <c r="AK31" s="5"/>
      <c r="AL31" s="5"/>
      <c r="AM31" s="5"/>
      <c r="AN31" s="5"/>
      <c r="AO31" s="5"/>
    </row>
    <row r="32" spans="1:41" x14ac:dyDescent="0.2">
      <c r="A32" s="5">
        <v>22</v>
      </c>
      <c r="B32" s="7" t="s">
        <v>68</v>
      </c>
      <c r="C32" s="8" t="s">
        <v>349</v>
      </c>
      <c r="D32" s="5" t="s">
        <v>61</v>
      </c>
      <c r="E32" s="5" t="s">
        <v>58</v>
      </c>
      <c r="F32" s="17" t="s">
        <v>80</v>
      </c>
      <c r="G32" s="5" t="s">
        <v>55</v>
      </c>
      <c r="H32" s="5" t="s">
        <v>109</v>
      </c>
      <c r="I32" s="5" t="s">
        <v>150</v>
      </c>
      <c r="J32" s="5">
        <v>4</v>
      </c>
      <c r="K32" s="5" t="s">
        <v>165</v>
      </c>
      <c r="L32" s="5"/>
      <c r="M32" s="5"/>
      <c r="N32" s="5" t="s">
        <v>211</v>
      </c>
      <c r="O32" s="5" t="s">
        <v>230</v>
      </c>
      <c r="P32" s="5"/>
      <c r="Q32" s="5"/>
      <c r="R32" s="5" t="s">
        <v>65</v>
      </c>
      <c r="S32" s="5">
        <v>34715836</v>
      </c>
      <c r="T32" s="5">
        <v>30</v>
      </c>
      <c r="U32" s="14">
        <v>12660.9</v>
      </c>
      <c r="V32" s="14">
        <v>12660.9</v>
      </c>
      <c r="W32" s="5">
        <f t="shared" si="0"/>
        <v>0</v>
      </c>
      <c r="X32" s="5">
        <f t="shared" si="1"/>
        <v>0</v>
      </c>
      <c r="Y32" s="5"/>
      <c r="Z32" s="5"/>
      <c r="AA32" s="5"/>
      <c r="AB32" s="5"/>
      <c r="AC32" s="5">
        <f t="shared" si="2"/>
        <v>0</v>
      </c>
      <c r="AD32" s="5" t="s">
        <v>53</v>
      </c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</row>
    <row r="33" spans="1:41" x14ac:dyDescent="0.25">
      <c r="A33" s="5">
        <v>23</v>
      </c>
      <c r="B33" s="7" t="s">
        <v>68</v>
      </c>
      <c r="C33" s="8" t="s">
        <v>350</v>
      </c>
      <c r="D33" s="5" t="s">
        <v>61</v>
      </c>
      <c r="E33" s="5" t="s">
        <v>59</v>
      </c>
      <c r="F33" s="15" t="s">
        <v>81</v>
      </c>
      <c r="G33" s="5" t="s">
        <v>55</v>
      </c>
      <c r="H33" s="5" t="s">
        <v>110</v>
      </c>
      <c r="I33" s="5" t="s">
        <v>166</v>
      </c>
      <c r="J33" s="5">
        <v>4</v>
      </c>
      <c r="K33" s="5" t="s">
        <v>167</v>
      </c>
      <c r="L33" s="5"/>
      <c r="M33" s="5"/>
      <c r="N33" s="5" t="s">
        <v>231</v>
      </c>
      <c r="O33" s="5" t="s">
        <v>232</v>
      </c>
      <c r="P33" s="5"/>
      <c r="Q33" s="5"/>
      <c r="R33" s="5" t="s">
        <v>65</v>
      </c>
      <c r="S33" s="5">
        <v>15740494</v>
      </c>
      <c r="T33" s="5">
        <v>30</v>
      </c>
      <c r="U33" s="14">
        <v>27530.04</v>
      </c>
      <c r="V33" s="14">
        <v>27618.35</v>
      </c>
      <c r="W33" s="5">
        <f t="shared" si="0"/>
        <v>88.309999999997672</v>
      </c>
      <c r="X33" s="5">
        <f t="shared" si="1"/>
        <v>2649</v>
      </c>
      <c r="Y33" s="5"/>
      <c r="Z33" s="5"/>
      <c r="AA33" s="5"/>
      <c r="AB33" s="5"/>
      <c r="AC33" s="5">
        <f t="shared" si="2"/>
        <v>2649</v>
      </c>
      <c r="AD33" s="5" t="s">
        <v>53</v>
      </c>
      <c r="AE33" s="5" t="s">
        <v>67</v>
      </c>
      <c r="AF33" s="5"/>
      <c r="AG33" s="5"/>
      <c r="AH33" s="5"/>
      <c r="AI33" s="5"/>
      <c r="AJ33" s="5"/>
      <c r="AK33" s="5"/>
      <c r="AL33" s="5"/>
      <c r="AM33" s="5"/>
      <c r="AN33" s="5"/>
      <c r="AO33" s="5"/>
    </row>
    <row r="34" spans="1:41" x14ac:dyDescent="0.25">
      <c r="A34" s="5">
        <v>24</v>
      </c>
      <c r="B34" s="7" t="s">
        <v>68</v>
      </c>
      <c r="C34" s="8" t="s">
        <v>351</v>
      </c>
      <c r="D34" s="5" t="s">
        <v>61</v>
      </c>
      <c r="E34" s="5" t="s">
        <v>59</v>
      </c>
      <c r="F34" s="15" t="s">
        <v>82</v>
      </c>
      <c r="G34" s="5" t="s">
        <v>55</v>
      </c>
      <c r="H34" s="5" t="s">
        <v>111</v>
      </c>
      <c r="I34" s="5" t="s">
        <v>166</v>
      </c>
      <c r="J34" s="5">
        <v>1</v>
      </c>
      <c r="K34" s="5" t="s">
        <v>168</v>
      </c>
      <c r="L34" s="5"/>
      <c r="M34" s="5"/>
      <c r="N34" s="5" t="s">
        <v>231</v>
      </c>
      <c r="O34" s="5" t="s">
        <v>232</v>
      </c>
      <c r="P34" s="5"/>
      <c r="Q34" s="5"/>
      <c r="R34" s="5" t="s">
        <v>277</v>
      </c>
      <c r="S34" s="5" t="s">
        <v>311</v>
      </c>
      <c r="T34" s="5">
        <v>1</v>
      </c>
      <c r="U34" s="14">
        <v>44270</v>
      </c>
      <c r="V34" s="14">
        <v>48262</v>
      </c>
      <c r="W34" s="5">
        <f t="shared" si="0"/>
        <v>3992</v>
      </c>
      <c r="X34" s="5">
        <f t="shared" si="1"/>
        <v>3992</v>
      </c>
      <c r="Y34" s="5"/>
      <c r="Z34" s="5"/>
      <c r="AA34" s="5"/>
      <c r="AB34" s="5"/>
      <c r="AC34" s="5">
        <f t="shared" si="2"/>
        <v>3992</v>
      </c>
      <c r="AD34" s="5" t="s">
        <v>53</v>
      </c>
      <c r="AE34" s="5" t="s">
        <v>67</v>
      </c>
      <c r="AF34" s="5"/>
      <c r="AG34" s="5"/>
      <c r="AH34" s="5"/>
      <c r="AI34" s="5"/>
      <c r="AJ34" s="5"/>
      <c r="AK34" s="5"/>
      <c r="AL34" s="5"/>
      <c r="AM34" s="5"/>
      <c r="AN34" s="5"/>
      <c r="AO34" s="5"/>
    </row>
    <row r="35" spans="1:41" x14ac:dyDescent="0.25">
      <c r="A35" s="5">
        <v>25</v>
      </c>
      <c r="B35" s="7" t="s">
        <v>68</v>
      </c>
      <c r="C35" s="8" t="s">
        <v>352</v>
      </c>
      <c r="D35" s="5" t="s">
        <v>61</v>
      </c>
      <c r="E35" s="5" t="s">
        <v>59</v>
      </c>
      <c r="F35" s="15" t="s">
        <v>83</v>
      </c>
      <c r="G35" s="5" t="s">
        <v>55</v>
      </c>
      <c r="H35" s="5" t="s">
        <v>112</v>
      </c>
      <c r="I35" s="5" t="s">
        <v>166</v>
      </c>
      <c r="J35" s="5">
        <v>8</v>
      </c>
      <c r="K35" s="5" t="s">
        <v>167</v>
      </c>
      <c r="L35" s="5"/>
      <c r="M35" s="5"/>
      <c r="N35" s="5" t="s">
        <v>231</v>
      </c>
      <c r="O35" s="5" t="s">
        <v>232</v>
      </c>
      <c r="P35" s="5"/>
      <c r="Q35" s="5"/>
      <c r="R35" s="5" t="s">
        <v>278</v>
      </c>
      <c r="S35" s="5" t="s">
        <v>312</v>
      </c>
      <c r="T35" s="5">
        <v>1</v>
      </c>
      <c r="U35" s="14">
        <v>265417</v>
      </c>
      <c r="V35" s="14">
        <v>267749</v>
      </c>
      <c r="W35" s="5">
        <f t="shared" si="0"/>
        <v>2332</v>
      </c>
      <c r="X35" s="5">
        <f t="shared" si="1"/>
        <v>2332</v>
      </c>
      <c r="Y35" s="5"/>
      <c r="Z35" s="5"/>
      <c r="AA35" s="5"/>
      <c r="AB35" s="5"/>
      <c r="AC35" s="5">
        <f t="shared" si="2"/>
        <v>2332</v>
      </c>
      <c r="AD35" s="5" t="s">
        <v>53</v>
      </c>
      <c r="AE35" s="5" t="s">
        <v>67</v>
      </c>
      <c r="AF35" s="5"/>
      <c r="AG35" s="5"/>
      <c r="AH35" s="5"/>
      <c r="AI35" s="5"/>
      <c r="AJ35" s="5"/>
      <c r="AK35" s="5"/>
      <c r="AL35" s="5"/>
      <c r="AM35" s="5"/>
      <c r="AN35" s="5"/>
      <c r="AO35" s="5"/>
    </row>
    <row r="36" spans="1:41" x14ac:dyDescent="0.25">
      <c r="A36" s="5">
        <v>26</v>
      </c>
      <c r="B36" s="7" t="s">
        <v>68</v>
      </c>
      <c r="C36" s="8" t="s">
        <v>353</v>
      </c>
      <c r="D36" s="5" t="s">
        <v>61</v>
      </c>
      <c r="E36" s="5" t="s">
        <v>59</v>
      </c>
      <c r="F36" s="15" t="s">
        <v>84</v>
      </c>
      <c r="G36" s="5" t="s">
        <v>55</v>
      </c>
      <c r="H36" s="5" t="s">
        <v>113</v>
      </c>
      <c r="I36" s="5" t="s">
        <v>169</v>
      </c>
      <c r="J36" s="5">
        <v>1</v>
      </c>
      <c r="K36" s="5" t="s">
        <v>164</v>
      </c>
      <c r="L36" s="5"/>
      <c r="M36" s="5"/>
      <c r="N36" s="5" t="s">
        <v>231</v>
      </c>
      <c r="O36" s="5" t="s">
        <v>233</v>
      </c>
      <c r="P36" s="5"/>
      <c r="Q36" s="5"/>
      <c r="R36" s="5" t="s">
        <v>66</v>
      </c>
      <c r="S36" s="5" t="s">
        <v>313</v>
      </c>
      <c r="T36" s="5">
        <v>1</v>
      </c>
      <c r="U36" s="13">
        <v>235251</v>
      </c>
      <c r="V36" s="13">
        <v>238301.11</v>
      </c>
      <c r="W36" s="5">
        <f t="shared" si="0"/>
        <v>3050.109999999986</v>
      </c>
      <c r="X36" s="5">
        <f t="shared" si="1"/>
        <v>3050</v>
      </c>
      <c r="Y36" s="5"/>
      <c r="Z36" s="5"/>
      <c r="AA36" s="5"/>
      <c r="AB36" s="5"/>
      <c r="AC36" s="5">
        <f t="shared" si="2"/>
        <v>3050</v>
      </c>
      <c r="AD36" s="5" t="s">
        <v>52</v>
      </c>
      <c r="AE36" s="5" t="s">
        <v>67</v>
      </c>
      <c r="AF36" s="5"/>
      <c r="AG36" s="5"/>
      <c r="AH36" s="5"/>
      <c r="AI36" s="5"/>
      <c r="AJ36" s="5"/>
      <c r="AK36" s="5"/>
      <c r="AL36" s="5"/>
      <c r="AM36" s="5"/>
      <c r="AN36" s="5"/>
      <c r="AO36" s="5"/>
    </row>
    <row r="37" spans="1:41" x14ac:dyDescent="0.25">
      <c r="A37" s="5">
        <v>27</v>
      </c>
      <c r="B37" s="7" t="s">
        <v>68</v>
      </c>
      <c r="C37" s="8" t="s">
        <v>354</v>
      </c>
      <c r="D37" s="5" t="s">
        <v>61</v>
      </c>
      <c r="E37" s="5" t="s">
        <v>59</v>
      </c>
      <c r="F37" s="15" t="s">
        <v>85</v>
      </c>
      <c r="G37" s="5" t="s">
        <v>55</v>
      </c>
      <c r="H37" s="5" t="s">
        <v>114</v>
      </c>
      <c r="I37" s="5" t="s">
        <v>170</v>
      </c>
      <c r="J37" s="5">
        <v>6</v>
      </c>
      <c r="K37" s="5" t="s">
        <v>171</v>
      </c>
      <c r="L37" s="5"/>
      <c r="M37" s="5"/>
      <c r="N37" s="5" t="s">
        <v>223</v>
      </c>
      <c r="O37" s="5" t="s">
        <v>234</v>
      </c>
      <c r="P37" s="5"/>
      <c r="Q37" s="5"/>
      <c r="R37" s="5" t="s">
        <v>64</v>
      </c>
      <c r="S37" s="5" t="s">
        <v>314</v>
      </c>
      <c r="T37" s="5">
        <v>60</v>
      </c>
      <c r="U37" s="13">
        <v>8533.74</v>
      </c>
      <c r="V37" s="13">
        <v>8645.7999999999993</v>
      </c>
      <c r="W37" s="5">
        <f t="shared" si="0"/>
        <v>112.05999999999949</v>
      </c>
      <c r="X37" s="5">
        <f t="shared" si="1"/>
        <v>6724</v>
      </c>
      <c r="Y37" s="5"/>
      <c r="Z37" s="5"/>
      <c r="AA37" s="5"/>
      <c r="AB37" s="5"/>
      <c r="AC37" s="5">
        <f t="shared" si="2"/>
        <v>6724</v>
      </c>
      <c r="AD37" s="5" t="s">
        <v>53</v>
      </c>
      <c r="AE37" s="5" t="s">
        <v>67</v>
      </c>
      <c r="AF37" s="5"/>
      <c r="AG37" s="5"/>
      <c r="AH37" s="5"/>
      <c r="AI37" s="5"/>
      <c r="AJ37" s="5"/>
      <c r="AK37" s="5"/>
      <c r="AL37" s="5"/>
      <c r="AM37" s="5"/>
      <c r="AN37" s="5"/>
      <c r="AO37" s="5"/>
    </row>
    <row r="38" spans="1:41" x14ac:dyDescent="0.25">
      <c r="A38" s="5">
        <v>28</v>
      </c>
      <c r="B38" s="7" t="s">
        <v>68</v>
      </c>
      <c r="C38" s="8" t="s">
        <v>355</v>
      </c>
      <c r="D38" s="5" t="s">
        <v>61</v>
      </c>
      <c r="E38" s="5" t="s">
        <v>59</v>
      </c>
      <c r="F38" s="15" t="s">
        <v>86</v>
      </c>
      <c r="G38" s="5" t="s">
        <v>55</v>
      </c>
      <c r="H38" s="5" t="s">
        <v>115</v>
      </c>
      <c r="I38" s="5" t="s">
        <v>170</v>
      </c>
      <c r="J38" s="5">
        <v>6</v>
      </c>
      <c r="K38" s="5" t="s">
        <v>171</v>
      </c>
      <c r="L38" s="5"/>
      <c r="M38" s="5"/>
      <c r="N38" s="5" t="s">
        <v>223</v>
      </c>
      <c r="O38" s="5" t="s">
        <v>56</v>
      </c>
      <c r="P38" s="5"/>
      <c r="Q38" s="5"/>
      <c r="R38" s="5" t="s">
        <v>272</v>
      </c>
      <c r="S38" s="5">
        <v>4608233</v>
      </c>
      <c r="T38" s="5">
        <v>200</v>
      </c>
      <c r="U38" s="13">
        <v>12225.13</v>
      </c>
      <c r="V38" s="13">
        <v>12468.03</v>
      </c>
      <c r="W38" s="5">
        <f t="shared" si="0"/>
        <v>242.90000000000146</v>
      </c>
      <c r="X38" s="5">
        <f t="shared" si="1"/>
        <v>48580</v>
      </c>
      <c r="Y38" s="5"/>
      <c r="Z38" s="5"/>
      <c r="AA38" s="5"/>
      <c r="AB38" s="5"/>
      <c r="AC38" s="5">
        <f t="shared" si="2"/>
        <v>48580</v>
      </c>
      <c r="AD38" s="5" t="s">
        <v>53</v>
      </c>
      <c r="AE38" s="5" t="s">
        <v>67</v>
      </c>
      <c r="AF38" s="5"/>
      <c r="AG38" s="5"/>
      <c r="AH38" s="5"/>
      <c r="AI38" s="5"/>
      <c r="AJ38" s="5"/>
      <c r="AK38" s="5"/>
      <c r="AL38" s="5"/>
      <c r="AM38" s="5"/>
      <c r="AN38" s="5"/>
      <c r="AO38" s="5"/>
    </row>
    <row r="39" spans="1:41" x14ac:dyDescent="0.25">
      <c r="A39" s="5">
        <v>29</v>
      </c>
      <c r="B39" s="7" t="s">
        <v>68</v>
      </c>
      <c r="C39" s="8" t="s">
        <v>356</v>
      </c>
      <c r="D39" s="5" t="s">
        <v>61</v>
      </c>
      <c r="E39" s="5" t="s">
        <v>59</v>
      </c>
      <c r="F39" s="15" t="s">
        <v>87</v>
      </c>
      <c r="G39" s="5" t="s">
        <v>55</v>
      </c>
      <c r="H39" s="5" t="s">
        <v>116</v>
      </c>
      <c r="I39" s="5" t="s">
        <v>172</v>
      </c>
      <c r="J39" s="5">
        <v>6</v>
      </c>
      <c r="K39" s="5" t="s">
        <v>173</v>
      </c>
      <c r="L39" s="5"/>
      <c r="M39" s="5"/>
      <c r="N39" s="5" t="s">
        <v>211</v>
      </c>
      <c r="O39" s="5" t="s">
        <v>235</v>
      </c>
      <c r="P39" s="5"/>
      <c r="Q39" s="5"/>
      <c r="R39" s="5" t="s">
        <v>279</v>
      </c>
      <c r="S39" s="5" t="s">
        <v>315</v>
      </c>
      <c r="T39" s="5">
        <v>30</v>
      </c>
      <c r="U39" s="14">
        <v>15300.19</v>
      </c>
      <c r="V39" s="14">
        <v>15300.19</v>
      </c>
      <c r="W39" s="5">
        <f t="shared" si="0"/>
        <v>0</v>
      </c>
      <c r="X39" s="5">
        <f t="shared" si="1"/>
        <v>0</v>
      </c>
      <c r="Y39" s="5"/>
      <c r="Z39" s="5"/>
      <c r="AA39" s="5"/>
      <c r="AB39" s="5"/>
      <c r="AC39" s="5">
        <f t="shared" si="2"/>
        <v>0</v>
      </c>
      <c r="AD39" s="5" t="s">
        <v>52</v>
      </c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</row>
    <row r="40" spans="1:41" x14ac:dyDescent="0.25">
      <c r="A40" s="5">
        <v>30</v>
      </c>
      <c r="B40" s="7" t="s">
        <v>68</v>
      </c>
      <c r="C40" s="8" t="s">
        <v>357</v>
      </c>
      <c r="D40" s="5" t="s">
        <v>61</v>
      </c>
      <c r="E40" s="5" t="s">
        <v>59</v>
      </c>
      <c r="F40" s="15" t="s">
        <v>88</v>
      </c>
      <c r="G40" s="5" t="s">
        <v>55</v>
      </c>
      <c r="H40" s="5" t="s">
        <v>117</v>
      </c>
      <c r="I40" s="5" t="s">
        <v>174</v>
      </c>
      <c r="J40" s="5">
        <v>1</v>
      </c>
      <c r="K40" s="5" t="s">
        <v>175</v>
      </c>
      <c r="L40" s="5"/>
      <c r="M40" s="5"/>
      <c r="N40" s="5" t="s">
        <v>211</v>
      </c>
      <c r="O40" s="5" t="s">
        <v>236</v>
      </c>
      <c r="P40" s="5"/>
      <c r="Q40" s="5"/>
      <c r="R40" s="5" t="s">
        <v>280</v>
      </c>
      <c r="S40" s="5">
        <v>4609044</v>
      </c>
      <c r="T40" s="5">
        <v>60</v>
      </c>
      <c r="U40" s="13">
        <v>6962.28</v>
      </c>
      <c r="V40" s="14">
        <v>6966.93</v>
      </c>
      <c r="W40" s="5">
        <f t="shared" si="0"/>
        <v>4.6500000000005457</v>
      </c>
      <c r="X40" s="5">
        <f t="shared" si="1"/>
        <v>279</v>
      </c>
      <c r="Y40" s="5"/>
      <c r="Z40" s="5"/>
      <c r="AA40" s="5"/>
      <c r="AB40" s="5"/>
      <c r="AC40" s="5">
        <f t="shared" si="2"/>
        <v>279</v>
      </c>
      <c r="AD40" s="5" t="s">
        <v>53</v>
      </c>
      <c r="AE40" s="5" t="s">
        <v>67</v>
      </c>
      <c r="AF40" s="5"/>
      <c r="AG40" s="5"/>
      <c r="AH40" s="5"/>
      <c r="AI40" s="5"/>
      <c r="AJ40" s="5"/>
      <c r="AK40" s="5"/>
      <c r="AL40" s="5"/>
      <c r="AM40" s="5"/>
      <c r="AN40" s="5"/>
      <c r="AO40" s="5"/>
    </row>
    <row r="41" spans="1:41" x14ac:dyDescent="0.25">
      <c r="A41" s="5">
        <v>31</v>
      </c>
      <c r="B41" s="7" t="s">
        <v>68</v>
      </c>
      <c r="C41" s="8" t="s">
        <v>358</v>
      </c>
      <c r="D41" s="5" t="s">
        <v>61</v>
      </c>
      <c r="E41" s="5" t="s">
        <v>59</v>
      </c>
      <c r="F41" s="18">
        <v>501291000335</v>
      </c>
      <c r="G41" s="5" t="s">
        <v>55</v>
      </c>
      <c r="H41" s="5" t="s">
        <v>118</v>
      </c>
      <c r="I41" s="5" t="s">
        <v>176</v>
      </c>
      <c r="J41" s="5" t="s">
        <v>177</v>
      </c>
      <c r="K41" s="5" t="s">
        <v>178</v>
      </c>
      <c r="L41" s="5"/>
      <c r="M41" s="5"/>
      <c r="N41" s="5" t="s">
        <v>209</v>
      </c>
      <c r="O41" s="5" t="s">
        <v>237</v>
      </c>
      <c r="P41" s="5"/>
      <c r="Q41" s="5"/>
      <c r="R41" s="5" t="s">
        <v>65</v>
      </c>
      <c r="S41" s="5">
        <v>42648790</v>
      </c>
      <c r="T41" s="5">
        <v>20</v>
      </c>
      <c r="U41" s="14">
        <v>5006.6499999999996</v>
      </c>
      <c r="V41" s="14">
        <v>5169.08</v>
      </c>
      <c r="W41" s="5">
        <f t="shared" si="0"/>
        <v>162.43000000000029</v>
      </c>
      <c r="X41" s="5">
        <f t="shared" si="1"/>
        <v>3249</v>
      </c>
      <c r="Y41" s="5"/>
      <c r="Z41" s="5"/>
      <c r="AA41" s="5"/>
      <c r="AB41" s="5"/>
      <c r="AC41" s="5">
        <f t="shared" si="2"/>
        <v>3249</v>
      </c>
      <c r="AD41" s="5" t="s">
        <v>53</v>
      </c>
      <c r="AE41" s="5" t="s">
        <v>67</v>
      </c>
      <c r="AF41" s="5"/>
      <c r="AG41" s="5"/>
      <c r="AH41" s="5"/>
      <c r="AI41" s="5"/>
      <c r="AJ41" s="5"/>
      <c r="AK41" s="5"/>
      <c r="AL41" s="5"/>
      <c r="AM41" s="5"/>
      <c r="AN41" s="5"/>
      <c r="AO41" s="5"/>
    </row>
    <row r="42" spans="1:41" x14ac:dyDescent="0.25">
      <c r="A42" s="5">
        <v>32</v>
      </c>
      <c r="B42" s="7" t="s">
        <v>68</v>
      </c>
      <c r="C42" s="8" t="s">
        <v>359</v>
      </c>
      <c r="D42" s="5" t="s">
        <v>61</v>
      </c>
      <c r="E42" s="5" t="s">
        <v>59</v>
      </c>
      <c r="F42" s="19" t="s">
        <v>89</v>
      </c>
      <c r="G42" s="5" t="s">
        <v>55</v>
      </c>
      <c r="H42" s="5" t="s">
        <v>119</v>
      </c>
      <c r="I42" s="5" t="s">
        <v>174</v>
      </c>
      <c r="J42" s="5" t="s">
        <v>179</v>
      </c>
      <c r="K42" s="5" t="s">
        <v>180</v>
      </c>
      <c r="L42" s="5"/>
      <c r="M42" s="5"/>
      <c r="N42" s="5" t="s">
        <v>238</v>
      </c>
      <c r="O42" s="5" t="s">
        <v>239</v>
      </c>
      <c r="P42" s="5"/>
      <c r="Q42" s="5"/>
      <c r="R42" s="5" t="s">
        <v>281</v>
      </c>
      <c r="S42" s="5" t="s">
        <v>316</v>
      </c>
      <c r="T42" s="5">
        <v>30</v>
      </c>
      <c r="U42" s="13">
        <v>1860.54</v>
      </c>
      <c r="V42" s="13">
        <v>1875.36</v>
      </c>
      <c r="W42" s="5">
        <f t="shared" si="0"/>
        <v>14.819999999999936</v>
      </c>
      <c r="X42" s="5">
        <f t="shared" si="1"/>
        <v>445</v>
      </c>
      <c r="Y42" s="5"/>
      <c r="Z42" s="5"/>
      <c r="AA42" s="5"/>
      <c r="AB42" s="5"/>
      <c r="AC42" s="5">
        <f t="shared" si="2"/>
        <v>445</v>
      </c>
      <c r="AD42" s="5" t="s">
        <v>53</v>
      </c>
      <c r="AE42" s="5" t="s">
        <v>67</v>
      </c>
      <c r="AF42" s="5"/>
      <c r="AG42" s="5"/>
      <c r="AH42" s="5"/>
      <c r="AI42" s="5"/>
      <c r="AJ42" s="5"/>
      <c r="AK42" s="5"/>
      <c r="AL42" s="5"/>
      <c r="AM42" s="5"/>
      <c r="AN42" s="5"/>
      <c r="AO42" s="5"/>
    </row>
    <row r="43" spans="1:41" x14ac:dyDescent="0.25">
      <c r="A43" s="5">
        <v>33</v>
      </c>
      <c r="B43" s="7" t="s">
        <v>68</v>
      </c>
      <c r="C43" s="8" t="s">
        <v>360</v>
      </c>
      <c r="D43" s="5" t="s">
        <v>61</v>
      </c>
      <c r="E43" s="5" t="s">
        <v>59</v>
      </c>
      <c r="F43" s="20">
        <v>15230010</v>
      </c>
      <c r="G43" s="5" t="s">
        <v>55</v>
      </c>
      <c r="H43" s="5" t="s">
        <v>120</v>
      </c>
      <c r="I43" s="5" t="s">
        <v>181</v>
      </c>
      <c r="J43" s="5" t="s">
        <v>182</v>
      </c>
      <c r="K43" s="5" t="s">
        <v>183</v>
      </c>
      <c r="L43" s="5"/>
      <c r="M43" s="5"/>
      <c r="N43" s="5" t="s">
        <v>240</v>
      </c>
      <c r="O43" s="5" t="s">
        <v>241</v>
      </c>
      <c r="P43" s="5"/>
      <c r="Q43" s="5"/>
      <c r="R43" s="5" t="s">
        <v>266</v>
      </c>
      <c r="S43" s="5">
        <v>4609337</v>
      </c>
      <c r="T43" s="5">
        <v>80</v>
      </c>
      <c r="U43" s="13">
        <v>2271.77</v>
      </c>
      <c r="V43" s="13">
        <v>2271.77</v>
      </c>
      <c r="W43" s="5">
        <f t="shared" si="0"/>
        <v>0</v>
      </c>
      <c r="X43" s="5">
        <f t="shared" si="1"/>
        <v>0</v>
      </c>
      <c r="Y43" s="5"/>
      <c r="Z43" s="5"/>
      <c r="AA43" s="5"/>
      <c r="AB43" s="5"/>
      <c r="AC43" s="5">
        <f t="shared" si="2"/>
        <v>0</v>
      </c>
      <c r="AD43" s="5" t="s">
        <v>52</v>
      </c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</row>
    <row r="44" spans="1:41" x14ac:dyDescent="0.25">
      <c r="A44" s="5">
        <v>34</v>
      </c>
      <c r="B44" s="7" t="s">
        <v>68</v>
      </c>
      <c r="C44" s="8" t="s">
        <v>361</v>
      </c>
      <c r="D44" s="5" t="s">
        <v>61</v>
      </c>
      <c r="E44" s="5" t="s">
        <v>59</v>
      </c>
      <c r="F44" s="21"/>
      <c r="G44" s="5" t="s">
        <v>55</v>
      </c>
      <c r="H44" s="5" t="s">
        <v>121</v>
      </c>
      <c r="I44" s="5" t="s">
        <v>144</v>
      </c>
      <c r="J44" s="5">
        <v>36</v>
      </c>
      <c r="K44" s="5"/>
      <c r="L44" s="5"/>
      <c r="M44" s="5"/>
      <c r="N44" s="5" t="s">
        <v>211</v>
      </c>
      <c r="O44" s="5" t="s">
        <v>242</v>
      </c>
      <c r="P44" s="5"/>
      <c r="Q44" s="5"/>
      <c r="R44" s="5" t="s">
        <v>282</v>
      </c>
      <c r="S44" s="5">
        <v>31688708</v>
      </c>
      <c r="T44" s="5">
        <v>1</v>
      </c>
      <c r="U44" s="13">
        <v>39500</v>
      </c>
      <c r="V44" s="13">
        <v>39500</v>
      </c>
      <c r="W44" s="5">
        <f t="shared" si="0"/>
        <v>0</v>
      </c>
      <c r="X44" s="5">
        <f t="shared" si="1"/>
        <v>0</v>
      </c>
      <c r="Y44" s="5"/>
      <c r="Z44" s="5"/>
      <c r="AA44" s="5"/>
      <c r="AB44" s="5"/>
      <c r="AC44" s="5">
        <f t="shared" si="2"/>
        <v>0</v>
      </c>
      <c r="AD44" s="5" t="s">
        <v>53</v>
      </c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</row>
    <row r="45" spans="1:41" x14ac:dyDescent="0.25">
      <c r="A45" s="5">
        <v>35</v>
      </c>
      <c r="B45" s="7" t="s">
        <v>68</v>
      </c>
      <c r="C45" s="8" t="s">
        <v>362</v>
      </c>
      <c r="D45" s="5" t="s">
        <v>61</v>
      </c>
      <c r="E45" s="5" t="s">
        <v>59</v>
      </c>
      <c r="F45" s="21"/>
      <c r="G45" s="5" t="s">
        <v>55</v>
      </c>
      <c r="H45" s="5" t="s">
        <v>122</v>
      </c>
      <c r="I45" s="5" t="s">
        <v>144</v>
      </c>
      <c r="J45" s="5">
        <v>36</v>
      </c>
      <c r="K45" s="5" t="s">
        <v>145</v>
      </c>
      <c r="L45" s="5"/>
      <c r="M45" s="5"/>
      <c r="N45" s="5" t="s">
        <v>211</v>
      </c>
      <c r="O45" s="5" t="s">
        <v>243</v>
      </c>
      <c r="P45" s="5"/>
      <c r="Q45" s="5"/>
      <c r="R45" s="5" t="s">
        <v>283</v>
      </c>
      <c r="S45" s="22">
        <v>11880153070431</v>
      </c>
      <c r="T45" s="5">
        <v>100</v>
      </c>
      <c r="U45" s="13">
        <v>6663.2179999999998</v>
      </c>
      <c r="V45" s="13">
        <v>6711.7160000000003</v>
      </c>
      <c r="W45" s="5">
        <f t="shared" si="0"/>
        <v>48.498000000000502</v>
      </c>
      <c r="X45" s="5">
        <f t="shared" si="1"/>
        <v>4850</v>
      </c>
      <c r="Y45" s="5"/>
      <c r="Z45" s="5"/>
      <c r="AA45" s="5"/>
      <c r="AB45" s="5"/>
      <c r="AC45" s="5">
        <f t="shared" si="2"/>
        <v>4850</v>
      </c>
      <c r="AD45" s="5" t="s">
        <v>52</v>
      </c>
      <c r="AE45" s="5" t="s">
        <v>67</v>
      </c>
      <c r="AF45" s="5"/>
      <c r="AG45" s="5"/>
      <c r="AH45" s="5"/>
      <c r="AI45" s="5"/>
      <c r="AJ45" s="5"/>
      <c r="AK45" s="5"/>
      <c r="AL45" s="5"/>
      <c r="AM45" s="5"/>
      <c r="AN45" s="5"/>
      <c r="AO45" s="5"/>
    </row>
    <row r="46" spans="1:41" x14ac:dyDescent="0.25">
      <c r="A46" s="5">
        <v>36</v>
      </c>
      <c r="B46" s="7" t="s">
        <v>68</v>
      </c>
      <c r="C46" s="8" t="s">
        <v>363</v>
      </c>
      <c r="D46" s="5" t="s">
        <v>61</v>
      </c>
      <c r="E46" s="5" t="s">
        <v>59</v>
      </c>
      <c r="F46" s="23"/>
      <c r="G46" s="5" t="s">
        <v>55</v>
      </c>
      <c r="H46" s="5" t="s">
        <v>123</v>
      </c>
      <c r="I46" s="5" t="s">
        <v>184</v>
      </c>
      <c r="J46" s="5">
        <v>4</v>
      </c>
      <c r="K46" s="5" t="s">
        <v>185</v>
      </c>
      <c r="L46" s="5"/>
      <c r="M46" s="5"/>
      <c r="N46" s="5" t="s">
        <v>244</v>
      </c>
      <c r="O46" s="5" t="s">
        <v>245</v>
      </c>
      <c r="P46" s="5"/>
      <c r="Q46" s="5"/>
      <c r="R46" s="5" t="s">
        <v>65</v>
      </c>
      <c r="S46" s="5">
        <v>48069177</v>
      </c>
      <c r="T46" s="5">
        <v>200</v>
      </c>
      <c r="U46" s="14">
        <v>0</v>
      </c>
      <c r="V46" s="14">
        <v>14.93</v>
      </c>
      <c r="W46" s="5">
        <f t="shared" si="0"/>
        <v>14.93</v>
      </c>
      <c r="X46" s="5">
        <f t="shared" si="1"/>
        <v>2986</v>
      </c>
      <c r="Y46" s="5"/>
      <c r="Z46" s="5"/>
      <c r="AA46" s="5"/>
      <c r="AB46" s="5"/>
      <c r="AC46" s="5">
        <f t="shared" si="2"/>
        <v>2986</v>
      </c>
      <c r="AD46" s="5" t="s">
        <v>53</v>
      </c>
      <c r="AE46" s="5" t="s">
        <v>67</v>
      </c>
      <c r="AF46" s="5"/>
      <c r="AG46" s="5"/>
      <c r="AH46" s="5"/>
      <c r="AI46" s="5"/>
      <c r="AJ46" s="5"/>
      <c r="AK46" s="5"/>
      <c r="AL46" s="5"/>
      <c r="AM46" s="5"/>
      <c r="AN46" s="5"/>
      <c r="AO46" s="5"/>
    </row>
    <row r="47" spans="1:41" x14ac:dyDescent="0.25">
      <c r="A47" s="5">
        <v>37</v>
      </c>
      <c r="B47" s="7" t="s">
        <v>68</v>
      </c>
      <c r="C47" s="8" t="s">
        <v>364</v>
      </c>
      <c r="D47" s="5" t="s">
        <v>61</v>
      </c>
      <c r="E47" s="5" t="s">
        <v>59</v>
      </c>
      <c r="F47" s="21"/>
      <c r="G47" s="5" t="s">
        <v>55</v>
      </c>
      <c r="H47" s="5" t="s">
        <v>124</v>
      </c>
      <c r="I47" s="5" t="s">
        <v>186</v>
      </c>
      <c r="J47" s="5">
        <v>32</v>
      </c>
      <c r="K47" s="5" t="s">
        <v>187</v>
      </c>
      <c r="L47" s="5"/>
      <c r="M47" s="5"/>
      <c r="N47" s="5" t="s">
        <v>215</v>
      </c>
      <c r="O47" s="5" t="s">
        <v>246</v>
      </c>
      <c r="P47" s="5"/>
      <c r="Q47" s="5"/>
      <c r="R47" s="5" t="s">
        <v>265</v>
      </c>
      <c r="S47" s="5" t="s">
        <v>317</v>
      </c>
      <c r="T47" s="5">
        <v>200</v>
      </c>
      <c r="U47" s="13">
        <v>1210.048</v>
      </c>
      <c r="V47" s="13">
        <v>1231.9690000000001</v>
      </c>
      <c r="W47" s="5">
        <f t="shared" si="0"/>
        <v>21.921000000000049</v>
      </c>
      <c r="X47" s="5">
        <f t="shared" si="1"/>
        <v>4384</v>
      </c>
      <c r="Y47" s="5"/>
      <c r="Z47" s="5"/>
      <c r="AA47" s="5"/>
      <c r="AB47" s="5"/>
      <c r="AC47" s="5">
        <f t="shared" si="2"/>
        <v>4384</v>
      </c>
      <c r="AD47" s="5" t="s">
        <v>52</v>
      </c>
      <c r="AE47" s="5" t="s">
        <v>67</v>
      </c>
      <c r="AF47" s="5"/>
      <c r="AG47" s="5"/>
      <c r="AH47" s="5"/>
      <c r="AI47" s="5"/>
      <c r="AJ47" s="5"/>
      <c r="AK47" s="5"/>
      <c r="AL47" s="5"/>
      <c r="AM47" s="5"/>
      <c r="AN47" s="5"/>
      <c r="AO47" s="5"/>
    </row>
    <row r="48" spans="1:41" x14ac:dyDescent="0.25">
      <c r="A48" s="5">
        <v>38</v>
      </c>
      <c r="B48" s="7" t="s">
        <v>68</v>
      </c>
      <c r="C48" s="8" t="s">
        <v>365</v>
      </c>
      <c r="D48" s="5" t="s">
        <v>61</v>
      </c>
      <c r="E48" s="5" t="s">
        <v>59</v>
      </c>
      <c r="F48" s="21"/>
      <c r="G48" s="5" t="s">
        <v>55</v>
      </c>
      <c r="H48" s="5" t="s">
        <v>125</v>
      </c>
      <c r="I48" s="5" t="s">
        <v>137</v>
      </c>
      <c r="J48" s="5">
        <v>11</v>
      </c>
      <c r="K48" s="5" t="s">
        <v>139</v>
      </c>
      <c r="L48" s="5"/>
      <c r="M48" s="5"/>
      <c r="N48" s="5" t="s">
        <v>247</v>
      </c>
      <c r="O48" s="5" t="s">
        <v>248</v>
      </c>
      <c r="P48" s="5"/>
      <c r="Q48" s="5"/>
      <c r="R48" s="5" t="s">
        <v>284</v>
      </c>
      <c r="S48" s="5" t="s">
        <v>318</v>
      </c>
      <c r="T48" s="5">
        <v>120</v>
      </c>
      <c r="U48" s="13">
        <v>2235.4699999999998</v>
      </c>
      <c r="V48" s="13">
        <v>2237.52</v>
      </c>
      <c r="W48" s="5">
        <f t="shared" si="0"/>
        <v>2.0500000000001819</v>
      </c>
      <c r="X48" s="5">
        <f t="shared" si="1"/>
        <v>246</v>
      </c>
      <c r="Y48" s="5"/>
      <c r="Z48" s="5"/>
      <c r="AA48" s="5"/>
      <c r="AB48" s="5"/>
      <c r="AC48" s="5">
        <f t="shared" si="2"/>
        <v>246</v>
      </c>
      <c r="AD48" s="5" t="s">
        <v>52</v>
      </c>
      <c r="AE48" s="5" t="s">
        <v>67</v>
      </c>
      <c r="AF48" s="5"/>
      <c r="AG48" s="5"/>
      <c r="AH48" s="5"/>
      <c r="AI48" s="5"/>
      <c r="AJ48" s="5"/>
      <c r="AK48" s="5"/>
      <c r="AL48" s="5"/>
      <c r="AM48" s="5"/>
      <c r="AN48" s="5"/>
      <c r="AO48" s="5"/>
    </row>
    <row r="49" spans="1:41" x14ac:dyDescent="0.25">
      <c r="A49" s="5">
        <v>39</v>
      </c>
      <c r="B49" s="7" t="s">
        <v>68</v>
      </c>
      <c r="C49" s="8" t="s">
        <v>366</v>
      </c>
      <c r="D49" s="5" t="s">
        <v>61</v>
      </c>
      <c r="E49" s="5" t="s">
        <v>59</v>
      </c>
      <c r="F49" s="24"/>
      <c r="G49" s="5" t="s">
        <v>55</v>
      </c>
      <c r="H49" s="5" t="s">
        <v>93</v>
      </c>
      <c r="I49" s="5" t="s">
        <v>188</v>
      </c>
      <c r="J49" s="5">
        <v>1</v>
      </c>
      <c r="K49" s="5" t="s">
        <v>189</v>
      </c>
      <c r="L49" s="5"/>
      <c r="M49" s="5"/>
      <c r="N49" s="5" t="s">
        <v>231</v>
      </c>
      <c r="O49" s="5" t="s">
        <v>249</v>
      </c>
      <c r="P49" s="5"/>
      <c r="Q49" s="5"/>
      <c r="R49" s="5" t="s">
        <v>266</v>
      </c>
      <c r="S49" s="5" t="s">
        <v>319</v>
      </c>
      <c r="T49" s="5">
        <v>20</v>
      </c>
      <c r="U49" s="13">
        <v>1079.2</v>
      </c>
      <c r="V49" s="13">
        <v>1090.3</v>
      </c>
      <c r="W49" s="5">
        <f t="shared" si="0"/>
        <v>11.099999999999909</v>
      </c>
      <c r="X49" s="5">
        <f t="shared" si="1"/>
        <v>222</v>
      </c>
      <c r="Y49" s="5"/>
      <c r="Z49" s="5"/>
      <c r="AA49" s="5"/>
      <c r="AB49" s="5"/>
      <c r="AC49" s="5">
        <f t="shared" si="2"/>
        <v>222</v>
      </c>
      <c r="AD49" s="5" t="s">
        <v>53</v>
      </c>
      <c r="AE49" s="5" t="s">
        <v>67</v>
      </c>
      <c r="AF49" s="5"/>
      <c r="AG49" s="5"/>
      <c r="AH49" s="5"/>
      <c r="AI49" s="5"/>
      <c r="AJ49" s="5"/>
      <c r="AK49" s="5"/>
      <c r="AL49" s="5"/>
      <c r="AM49" s="5"/>
      <c r="AN49" s="5"/>
      <c r="AO49" s="5"/>
    </row>
    <row r="50" spans="1:41" x14ac:dyDescent="0.25">
      <c r="A50" s="5">
        <v>40</v>
      </c>
      <c r="B50" s="7" t="s">
        <v>68</v>
      </c>
      <c r="C50" s="8" t="s">
        <v>367</v>
      </c>
      <c r="D50" s="5" t="s">
        <v>61</v>
      </c>
      <c r="E50" s="5" t="s">
        <v>59</v>
      </c>
      <c r="F50" s="23"/>
      <c r="G50" s="5" t="s">
        <v>55</v>
      </c>
      <c r="H50" s="5" t="s">
        <v>126</v>
      </c>
      <c r="I50" s="5" t="s">
        <v>190</v>
      </c>
      <c r="J50" s="5">
        <v>25</v>
      </c>
      <c r="K50" s="5" t="s">
        <v>191</v>
      </c>
      <c r="L50" s="5"/>
      <c r="M50" s="5"/>
      <c r="N50" s="5" t="s">
        <v>231</v>
      </c>
      <c r="O50" s="5" t="s">
        <v>250</v>
      </c>
      <c r="P50" s="5"/>
      <c r="Q50" s="5"/>
      <c r="R50" s="5" t="s">
        <v>266</v>
      </c>
      <c r="S50" s="5" t="s">
        <v>320</v>
      </c>
      <c r="T50" s="5">
        <v>40</v>
      </c>
      <c r="U50" s="13">
        <v>34542.14</v>
      </c>
      <c r="V50" s="13">
        <v>35339.39</v>
      </c>
      <c r="W50" s="5">
        <f t="shared" si="0"/>
        <v>797.25</v>
      </c>
      <c r="X50" s="5">
        <f t="shared" si="1"/>
        <v>31890</v>
      </c>
      <c r="Y50" s="5"/>
      <c r="Z50" s="5"/>
      <c r="AA50" s="5"/>
      <c r="AB50" s="5"/>
      <c r="AC50" s="5">
        <f t="shared" si="2"/>
        <v>31890</v>
      </c>
      <c r="AD50" s="5" t="s">
        <v>53</v>
      </c>
      <c r="AE50" s="5" t="s">
        <v>67</v>
      </c>
      <c r="AF50" s="5"/>
      <c r="AG50" s="5"/>
      <c r="AH50" s="5"/>
      <c r="AI50" s="5"/>
      <c r="AJ50" s="5"/>
      <c r="AK50" s="5"/>
      <c r="AL50" s="5"/>
      <c r="AM50" s="5"/>
      <c r="AN50" s="5"/>
      <c r="AO50" s="5"/>
    </row>
    <row r="51" spans="1:41" ht="12" customHeight="1" x14ac:dyDescent="0.25">
      <c r="A51" s="5">
        <v>41</v>
      </c>
      <c r="B51" s="7" t="s">
        <v>68</v>
      </c>
      <c r="C51" s="8" t="s">
        <v>368</v>
      </c>
      <c r="D51" s="5" t="s">
        <v>61</v>
      </c>
      <c r="E51" s="5" t="s">
        <v>59</v>
      </c>
      <c r="F51" s="23"/>
      <c r="G51" s="5" t="s">
        <v>55</v>
      </c>
      <c r="H51" s="5" t="s">
        <v>127</v>
      </c>
      <c r="I51" s="5" t="s">
        <v>192</v>
      </c>
      <c r="J51" s="5">
        <v>32</v>
      </c>
      <c r="K51" s="5" t="s">
        <v>139</v>
      </c>
      <c r="L51" s="5"/>
      <c r="M51" s="5"/>
      <c r="N51" s="5" t="s">
        <v>231</v>
      </c>
      <c r="O51" s="5" t="s">
        <v>251</v>
      </c>
      <c r="P51" s="5"/>
      <c r="Q51" s="5"/>
      <c r="R51" s="5" t="s">
        <v>285</v>
      </c>
      <c r="S51" s="5" t="s">
        <v>321</v>
      </c>
      <c r="T51" s="5">
        <v>200</v>
      </c>
      <c r="U51" s="13">
        <v>20371.560000000001</v>
      </c>
      <c r="V51" s="13">
        <v>20687.599999999999</v>
      </c>
      <c r="W51" s="5">
        <f t="shared" si="0"/>
        <v>316.03999999999724</v>
      </c>
      <c r="X51" s="5">
        <f t="shared" si="1"/>
        <v>63208</v>
      </c>
      <c r="Y51" s="5"/>
      <c r="Z51" s="5"/>
      <c r="AA51" s="5"/>
      <c r="AB51" s="5"/>
      <c r="AC51" s="5">
        <f t="shared" si="2"/>
        <v>63208</v>
      </c>
      <c r="AD51" s="5" t="s">
        <v>53</v>
      </c>
      <c r="AE51" s="5" t="s">
        <v>67</v>
      </c>
      <c r="AF51" s="5"/>
      <c r="AG51" s="5"/>
      <c r="AH51" s="5"/>
      <c r="AI51" s="5"/>
      <c r="AJ51" s="5"/>
      <c r="AK51" s="5"/>
      <c r="AL51" s="5"/>
      <c r="AM51" s="5"/>
      <c r="AN51" s="5"/>
      <c r="AO51" s="5"/>
    </row>
    <row r="52" spans="1:41" x14ac:dyDescent="0.25">
      <c r="A52" s="5">
        <v>42</v>
      </c>
      <c r="B52" s="7" t="s">
        <v>68</v>
      </c>
      <c r="C52" s="8" t="s">
        <v>369</v>
      </c>
      <c r="D52" s="5" t="s">
        <v>61</v>
      </c>
      <c r="E52" s="5" t="s">
        <v>59</v>
      </c>
      <c r="F52" s="23"/>
      <c r="G52" s="5" t="s">
        <v>55</v>
      </c>
      <c r="H52" s="5" t="s">
        <v>128</v>
      </c>
      <c r="I52" s="5" t="s">
        <v>193</v>
      </c>
      <c r="J52" s="5">
        <v>25</v>
      </c>
      <c r="K52" s="5" t="s">
        <v>194</v>
      </c>
      <c r="L52" s="5"/>
      <c r="M52" s="5"/>
      <c r="N52" s="5" t="s">
        <v>209</v>
      </c>
      <c r="O52" s="5" t="s">
        <v>252</v>
      </c>
      <c r="P52" s="5"/>
      <c r="Q52" s="5"/>
      <c r="R52" s="5" t="s">
        <v>286</v>
      </c>
      <c r="S52" s="5" t="s">
        <v>322</v>
      </c>
      <c r="T52" s="5">
        <v>120</v>
      </c>
      <c r="U52" s="13">
        <v>8234.61</v>
      </c>
      <c r="V52" s="13">
        <v>8348.76</v>
      </c>
      <c r="W52" s="5">
        <f t="shared" si="0"/>
        <v>114.14999999999964</v>
      </c>
      <c r="X52" s="5">
        <f t="shared" si="1"/>
        <v>13698</v>
      </c>
      <c r="Y52" s="5"/>
      <c r="Z52" s="5"/>
      <c r="AA52" s="5"/>
      <c r="AB52" s="5"/>
      <c r="AC52" s="5">
        <f t="shared" si="2"/>
        <v>13698</v>
      </c>
      <c r="AD52" s="5" t="s">
        <v>53</v>
      </c>
      <c r="AE52" s="5" t="s">
        <v>67</v>
      </c>
      <c r="AF52" s="5"/>
      <c r="AG52" s="5"/>
      <c r="AH52" s="5"/>
      <c r="AI52" s="5"/>
      <c r="AJ52" s="5"/>
      <c r="AK52" s="5"/>
      <c r="AL52" s="5"/>
      <c r="AM52" s="5"/>
      <c r="AN52" s="5"/>
      <c r="AO52" s="5"/>
    </row>
    <row r="53" spans="1:41" x14ac:dyDescent="0.25">
      <c r="A53" s="5">
        <v>43</v>
      </c>
      <c r="B53" s="7" t="s">
        <v>68</v>
      </c>
      <c r="C53" s="8" t="s">
        <v>370</v>
      </c>
      <c r="D53" s="5" t="s">
        <v>61</v>
      </c>
      <c r="E53" s="5" t="s">
        <v>59</v>
      </c>
      <c r="F53" s="23"/>
      <c r="G53" s="5" t="s">
        <v>55</v>
      </c>
      <c r="H53" s="5" t="s">
        <v>121</v>
      </c>
      <c r="I53" s="5" t="s">
        <v>195</v>
      </c>
      <c r="J53" s="5">
        <v>1</v>
      </c>
      <c r="K53" s="5" t="s">
        <v>196</v>
      </c>
      <c r="L53" s="5"/>
      <c r="M53" s="5"/>
      <c r="N53" s="5" t="s">
        <v>253</v>
      </c>
      <c r="O53" s="5" t="s">
        <v>254</v>
      </c>
      <c r="P53" s="5"/>
      <c r="Q53" s="5"/>
      <c r="R53" s="5" t="s">
        <v>287</v>
      </c>
      <c r="S53" s="5" t="s">
        <v>323</v>
      </c>
      <c r="T53" s="5">
        <v>1</v>
      </c>
      <c r="U53" s="13">
        <v>892</v>
      </c>
      <c r="V53" s="14">
        <v>1118</v>
      </c>
      <c r="W53" s="5">
        <f t="shared" si="0"/>
        <v>226</v>
      </c>
      <c r="X53" s="5">
        <f t="shared" si="1"/>
        <v>226</v>
      </c>
      <c r="Y53" s="5"/>
      <c r="Z53" s="5"/>
      <c r="AA53" s="5"/>
      <c r="AB53" s="5"/>
      <c r="AC53" s="5">
        <f t="shared" si="2"/>
        <v>226</v>
      </c>
      <c r="AD53" s="5" t="s">
        <v>53</v>
      </c>
      <c r="AE53" s="5" t="s">
        <v>67</v>
      </c>
      <c r="AF53" s="5"/>
      <c r="AG53" s="5"/>
      <c r="AH53" s="5"/>
      <c r="AI53" s="5"/>
      <c r="AJ53" s="5"/>
      <c r="AK53" s="5"/>
      <c r="AL53" s="5"/>
      <c r="AM53" s="5"/>
      <c r="AN53" s="5"/>
      <c r="AO53" s="5"/>
    </row>
    <row r="54" spans="1:41" ht="15" x14ac:dyDescent="0.25">
      <c r="A54" s="5">
        <v>44</v>
      </c>
      <c r="B54" s="7" t="s">
        <v>68</v>
      </c>
      <c r="C54" s="8" t="s">
        <v>371</v>
      </c>
      <c r="D54" s="5" t="s">
        <v>62</v>
      </c>
      <c r="E54" s="5" t="s">
        <v>60</v>
      </c>
      <c r="F54" s="5"/>
      <c r="G54" s="5" t="s">
        <v>55</v>
      </c>
      <c r="H54" s="5" t="s">
        <v>129</v>
      </c>
      <c r="I54" s="5" t="s">
        <v>166</v>
      </c>
      <c r="J54" s="5">
        <v>23</v>
      </c>
      <c r="K54" s="5"/>
      <c r="L54" s="5"/>
      <c r="M54" s="5"/>
      <c r="N54" s="5" t="s">
        <v>255</v>
      </c>
      <c r="O54" s="5" t="s">
        <v>256</v>
      </c>
      <c r="P54" s="5"/>
      <c r="Q54" s="5"/>
      <c r="R54" s="5" t="s">
        <v>288</v>
      </c>
      <c r="S54" s="5">
        <v>214680</v>
      </c>
      <c r="T54" s="5">
        <v>1000</v>
      </c>
      <c r="U54" s="25">
        <v>9280.2540000000008</v>
      </c>
      <c r="V54" s="25">
        <v>9317.9230000000007</v>
      </c>
      <c r="W54" s="5">
        <f t="shared" si="0"/>
        <v>37.668999999999869</v>
      </c>
      <c r="X54" s="5">
        <f t="shared" si="1"/>
        <v>37669</v>
      </c>
      <c r="Y54" s="5"/>
      <c r="Z54" s="5"/>
      <c r="AA54" s="5"/>
      <c r="AB54" s="5"/>
      <c r="AC54" s="5">
        <f t="shared" si="2"/>
        <v>37669</v>
      </c>
      <c r="AD54" s="5" t="s">
        <v>54</v>
      </c>
      <c r="AE54" s="5" t="s">
        <v>67</v>
      </c>
      <c r="AF54" s="5"/>
      <c r="AG54" s="5"/>
      <c r="AH54" s="5"/>
      <c r="AI54" s="5"/>
      <c r="AJ54" s="5"/>
      <c r="AK54" s="5"/>
      <c r="AL54" s="5"/>
      <c r="AM54" s="5"/>
      <c r="AN54" s="5"/>
      <c r="AO54" s="5"/>
    </row>
    <row r="55" spans="1:41" ht="15" x14ac:dyDescent="0.25">
      <c r="A55" s="5">
        <v>45</v>
      </c>
      <c r="B55" s="7" t="s">
        <v>68</v>
      </c>
      <c r="C55" s="8" t="s">
        <v>372</v>
      </c>
      <c r="D55" s="5" t="s">
        <v>62</v>
      </c>
      <c r="E55" s="5" t="s">
        <v>60</v>
      </c>
      <c r="F55" s="5"/>
      <c r="G55" s="5" t="s">
        <v>55</v>
      </c>
      <c r="H55" s="5" t="s">
        <v>130</v>
      </c>
      <c r="I55" s="5" t="s">
        <v>166</v>
      </c>
      <c r="J55" s="5">
        <v>24</v>
      </c>
      <c r="K55" s="5"/>
      <c r="L55" s="5"/>
      <c r="M55" s="5"/>
      <c r="N55" s="5" t="s">
        <v>255</v>
      </c>
      <c r="O55" s="5" t="s">
        <v>256</v>
      </c>
      <c r="P55" s="5"/>
      <c r="Q55" s="5"/>
      <c r="R55" s="5" t="s">
        <v>288</v>
      </c>
      <c r="S55" s="5">
        <v>89872611</v>
      </c>
      <c r="T55" s="5">
        <v>1000</v>
      </c>
      <c r="U55" s="26">
        <v>21393.360000000001</v>
      </c>
      <c r="V55" s="26">
        <v>21487.39</v>
      </c>
      <c r="W55" s="5">
        <f t="shared" si="0"/>
        <v>94.029999999998836</v>
      </c>
      <c r="X55" s="5">
        <f t="shared" si="1"/>
        <v>94030</v>
      </c>
      <c r="Y55" s="5"/>
      <c r="Z55" s="5"/>
      <c r="AA55" s="5"/>
      <c r="AB55" s="5"/>
      <c r="AC55" s="5">
        <f t="shared" si="2"/>
        <v>94030</v>
      </c>
      <c r="AD55" s="5" t="s">
        <v>54</v>
      </c>
      <c r="AE55" s="5" t="s">
        <v>67</v>
      </c>
      <c r="AF55" s="5"/>
      <c r="AG55" s="5"/>
      <c r="AH55" s="5"/>
      <c r="AI55" s="5"/>
      <c r="AJ55" s="5"/>
      <c r="AK55" s="5"/>
      <c r="AL55" s="5"/>
      <c r="AM55" s="5"/>
      <c r="AN55" s="5"/>
      <c r="AO55" s="5"/>
    </row>
    <row r="56" spans="1:41" ht="15" x14ac:dyDescent="0.25">
      <c r="A56" s="5">
        <v>46</v>
      </c>
      <c r="B56" s="7" t="s">
        <v>68</v>
      </c>
      <c r="C56" s="8" t="s">
        <v>373</v>
      </c>
      <c r="D56" s="5" t="s">
        <v>62</v>
      </c>
      <c r="E56" s="5" t="s">
        <v>60</v>
      </c>
      <c r="F56" s="5"/>
      <c r="G56" s="5" t="s">
        <v>55</v>
      </c>
      <c r="H56" s="5" t="s">
        <v>130</v>
      </c>
      <c r="I56" s="5" t="s">
        <v>166</v>
      </c>
      <c r="J56" s="5">
        <v>25</v>
      </c>
      <c r="K56" s="5" t="s">
        <v>56</v>
      </c>
      <c r="L56" s="5"/>
      <c r="M56" s="5"/>
      <c r="N56" s="5" t="s">
        <v>255</v>
      </c>
      <c r="O56" s="5" t="s">
        <v>256</v>
      </c>
      <c r="P56" s="5"/>
      <c r="Q56" s="5"/>
      <c r="R56" s="5" t="s">
        <v>288</v>
      </c>
      <c r="S56" s="5">
        <v>80022294</v>
      </c>
      <c r="T56" s="5">
        <v>1000</v>
      </c>
      <c r="U56" s="27">
        <v>28156.5</v>
      </c>
      <c r="V56" s="27">
        <v>28234.3</v>
      </c>
      <c r="W56" s="5">
        <f t="shared" si="0"/>
        <v>77.799999999999272</v>
      </c>
      <c r="X56" s="5">
        <f t="shared" si="1"/>
        <v>77800</v>
      </c>
      <c r="Y56" s="5"/>
      <c r="Z56" s="5"/>
      <c r="AA56" s="5"/>
      <c r="AB56" s="5"/>
      <c r="AC56" s="5">
        <f t="shared" si="2"/>
        <v>77800</v>
      </c>
      <c r="AD56" s="5" t="s">
        <v>54</v>
      </c>
      <c r="AE56" s="5" t="s">
        <v>67</v>
      </c>
      <c r="AF56" s="5"/>
      <c r="AG56" s="5"/>
      <c r="AH56" s="5"/>
      <c r="AI56" s="5"/>
      <c r="AJ56" s="5"/>
      <c r="AK56" s="5"/>
      <c r="AL56" s="5"/>
      <c r="AM56" s="5"/>
      <c r="AN56" s="5"/>
      <c r="AO56" s="5"/>
    </row>
    <row r="57" spans="1:41" ht="15" x14ac:dyDescent="0.25">
      <c r="A57" s="5">
        <v>47</v>
      </c>
      <c r="B57" s="7" t="s">
        <v>68</v>
      </c>
      <c r="C57" s="8" t="s">
        <v>374</v>
      </c>
      <c r="D57" s="5" t="s">
        <v>62</v>
      </c>
      <c r="E57" s="5" t="s">
        <v>60</v>
      </c>
      <c r="F57" s="5"/>
      <c r="G57" s="5" t="s">
        <v>55</v>
      </c>
      <c r="H57" s="5" t="s">
        <v>131</v>
      </c>
      <c r="I57" s="5" t="s">
        <v>166</v>
      </c>
      <c r="J57" s="5">
        <v>1</v>
      </c>
      <c r="K57" s="5" t="s">
        <v>197</v>
      </c>
      <c r="L57" s="5"/>
      <c r="M57" s="5"/>
      <c r="N57" s="5" t="s">
        <v>255</v>
      </c>
      <c r="O57" s="5" t="s">
        <v>257</v>
      </c>
      <c r="P57" s="5"/>
      <c r="Q57" s="5"/>
      <c r="R57" s="5" t="s">
        <v>65</v>
      </c>
      <c r="S57" s="5">
        <v>23955757</v>
      </c>
      <c r="T57" s="5">
        <v>60</v>
      </c>
      <c r="U57" s="28">
        <v>14119.67</v>
      </c>
      <c r="V57" s="28">
        <v>14119.67</v>
      </c>
      <c r="W57" s="5">
        <f t="shared" si="0"/>
        <v>0</v>
      </c>
      <c r="X57" s="5">
        <f t="shared" si="1"/>
        <v>0</v>
      </c>
      <c r="Y57" s="5"/>
      <c r="Z57" s="5"/>
      <c r="AA57" s="5"/>
      <c r="AB57" s="5"/>
      <c r="AC57" s="5">
        <f t="shared" si="2"/>
        <v>0</v>
      </c>
      <c r="AD57" s="5" t="s">
        <v>53</v>
      </c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</row>
    <row r="58" spans="1:41" ht="15" x14ac:dyDescent="0.25">
      <c r="A58" s="5">
        <v>48</v>
      </c>
      <c r="B58" s="7" t="s">
        <v>68</v>
      </c>
      <c r="C58" s="8" t="s">
        <v>375</v>
      </c>
      <c r="D58" s="5" t="s">
        <v>62</v>
      </c>
      <c r="E58" s="5" t="s">
        <v>60</v>
      </c>
      <c r="F58" s="5"/>
      <c r="G58" s="5" t="s">
        <v>55</v>
      </c>
      <c r="H58" s="5" t="s">
        <v>131</v>
      </c>
      <c r="I58" s="5" t="s">
        <v>166</v>
      </c>
      <c r="J58" s="5">
        <v>2</v>
      </c>
      <c r="K58" s="5" t="s">
        <v>197</v>
      </c>
      <c r="L58" s="5"/>
      <c r="M58" s="5"/>
      <c r="N58" s="5" t="s">
        <v>255</v>
      </c>
      <c r="O58" s="5" t="s">
        <v>257</v>
      </c>
      <c r="P58" s="5"/>
      <c r="Q58" s="5"/>
      <c r="R58" s="5" t="s">
        <v>65</v>
      </c>
      <c r="S58" s="5">
        <v>23986296</v>
      </c>
      <c r="T58" s="5">
        <v>60</v>
      </c>
      <c r="U58" s="28">
        <v>7690.01</v>
      </c>
      <c r="V58" s="28">
        <v>8124.39</v>
      </c>
      <c r="W58" s="5">
        <f t="shared" si="0"/>
        <v>434.38000000000011</v>
      </c>
      <c r="X58" s="5">
        <f t="shared" si="1"/>
        <v>26063</v>
      </c>
      <c r="Y58" s="5"/>
      <c r="Z58" s="5"/>
      <c r="AA58" s="5"/>
      <c r="AB58" s="5"/>
      <c r="AC58" s="5">
        <f t="shared" si="2"/>
        <v>26063</v>
      </c>
      <c r="AD58" s="5" t="s">
        <v>53</v>
      </c>
      <c r="AE58" s="5" t="s">
        <v>67</v>
      </c>
      <c r="AF58" s="5"/>
      <c r="AG58" s="5"/>
      <c r="AH58" s="5"/>
      <c r="AI58" s="5"/>
      <c r="AJ58" s="5"/>
      <c r="AK58" s="5"/>
      <c r="AL58" s="5"/>
      <c r="AM58" s="5"/>
      <c r="AN58" s="5"/>
      <c r="AO58" s="5"/>
    </row>
    <row r="59" spans="1:41" ht="15" x14ac:dyDescent="0.25">
      <c r="A59" s="5">
        <v>49</v>
      </c>
      <c r="B59" s="7" t="s">
        <v>68</v>
      </c>
      <c r="C59" s="8" t="s">
        <v>376</v>
      </c>
      <c r="D59" s="5" t="s">
        <v>62</v>
      </c>
      <c r="E59" s="5" t="s">
        <v>60</v>
      </c>
      <c r="F59" s="5" t="s">
        <v>90</v>
      </c>
      <c r="G59" s="5" t="s">
        <v>55</v>
      </c>
      <c r="H59" s="5" t="s">
        <v>132</v>
      </c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29">
        <v>151611</v>
      </c>
      <c r="V59" s="29">
        <v>151611</v>
      </c>
      <c r="W59" s="5"/>
      <c r="X59" s="5"/>
      <c r="Y59" s="5"/>
      <c r="Z59" s="5"/>
      <c r="AA59" s="5"/>
      <c r="AB59" s="5">
        <v>73027</v>
      </c>
      <c r="AC59" s="5">
        <f t="shared" si="2"/>
        <v>73027</v>
      </c>
      <c r="AD59" s="5" t="s">
        <v>54</v>
      </c>
      <c r="AE59" s="5" t="s">
        <v>67</v>
      </c>
      <c r="AF59" s="5"/>
      <c r="AG59" s="5"/>
      <c r="AH59" s="5"/>
      <c r="AI59" s="5"/>
      <c r="AJ59" s="5"/>
      <c r="AK59" s="5"/>
      <c r="AL59" s="5"/>
      <c r="AM59" s="5"/>
      <c r="AN59" s="5"/>
      <c r="AO59" s="5"/>
    </row>
    <row r="60" spans="1:41" ht="15" x14ac:dyDescent="0.25">
      <c r="A60" s="5">
        <v>50</v>
      </c>
      <c r="B60" s="7" t="s">
        <v>68</v>
      </c>
      <c r="C60" s="8" t="s">
        <v>377</v>
      </c>
      <c r="D60" s="5" t="s">
        <v>62</v>
      </c>
      <c r="E60" s="5" t="s">
        <v>60</v>
      </c>
      <c r="F60" s="5"/>
      <c r="G60" s="5" t="s">
        <v>55</v>
      </c>
      <c r="H60" s="5" t="s">
        <v>133</v>
      </c>
      <c r="I60" s="5" t="s">
        <v>198</v>
      </c>
      <c r="J60" s="5">
        <v>1</v>
      </c>
      <c r="K60" s="5" t="s">
        <v>199</v>
      </c>
      <c r="L60" s="5"/>
      <c r="M60" s="5"/>
      <c r="N60" s="5" t="s">
        <v>258</v>
      </c>
      <c r="O60" s="5" t="s">
        <v>259</v>
      </c>
      <c r="P60" s="5"/>
      <c r="Q60" s="5"/>
      <c r="R60" s="5" t="s">
        <v>289</v>
      </c>
      <c r="S60" s="5" t="s">
        <v>324</v>
      </c>
      <c r="T60" s="5">
        <v>200</v>
      </c>
      <c r="U60" s="28">
        <v>8501.6479999999992</v>
      </c>
      <c r="V60" s="28">
        <v>8539.0329999999994</v>
      </c>
      <c r="W60" s="5">
        <f t="shared" si="0"/>
        <v>37.385000000000218</v>
      </c>
      <c r="X60" s="5">
        <f t="shared" si="1"/>
        <v>7477</v>
      </c>
      <c r="Y60" s="5"/>
      <c r="Z60" s="5"/>
      <c r="AA60" s="5"/>
      <c r="AB60" s="5"/>
      <c r="AC60" s="5">
        <f t="shared" si="2"/>
        <v>7477</v>
      </c>
      <c r="AD60" s="5" t="s">
        <v>53</v>
      </c>
      <c r="AE60" s="5" t="s">
        <v>67</v>
      </c>
      <c r="AF60" s="5"/>
      <c r="AG60" s="5"/>
      <c r="AH60" s="5"/>
      <c r="AI60" s="5"/>
      <c r="AJ60" s="5"/>
      <c r="AK60" s="5"/>
      <c r="AL60" s="5"/>
      <c r="AM60" s="5"/>
      <c r="AN60" s="5"/>
      <c r="AO60" s="5"/>
    </row>
    <row r="61" spans="1:41" ht="15" x14ac:dyDescent="0.25">
      <c r="A61" s="5">
        <v>51</v>
      </c>
      <c r="B61" s="7" t="s">
        <v>68</v>
      </c>
      <c r="C61" s="8" t="s">
        <v>378</v>
      </c>
      <c r="D61" s="5" t="s">
        <v>62</v>
      </c>
      <c r="E61" s="5" t="s">
        <v>60</v>
      </c>
      <c r="F61" s="5"/>
      <c r="G61" s="5" t="s">
        <v>55</v>
      </c>
      <c r="H61" s="5" t="s">
        <v>133</v>
      </c>
      <c r="I61" s="5" t="s">
        <v>198</v>
      </c>
      <c r="J61" s="5">
        <v>1</v>
      </c>
      <c r="K61" s="5" t="s">
        <v>199</v>
      </c>
      <c r="L61" s="5"/>
      <c r="M61" s="5"/>
      <c r="N61" s="5" t="s">
        <v>258</v>
      </c>
      <c r="O61" s="5" t="s">
        <v>259</v>
      </c>
      <c r="P61" s="5"/>
      <c r="Q61" s="5"/>
      <c r="R61" s="5" t="s">
        <v>284</v>
      </c>
      <c r="S61" s="5" t="s">
        <v>325</v>
      </c>
      <c r="T61" s="5">
        <v>160</v>
      </c>
      <c r="U61" s="28">
        <v>16312.45</v>
      </c>
      <c r="V61" s="28">
        <v>16788.98</v>
      </c>
      <c r="W61" s="5">
        <f t="shared" si="0"/>
        <v>476.52999999999884</v>
      </c>
      <c r="X61" s="5">
        <f t="shared" si="1"/>
        <v>76245</v>
      </c>
      <c r="Y61" s="5"/>
      <c r="Z61" s="5"/>
      <c r="AA61" s="5"/>
      <c r="AB61" s="5"/>
      <c r="AC61" s="5">
        <f t="shared" si="2"/>
        <v>76245</v>
      </c>
      <c r="AD61" s="5" t="s">
        <v>53</v>
      </c>
      <c r="AE61" s="5" t="s">
        <v>67</v>
      </c>
      <c r="AF61" s="5"/>
      <c r="AG61" s="5"/>
      <c r="AH61" s="5"/>
      <c r="AI61" s="5"/>
      <c r="AJ61" s="5"/>
      <c r="AK61" s="5"/>
      <c r="AL61" s="5"/>
      <c r="AM61" s="5"/>
      <c r="AN61" s="5"/>
      <c r="AO61" s="5"/>
    </row>
    <row r="62" spans="1:41" ht="15" x14ac:dyDescent="0.25">
      <c r="A62" s="5">
        <v>52</v>
      </c>
      <c r="B62" s="7" t="s">
        <v>68</v>
      </c>
      <c r="C62" s="8" t="s">
        <v>379</v>
      </c>
      <c r="D62" s="5" t="s">
        <v>62</v>
      </c>
      <c r="E62" s="5" t="s">
        <v>60</v>
      </c>
      <c r="F62" s="5"/>
      <c r="G62" s="5" t="s">
        <v>55</v>
      </c>
      <c r="H62" s="5" t="s">
        <v>133</v>
      </c>
      <c r="I62" s="5" t="s">
        <v>198</v>
      </c>
      <c r="J62" s="5">
        <v>1</v>
      </c>
      <c r="K62" s="5" t="s">
        <v>199</v>
      </c>
      <c r="L62" s="5"/>
      <c r="M62" s="5"/>
      <c r="N62" s="5" t="s">
        <v>258</v>
      </c>
      <c r="O62" s="5" t="s">
        <v>259</v>
      </c>
      <c r="P62" s="5"/>
      <c r="Q62" s="5"/>
      <c r="R62" s="5" t="s">
        <v>289</v>
      </c>
      <c r="S62" s="5" t="s">
        <v>326</v>
      </c>
      <c r="T62" s="5">
        <v>80</v>
      </c>
      <c r="U62" s="28">
        <v>21961.852999999999</v>
      </c>
      <c r="V62" s="28">
        <v>22545.222000000002</v>
      </c>
      <c r="W62" s="5">
        <f t="shared" si="0"/>
        <v>583.36900000000242</v>
      </c>
      <c r="X62" s="5">
        <f t="shared" si="1"/>
        <v>46670</v>
      </c>
      <c r="Y62" s="5"/>
      <c r="Z62" s="5"/>
      <c r="AA62" s="5"/>
      <c r="AB62" s="5"/>
      <c r="AC62" s="5">
        <f t="shared" si="2"/>
        <v>46670</v>
      </c>
      <c r="AD62" s="5" t="s">
        <v>53</v>
      </c>
      <c r="AE62" s="5" t="s">
        <v>67</v>
      </c>
      <c r="AF62" s="5"/>
      <c r="AG62" s="5"/>
      <c r="AH62" s="5"/>
      <c r="AI62" s="5"/>
      <c r="AJ62" s="5"/>
      <c r="AK62" s="5"/>
      <c r="AL62" s="5"/>
      <c r="AM62" s="5"/>
      <c r="AN62" s="5"/>
      <c r="AO62" s="5"/>
    </row>
    <row r="63" spans="1:41" ht="15" x14ac:dyDescent="0.25">
      <c r="A63" s="5">
        <v>53</v>
      </c>
      <c r="B63" s="7" t="s">
        <v>68</v>
      </c>
      <c r="C63" s="8" t="s">
        <v>380</v>
      </c>
      <c r="D63" s="5" t="s">
        <v>62</v>
      </c>
      <c r="E63" s="5" t="s">
        <v>60</v>
      </c>
      <c r="F63" s="5"/>
      <c r="G63" s="5" t="s">
        <v>55</v>
      </c>
      <c r="H63" s="5" t="s">
        <v>133</v>
      </c>
      <c r="I63" s="5" t="s">
        <v>200</v>
      </c>
      <c r="J63" s="5"/>
      <c r="K63" s="5" t="s">
        <v>199</v>
      </c>
      <c r="L63" s="5"/>
      <c r="M63" s="5"/>
      <c r="N63" s="5" t="s">
        <v>258</v>
      </c>
      <c r="O63" s="5" t="s">
        <v>259</v>
      </c>
      <c r="P63" s="5"/>
      <c r="Q63" s="5"/>
      <c r="R63" s="5" t="s">
        <v>266</v>
      </c>
      <c r="S63" s="5">
        <v>4608498</v>
      </c>
      <c r="T63" s="5">
        <v>160</v>
      </c>
      <c r="U63" s="28">
        <v>12747.89</v>
      </c>
      <c r="V63" s="28">
        <v>12927.09</v>
      </c>
      <c r="W63" s="5">
        <f t="shared" si="0"/>
        <v>179.20000000000073</v>
      </c>
      <c r="X63" s="5">
        <f t="shared" si="1"/>
        <v>28672</v>
      </c>
      <c r="Y63" s="5"/>
      <c r="Z63" s="5"/>
      <c r="AA63" s="5"/>
      <c r="AB63" s="5"/>
      <c r="AC63" s="5">
        <f t="shared" si="2"/>
        <v>28672</v>
      </c>
      <c r="AD63" s="5" t="s">
        <v>53</v>
      </c>
      <c r="AE63" s="5" t="s">
        <v>67</v>
      </c>
      <c r="AF63" s="5"/>
      <c r="AG63" s="5"/>
      <c r="AH63" s="5"/>
      <c r="AI63" s="5"/>
      <c r="AJ63" s="5"/>
      <c r="AK63" s="5"/>
      <c r="AL63" s="5"/>
      <c r="AM63" s="5"/>
      <c r="AN63" s="5"/>
      <c r="AO63" s="5"/>
    </row>
    <row r="64" spans="1:41" ht="15" x14ac:dyDescent="0.25">
      <c r="A64" s="5">
        <v>54</v>
      </c>
      <c r="B64" s="7" t="s">
        <v>68</v>
      </c>
      <c r="C64" s="8" t="s">
        <v>381</v>
      </c>
      <c r="D64" s="5" t="s">
        <v>61</v>
      </c>
      <c r="E64" s="5" t="s">
        <v>69</v>
      </c>
      <c r="F64" s="5" t="s">
        <v>91</v>
      </c>
      <c r="G64" s="5" t="s">
        <v>55</v>
      </c>
      <c r="H64" s="5" t="s">
        <v>134</v>
      </c>
      <c r="I64" s="5" t="s">
        <v>201</v>
      </c>
      <c r="J64" s="5">
        <v>3</v>
      </c>
      <c r="K64" s="5" t="s">
        <v>202</v>
      </c>
      <c r="L64" s="5"/>
      <c r="M64" s="5"/>
      <c r="N64" s="5" t="s">
        <v>223</v>
      </c>
      <c r="O64" s="5" t="s">
        <v>260</v>
      </c>
      <c r="P64" s="5"/>
      <c r="Q64" s="5"/>
      <c r="R64" s="5" t="s">
        <v>290</v>
      </c>
      <c r="S64" s="5">
        <v>4424229</v>
      </c>
      <c r="T64" s="5">
        <v>1</v>
      </c>
      <c r="U64" s="30">
        <v>794909</v>
      </c>
      <c r="V64" s="30">
        <v>800944</v>
      </c>
      <c r="W64" s="5">
        <f t="shared" si="0"/>
        <v>6035</v>
      </c>
      <c r="X64" s="5">
        <f t="shared" si="1"/>
        <v>6035</v>
      </c>
      <c r="Y64" s="5"/>
      <c r="Z64" s="5"/>
      <c r="AA64" s="5"/>
      <c r="AB64" s="5"/>
      <c r="AC64" s="5">
        <f t="shared" si="2"/>
        <v>6035</v>
      </c>
      <c r="AD64" s="5" t="s">
        <v>53</v>
      </c>
      <c r="AE64" s="5" t="s">
        <v>67</v>
      </c>
      <c r="AF64" s="5"/>
      <c r="AG64" s="5"/>
      <c r="AH64" s="5"/>
      <c r="AI64" s="5"/>
      <c r="AJ64" s="5"/>
      <c r="AK64" s="5"/>
      <c r="AL64" s="5"/>
      <c r="AM64" s="5"/>
      <c r="AN64" s="5"/>
      <c r="AO64" s="5"/>
    </row>
    <row r="65" spans="1:41" ht="15" x14ac:dyDescent="0.25">
      <c r="A65" s="5">
        <v>55</v>
      </c>
      <c r="B65" s="7" t="s">
        <v>68</v>
      </c>
      <c r="C65" s="8" t="s">
        <v>382</v>
      </c>
      <c r="D65" s="5" t="s">
        <v>61</v>
      </c>
      <c r="E65" s="5" t="s">
        <v>69</v>
      </c>
      <c r="F65" s="5" t="s">
        <v>92</v>
      </c>
      <c r="G65" s="5" t="s">
        <v>55</v>
      </c>
      <c r="H65" s="5" t="s">
        <v>135</v>
      </c>
      <c r="I65" s="5" t="s">
        <v>203</v>
      </c>
      <c r="J65" s="5">
        <v>12</v>
      </c>
      <c r="K65" s="5" t="s">
        <v>204</v>
      </c>
      <c r="L65" s="5"/>
      <c r="M65" s="5"/>
      <c r="N65" s="5" t="s">
        <v>223</v>
      </c>
      <c r="O65" s="5" t="s">
        <v>261</v>
      </c>
      <c r="P65" s="5"/>
      <c r="Q65" s="5"/>
      <c r="R65" s="5" t="s">
        <v>291</v>
      </c>
      <c r="S65" s="5" t="s">
        <v>327</v>
      </c>
      <c r="T65" s="5">
        <v>60</v>
      </c>
      <c r="U65" s="31">
        <v>14256.37</v>
      </c>
      <c r="V65" s="31">
        <v>14257.27</v>
      </c>
      <c r="W65" s="5">
        <f t="shared" si="0"/>
        <v>0.8999999999996362</v>
      </c>
      <c r="X65" s="5">
        <f t="shared" si="1"/>
        <v>54</v>
      </c>
      <c r="Y65" s="5"/>
      <c r="Z65" s="5"/>
      <c r="AA65" s="5"/>
      <c r="AB65" s="5"/>
      <c r="AC65" s="5">
        <f t="shared" si="2"/>
        <v>54</v>
      </c>
      <c r="AD65" s="5" t="s">
        <v>53</v>
      </c>
      <c r="AE65" s="5" t="s">
        <v>67</v>
      </c>
      <c r="AF65" s="5"/>
      <c r="AG65" s="5"/>
      <c r="AH65" s="5"/>
      <c r="AI65" s="5"/>
      <c r="AJ65" s="5"/>
      <c r="AK65" s="5"/>
      <c r="AL65" s="5"/>
      <c r="AM65" s="5"/>
      <c r="AN65" s="5"/>
      <c r="AO65" s="5"/>
    </row>
    <row r="66" spans="1:41" x14ac:dyDescent="0.25">
      <c r="A66" s="5">
        <v>56</v>
      </c>
      <c r="B66" s="7" t="s">
        <v>68</v>
      </c>
      <c r="C66" s="8" t="s">
        <v>383</v>
      </c>
      <c r="D66" s="5" t="s">
        <v>61</v>
      </c>
      <c r="E66" s="5" t="s">
        <v>69</v>
      </c>
      <c r="F66" s="5">
        <v>3062</v>
      </c>
      <c r="G66" s="5" t="s">
        <v>55</v>
      </c>
      <c r="H66" s="5" t="s">
        <v>136</v>
      </c>
      <c r="I66" s="5" t="s">
        <v>205</v>
      </c>
      <c r="J66" s="5" t="s">
        <v>392</v>
      </c>
      <c r="K66" s="5" t="s">
        <v>206</v>
      </c>
      <c r="L66" s="5"/>
      <c r="M66" s="5"/>
      <c r="N66" s="5" t="s">
        <v>262</v>
      </c>
      <c r="O66" s="5" t="s">
        <v>263</v>
      </c>
      <c r="P66" s="5"/>
      <c r="Q66" s="5"/>
      <c r="R66" s="5" t="s">
        <v>65</v>
      </c>
      <c r="S66" s="5">
        <v>38590396</v>
      </c>
      <c r="T66" s="5">
        <v>300</v>
      </c>
      <c r="U66" s="32">
        <v>11961.44</v>
      </c>
      <c r="V66" s="32">
        <v>12184.84</v>
      </c>
      <c r="W66" s="5">
        <f t="shared" si="0"/>
        <v>223.39999999999964</v>
      </c>
      <c r="X66" s="5">
        <f t="shared" si="1"/>
        <v>67020</v>
      </c>
      <c r="Y66" s="5"/>
      <c r="Z66" s="5"/>
      <c r="AA66" s="5"/>
      <c r="AB66" s="5"/>
      <c r="AC66" s="5">
        <f t="shared" si="2"/>
        <v>67020</v>
      </c>
      <c r="AD66" s="5" t="s">
        <v>53</v>
      </c>
      <c r="AE66" s="5" t="s">
        <v>67</v>
      </c>
      <c r="AF66" s="5"/>
      <c r="AG66" s="5"/>
      <c r="AH66" s="5"/>
      <c r="AI66" s="5"/>
      <c r="AJ66" s="5"/>
      <c r="AK66" s="5"/>
      <c r="AL66" s="5"/>
      <c r="AM66" s="5"/>
      <c r="AN66" s="5"/>
      <c r="AO66" s="5"/>
    </row>
    <row r="67" spans="1:41" x14ac:dyDescent="0.25">
      <c r="A67" s="5">
        <v>57</v>
      </c>
      <c r="B67" s="7" t="s">
        <v>68</v>
      </c>
      <c r="C67" s="8" t="s">
        <v>393</v>
      </c>
      <c r="D67" s="5" t="s">
        <v>61</v>
      </c>
      <c r="E67" s="5" t="s">
        <v>57</v>
      </c>
      <c r="F67" s="5"/>
      <c r="G67" s="5" t="s">
        <v>55</v>
      </c>
      <c r="H67" s="5" t="s">
        <v>397</v>
      </c>
      <c r="I67" s="5" t="s">
        <v>398</v>
      </c>
      <c r="J67" s="5">
        <v>18</v>
      </c>
      <c r="K67" s="5"/>
      <c r="L67" s="5"/>
      <c r="M67" s="5"/>
      <c r="N67" s="5" t="s">
        <v>209</v>
      </c>
      <c r="O67" s="5" t="s">
        <v>399</v>
      </c>
      <c r="P67" s="5"/>
      <c r="Q67" s="5"/>
      <c r="R67" s="5" t="s">
        <v>400</v>
      </c>
      <c r="S67" s="5">
        <v>38635133</v>
      </c>
      <c r="T67" s="5">
        <v>1200</v>
      </c>
      <c r="U67" s="32">
        <v>0</v>
      </c>
      <c r="V67" s="32">
        <v>204.39</v>
      </c>
      <c r="W67" s="5">
        <f t="shared" ref="W67:W75" si="3">V67-U67</f>
        <v>204.39</v>
      </c>
      <c r="X67" s="5">
        <f t="shared" ref="X67:X75" si="4">ROUND((W67*T67),0)</f>
        <v>245268</v>
      </c>
      <c r="Y67" s="5"/>
      <c r="Z67" s="5"/>
      <c r="AA67" s="5"/>
      <c r="AB67" s="5"/>
      <c r="AC67" s="5">
        <f t="shared" si="2"/>
        <v>245268</v>
      </c>
      <c r="AD67" s="5" t="s">
        <v>54</v>
      </c>
      <c r="AE67" s="5" t="s">
        <v>67</v>
      </c>
      <c r="AF67" s="5"/>
      <c r="AG67" s="5"/>
      <c r="AH67" s="5"/>
      <c r="AI67" s="5"/>
      <c r="AJ67" s="5"/>
      <c r="AK67" s="5"/>
      <c r="AL67" s="5"/>
      <c r="AM67" s="5"/>
      <c r="AN67" s="5"/>
      <c r="AO67" s="5"/>
    </row>
    <row r="68" spans="1:41" x14ac:dyDescent="0.25">
      <c r="A68" s="5">
        <v>58</v>
      </c>
      <c r="B68" s="7" t="s">
        <v>68</v>
      </c>
      <c r="C68" s="8" t="s">
        <v>394</v>
      </c>
      <c r="D68" s="5" t="s">
        <v>61</v>
      </c>
      <c r="E68" s="5" t="s">
        <v>395</v>
      </c>
      <c r="F68" s="5" t="s">
        <v>414</v>
      </c>
      <c r="G68" s="5" t="s">
        <v>55</v>
      </c>
      <c r="H68" s="5" t="s">
        <v>401</v>
      </c>
      <c r="I68" s="5" t="s">
        <v>403</v>
      </c>
      <c r="J68" s="5">
        <v>5</v>
      </c>
      <c r="K68" s="5" t="s">
        <v>139</v>
      </c>
      <c r="L68" s="5"/>
      <c r="M68" s="5" t="s">
        <v>407</v>
      </c>
      <c r="N68" s="5" t="s">
        <v>408</v>
      </c>
      <c r="O68" s="5"/>
      <c r="P68" s="5"/>
      <c r="Q68" s="5"/>
      <c r="R68" s="5" t="s">
        <v>410</v>
      </c>
      <c r="S68" s="5">
        <v>38586059</v>
      </c>
      <c r="T68" s="5">
        <v>1</v>
      </c>
      <c r="U68" s="33">
        <v>23771.048849999996</v>
      </c>
      <c r="V68" s="33">
        <v>24203.095147999997</v>
      </c>
      <c r="W68" s="5">
        <f t="shared" si="3"/>
        <v>432.04629800000112</v>
      </c>
      <c r="X68" s="5">
        <f t="shared" si="4"/>
        <v>432</v>
      </c>
      <c r="Y68" s="5"/>
      <c r="Z68" s="5"/>
      <c r="AA68" s="5"/>
      <c r="AB68" s="5"/>
      <c r="AC68" s="5">
        <f t="shared" si="2"/>
        <v>432</v>
      </c>
      <c r="AD68" s="5" t="s">
        <v>406</v>
      </c>
      <c r="AE68" s="5" t="s">
        <v>413</v>
      </c>
      <c r="AF68" s="5"/>
      <c r="AG68" s="5"/>
      <c r="AH68" s="5"/>
      <c r="AI68" s="5"/>
      <c r="AJ68" s="5"/>
      <c r="AK68" s="5"/>
      <c r="AL68" s="5"/>
      <c r="AM68" s="5"/>
      <c r="AN68" s="5"/>
      <c r="AO68" s="5"/>
    </row>
    <row r="69" spans="1:41" x14ac:dyDescent="0.25">
      <c r="A69" s="5">
        <v>59</v>
      </c>
      <c r="B69" s="7" t="s">
        <v>68</v>
      </c>
      <c r="C69" s="8" t="s">
        <v>396</v>
      </c>
      <c r="D69" s="5" t="s">
        <v>61</v>
      </c>
      <c r="E69" s="5" t="s">
        <v>395</v>
      </c>
      <c r="F69" s="5" t="s">
        <v>414</v>
      </c>
      <c r="G69" s="5" t="s">
        <v>55</v>
      </c>
      <c r="H69" s="5" t="s">
        <v>402</v>
      </c>
      <c r="I69" s="5" t="s">
        <v>404</v>
      </c>
      <c r="J69" s="5">
        <v>36</v>
      </c>
      <c r="K69" s="5" t="s">
        <v>405</v>
      </c>
      <c r="L69" s="5"/>
      <c r="M69" s="5"/>
      <c r="N69" s="5" t="s">
        <v>209</v>
      </c>
      <c r="O69" s="5" t="s">
        <v>409</v>
      </c>
      <c r="P69" s="5">
        <v>11</v>
      </c>
      <c r="Q69" s="5"/>
      <c r="R69" s="5" t="s">
        <v>411</v>
      </c>
      <c r="S69" s="5" t="s">
        <v>412</v>
      </c>
      <c r="T69" s="5">
        <v>1</v>
      </c>
      <c r="U69" s="32">
        <v>147450</v>
      </c>
      <c r="V69" s="32">
        <v>158320</v>
      </c>
      <c r="W69" s="5">
        <f t="shared" si="3"/>
        <v>10870</v>
      </c>
      <c r="X69" s="5">
        <f t="shared" si="4"/>
        <v>10870</v>
      </c>
      <c r="Y69" s="5"/>
      <c r="Z69" s="5"/>
      <c r="AA69" s="5"/>
      <c r="AB69" s="5"/>
      <c r="AC69" s="5">
        <f t="shared" si="2"/>
        <v>10870</v>
      </c>
      <c r="AD69" s="5" t="s">
        <v>406</v>
      </c>
      <c r="AE69" s="5" t="s">
        <v>67</v>
      </c>
      <c r="AF69" s="5"/>
      <c r="AG69" s="5"/>
      <c r="AH69" s="5"/>
      <c r="AI69" s="5"/>
      <c r="AJ69" s="5"/>
      <c r="AK69" s="5"/>
      <c r="AL69" s="5"/>
      <c r="AM69" s="5"/>
      <c r="AN69" s="5"/>
      <c r="AO69" s="5"/>
    </row>
    <row r="70" spans="1:41" x14ac:dyDescent="0.25">
      <c r="A70" s="5">
        <v>60</v>
      </c>
      <c r="B70" s="7" t="s">
        <v>68</v>
      </c>
      <c r="C70" s="8" t="s">
        <v>415</v>
      </c>
      <c r="D70" s="8" t="s">
        <v>61</v>
      </c>
      <c r="E70" s="8" t="s">
        <v>416</v>
      </c>
      <c r="F70" s="48">
        <v>550051000297</v>
      </c>
      <c r="G70" s="8" t="s">
        <v>55</v>
      </c>
      <c r="H70" s="8" t="s">
        <v>417</v>
      </c>
      <c r="I70" s="8" t="s">
        <v>428</v>
      </c>
      <c r="J70" s="8">
        <v>3</v>
      </c>
      <c r="K70" s="8" t="s">
        <v>429</v>
      </c>
      <c r="L70" s="5"/>
      <c r="M70" s="5"/>
      <c r="N70" s="8" t="s">
        <v>211</v>
      </c>
      <c r="O70" s="8" t="s">
        <v>434</v>
      </c>
      <c r="P70" s="5"/>
      <c r="Q70" s="5"/>
      <c r="R70" s="8" t="s">
        <v>439</v>
      </c>
      <c r="S70" s="49" t="s">
        <v>440</v>
      </c>
      <c r="T70" s="8">
        <v>200</v>
      </c>
      <c r="U70" s="5">
        <v>1143.3499999999999</v>
      </c>
      <c r="V70" s="5">
        <v>1186.1600000000001</v>
      </c>
      <c r="W70" s="5">
        <f t="shared" si="3"/>
        <v>42.810000000000173</v>
      </c>
      <c r="X70" s="5">
        <f t="shared" si="4"/>
        <v>8562</v>
      </c>
      <c r="Y70" s="5"/>
      <c r="Z70" s="5"/>
      <c r="AA70" s="5"/>
      <c r="AB70" s="5"/>
      <c r="AC70" s="5">
        <f t="shared" si="2"/>
        <v>8562</v>
      </c>
      <c r="AD70" s="8" t="s">
        <v>438</v>
      </c>
      <c r="AE70" s="5" t="s">
        <v>67</v>
      </c>
      <c r="AF70" s="5"/>
      <c r="AG70" s="5"/>
      <c r="AH70" s="5"/>
      <c r="AI70" s="5"/>
      <c r="AJ70" s="5"/>
      <c r="AK70" s="5"/>
      <c r="AL70" s="5"/>
      <c r="AM70" s="5"/>
      <c r="AN70" s="5"/>
      <c r="AO70" s="5"/>
    </row>
    <row r="71" spans="1:41" x14ac:dyDescent="0.25">
      <c r="A71" s="5">
        <v>61</v>
      </c>
      <c r="B71" s="7" t="s">
        <v>68</v>
      </c>
      <c r="C71" s="8" t="s">
        <v>418</v>
      </c>
      <c r="D71" s="8" t="s">
        <v>61</v>
      </c>
      <c r="E71" s="8" t="s">
        <v>416</v>
      </c>
      <c r="F71" s="48">
        <v>550051000297</v>
      </c>
      <c r="G71" s="8" t="s">
        <v>55</v>
      </c>
      <c r="H71" s="8" t="s">
        <v>417</v>
      </c>
      <c r="I71" s="8" t="s">
        <v>428</v>
      </c>
      <c r="J71" s="8">
        <v>3</v>
      </c>
      <c r="K71" s="8" t="s">
        <v>430</v>
      </c>
      <c r="L71" s="5"/>
      <c r="M71" s="5"/>
      <c r="N71" s="8" t="s">
        <v>211</v>
      </c>
      <c r="O71" s="8" t="s">
        <v>434</v>
      </c>
      <c r="P71" s="5"/>
      <c r="Q71" s="5"/>
      <c r="R71" s="8" t="s">
        <v>439</v>
      </c>
      <c r="S71" s="49" t="s">
        <v>441</v>
      </c>
      <c r="T71" s="8">
        <v>200</v>
      </c>
      <c r="U71" s="5">
        <v>1625.47</v>
      </c>
      <c r="V71" s="5">
        <v>1676.54</v>
      </c>
      <c r="W71" s="5">
        <f t="shared" si="3"/>
        <v>51.069999999999936</v>
      </c>
      <c r="X71" s="5">
        <f t="shared" si="4"/>
        <v>10214</v>
      </c>
      <c r="Y71" s="5"/>
      <c r="Z71" s="5"/>
      <c r="AA71" s="5"/>
      <c r="AB71" s="5"/>
      <c r="AC71" s="5">
        <f t="shared" si="2"/>
        <v>10214</v>
      </c>
      <c r="AD71" s="8" t="s">
        <v>438</v>
      </c>
      <c r="AE71" s="5" t="s">
        <v>67</v>
      </c>
      <c r="AF71" s="5"/>
      <c r="AG71" s="5"/>
      <c r="AH71" s="5"/>
      <c r="AI71" s="5"/>
      <c r="AJ71" s="5"/>
      <c r="AK71" s="5"/>
      <c r="AL71" s="5"/>
      <c r="AM71" s="5"/>
      <c r="AN71" s="5"/>
      <c r="AO71" s="5"/>
    </row>
    <row r="72" spans="1:41" x14ac:dyDescent="0.25">
      <c r="A72" s="5">
        <v>62</v>
      </c>
      <c r="B72" s="7" t="s">
        <v>68</v>
      </c>
      <c r="C72" s="8" t="s">
        <v>419</v>
      </c>
      <c r="D72" s="8" t="s">
        <v>61</v>
      </c>
      <c r="E72" s="8" t="s">
        <v>416</v>
      </c>
      <c r="F72" s="48">
        <v>550051000334</v>
      </c>
      <c r="G72" s="8" t="s">
        <v>55</v>
      </c>
      <c r="H72" s="8" t="s">
        <v>420</v>
      </c>
      <c r="I72" s="8" t="s">
        <v>154</v>
      </c>
      <c r="J72" s="8">
        <v>2</v>
      </c>
      <c r="K72" s="8" t="s">
        <v>431</v>
      </c>
      <c r="L72" s="5"/>
      <c r="M72" s="5"/>
      <c r="N72" s="8" t="s">
        <v>211</v>
      </c>
      <c r="O72" s="8" t="s">
        <v>435</v>
      </c>
      <c r="P72" s="5"/>
      <c r="Q72" s="5"/>
      <c r="R72" s="8" t="s">
        <v>442</v>
      </c>
      <c r="S72" s="49" t="s">
        <v>443</v>
      </c>
      <c r="T72" s="8">
        <v>40</v>
      </c>
      <c r="U72" s="5">
        <v>9412.2999999999993</v>
      </c>
      <c r="V72" s="5">
        <v>9727.1</v>
      </c>
      <c r="W72" s="5">
        <f t="shared" si="3"/>
        <v>314.80000000000109</v>
      </c>
      <c r="X72" s="5">
        <f t="shared" si="4"/>
        <v>12592</v>
      </c>
      <c r="Y72" s="5"/>
      <c r="Z72" s="5"/>
      <c r="AA72" s="5"/>
      <c r="AB72" s="5"/>
      <c r="AC72" s="5">
        <f t="shared" si="2"/>
        <v>12592</v>
      </c>
      <c r="AD72" s="8" t="s">
        <v>53</v>
      </c>
      <c r="AE72" s="5" t="s">
        <v>67</v>
      </c>
      <c r="AF72" s="5"/>
      <c r="AG72" s="5"/>
      <c r="AH72" s="5"/>
      <c r="AI72" s="5"/>
      <c r="AJ72" s="5"/>
      <c r="AK72" s="5"/>
      <c r="AL72" s="5"/>
      <c r="AM72" s="5"/>
      <c r="AN72" s="5"/>
      <c r="AO72" s="5"/>
    </row>
    <row r="73" spans="1:41" x14ac:dyDescent="0.25">
      <c r="A73" s="5">
        <v>63</v>
      </c>
      <c r="B73" s="7" t="s">
        <v>68</v>
      </c>
      <c r="C73" s="8" t="s">
        <v>421</v>
      </c>
      <c r="D73" s="8" t="s">
        <v>61</v>
      </c>
      <c r="E73" s="8" t="s">
        <v>416</v>
      </c>
      <c r="F73" s="48">
        <v>550051000334</v>
      </c>
      <c r="G73" s="8" t="s">
        <v>55</v>
      </c>
      <c r="H73" s="8" t="s">
        <v>422</v>
      </c>
      <c r="I73" s="8" t="s">
        <v>154</v>
      </c>
      <c r="J73" s="8">
        <v>2</v>
      </c>
      <c r="K73" s="8" t="s">
        <v>431</v>
      </c>
      <c r="L73" s="5"/>
      <c r="M73" s="5"/>
      <c r="N73" s="8" t="s">
        <v>211</v>
      </c>
      <c r="O73" s="8" t="s">
        <v>435</v>
      </c>
      <c r="P73" s="5"/>
      <c r="Q73" s="5"/>
      <c r="R73" s="8" t="s">
        <v>411</v>
      </c>
      <c r="S73" s="49" t="s">
        <v>444</v>
      </c>
      <c r="T73" s="8">
        <v>1</v>
      </c>
      <c r="U73" s="5">
        <v>26172.33</v>
      </c>
      <c r="V73" s="5">
        <v>27541.06</v>
      </c>
      <c r="W73" s="5">
        <f t="shared" si="3"/>
        <v>1368.7299999999996</v>
      </c>
      <c r="X73" s="5">
        <f t="shared" si="4"/>
        <v>1369</v>
      </c>
      <c r="Y73" s="5"/>
      <c r="Z73" s="5"/>
      <c r="AA73" s="5"/>
      <c r="AB73" s="5"/>
      <c r="AC73" s="5">
        <f t="shared" si="2"/>
        <v>1369</v>
      </c>
      <c r="AD73" s="8" t="s">
        <v>53</v>
      </c>
      <c r="AE73" s="5" t="s">
        <v>67</v>
      </c>
      <c r="AF73" s="5"/>
      <c r="AG73" s="5"/>
      <c r="AH73" s="5"/>
      <c r="AI73" s="5"/>
      <c r="AJ73" s="5"/>
      <c r="AK73" s="5"/>
      <c r="AL73" s="5"/>
      <c r="AM73" s="5"/>
      <c r="AN73" s="5"/>
      <c r="AO73" s="5"/>
    </row>
    <row r="74" spans="1:41" x14ac:dyDescent="0.25">
      <c r="A74" s="5">
        <v>64</v>
      </c>
      <c r="B74" s="7" t="s">
        <v>68</v>
      </c>
      <c r="C74" s="8" t="s">
        <v>423</v>
      </c>
      <c r="D74" s="8" t="s">
        <v>61</v>
      </c>
      <c r="E74" s="8" t="s">
        <v>416</v>
      </c>
      <c r="F74" s="48">
        <v>550051000335</v>
      </c>
      <c r="G74" s="8" t="s">
        <v>55</v>
      </c>
      <c r="H74" s="8" t="s">
        <v>424</v>
      </c>
      <c r="I74" s="8" t="s">
        <v>403</v>
      </c>
      <c r="J74" s="8">
        <v>1</v>
      </c>
      <c r="K74" s="8" t="s">
        <v>432</v>
      </c>
      <c r="L74" s="5"/>
      <c r="M74" s="5"/>
      <c r="N74" s="8" t="s">
        <v>407</v>
      </c>
      <c r="O74" s="8" t="s">
        <v>436</v>
      </c>
      <c r="P74" s="5"/>
      <c r="Q74" s="5"/>
      <c r="R74" s="8" t="s">
        <v>268</v>
      </c>
      <c r="S74" s="49" t="s">
        <v>445</v>
      </c>
      <c r="T74" s="8">
        <v>60</v>
      </c>
      <c r="U74" s="5">
        <v>21507.32</v>
      </c>
      <c r="V74" s="5">
        <v>21975.47</v>
      </c>
      <c r="W74" s="5">
        <f t="shared" si="3"/>
        <v>468.15000000000146</v>
      </c>
      <c r="X74" s="5">
        <f t="shared" si="4"/>
        <v>28089</v>
      </c>
      <c r="Y74" s="5"/>
      <c r="Z74" s="5"/>
      <c r="AA74" s="5"/>
      <c r="AB74" s="5"/>
      <c r="AC74" s="5">
        <f t="shared" si="2"/>
        <v>28089</v>
      </c>
      <c r="AD74" s="8" t="s">
        <v>53</v>
      </c>
      <c r="AE74" s="5" t="s">
        <v>67</v>
      </c>
      <c r="AF74" s="5"/>
      <c r="AG74" s="5"/>
      <c r="AH74" s="5"/>
      <c r="AI74" s="5"/>
      <c r="AJ74" s="5"/>
      <c r="AK74" s="5"/>
      <c r="AL74" s="5"/>
      <c r="AM74" s="5"/>
      <c r="AN74" s="5"/>
      <c r="AO74" s="5"/>
    </row>
    <row r="75" spans="1:41" x14ac:dyDescent="0.25">
      <c r="A75" s="5">
        <v>65</v>
      </c>
      <c r="B75" s="7" t="s">
        <v>68</v>
      </c>
      <c r="C75" s="8" t="s">
        <v>425</v>
      </c>
      <c r="D75" s="8" t="s">
        <v>61</v>
      </c>
      <c r="E75" s="8" t="s">
        <v>416</v>
      </c>
      <c r="F75" s="48" t="s">
        <v>426</v>
      </c>
      <c r="G75" s="8" t="s">
        <v>55</v>
      </c>
      <c r="H75" s="8" t="s">
        <v>427</v>
      </c>
      <c r="I75" s="8" t="s">
        <v>154</v>
      </c>
      <c r="J75" s="8">
        <v>2</v>
      </c>
      <c r="K75" s="8" t="s">
        <v>433</v>
      </c>
      <c r="L75" s="5"/>
      <c r="M75" s="5"/>
      <c r="N75" s="8" t="s">
        <v>211</v>
      </c>
      <c r="O75" s="8" t="s">
        <v>437</v>
      </c>
      <c r="P75" s="5"/>
      <c r="Q75" s="5"/>
      <c r="R75" s="8" t="s">
        <v>274</v>
      </c>
      <c r="S75" s="49" t="s">
        <v>446</v>
      </c>
      <c r="T75" s="8">
        <v>40</v>
      </c>
      <c r="U75" s="5">
        <v>27187</v>
      </c>
      <c r="V75" s="5">
        <v>28307.64</v>
      </c>
      <c r="W75" s="5">
        <f t="shared" si="3"/>
        <v>1120.6399999999994</v>
      </c>
      <c r="X75" s="5">
        <f t="shared" si="4"/>
        <v>44826</v>
      </c>
      <c r="Y75" s="5"/>
      <c r="Z75" s="5"/>
      <c r="AA75" s="5"/>
      <c r="AB75" s="5"/>
      <c r="AC75" s="5">
        <f t="shared" si="2"/>
        <v>44826</v>
      </c>
      <c r="AD75" s="8" t="s">
        <v>53</v>
      </c>
      <c r="AE75" s="5" t="s">
        <v>67</v>
      </c>
      <c r="AF75" s="5"/>
      <c r="AG75" s="5"/>
      <c r="AH75" s="5"/>
      <c r="AI75" s="5"/>
      <c r="AJ75" s="5"/>
      <c r="AK75" s="5"/>
      <c r="AL75" s="5"/>
      <c r="AM75" s="5"/>
      <c r="AN75" s="5"/>
      <c r="AO75" s="5"/>
    </row>
  </sheetData>
  <autoFilter ref="A10:AO69" xr:uid="{0093B8FA-60CF-4F84-8B46-6C4022282EBB}"/>
  <mergeCells count="41">
    <mergeCell ref="Z6:Z8"/>
    <mergeCell ref="B2:E4"/>
    <mergeCell ref="A6:A8"/>
    <mergeCell ref="B6:H6"/>
    <mergeCell ref="I6:K6"/>
    <mergeCell ref="L6:P6"/>
    <mergeCell ref="G7:G8"/>
    <mergeCell ref="H7:H8"/>
    <mergeCell ref="I7:K7"/>
    <mergeCell ref="L7:L8"/>
    <mergeCell ref="M7:P7"/>
    <mergeCell ref="B7:B8"/>
    <mergeCell ref="C7:C8"/>
    <mergeCell ref="D7:D8"/>
    <mergeCell ref="E7:E8"/>
    <mergeCell ref="F7:F8"/>
    <mergeCell ref="Q6:Y6"/>
    <mergeCell ref="Q7:Q8"/>
    <mergeCell ref="R7:R8"/>
    <mergeCell ref="S7:S8"/>
    <mergeCell ref="T7:T8"/>
    <mergeCell ref="U7:V7"/>
    <mergeCell ref="X7:X8"/>
    <mergeCell ref="Y7:Y8"/>
    <mergeCell ref="W7:W8"/>
    <mergeCell ref="AE7:AE8"/>
    <mergeCell ref="AF7:AF8"/>
    <mergeCell ref="AG7:AG8"/>
    <mergeCell ref="AH7:AH8"/>
    <mergeCell ref="AA6:AA8"/>
    <mergeCell ref="AB6:AB8"/>
    <mergeCell ref="AC6:AC8"/>
    <mergeCell ref="AE6:AH6"/>
    <mergeCell ref="AD6:AD8"/>
    <mergeCell ref="AL6:AO6"/>
    <mergeCell ref="AI6:AK6"/>
    <mergeCell ref="AI7:AI8"/>
    <mergeCell ref="AJ7:AJ8"/>
    <mergeCell ref="AK7:AK8"/>
    <mergeCell ref="AL7:AM7"/>
    <mergeCell ref="AN7:AO7"/>
  </mergeCells>
  <phoneticPr fontId="5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Май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123</cp:lastModifiedBy>
  <dcterms:created xsi:type="dcterms:W3CDTF">2023-05-03T15:37:03Z</dcterms:created>
  <dcterms:modified xsi:type="dcterms:W3CDTF">2023-06-21T11:02:57Z</dcterms:modified>
</cp:coreProperties>
</file>