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iviahenderson/Documents/GitHub/diverstiyandoutcomes/2017-2018/"/>
    </mc:Choice>
  </mc:AlternateContent>
  <xr:revisionPtr revIDLastSave="0" documentId="13_ncr:1_{22E6185B-E3A3-FB49-B442-6CA90B67DF01}" xr6:coauthVersionLast="47" xr6:coauthVersionMax="47" xr10:uidLastSave="{00000000-0000-0000-0000-000000000000}"/>
  <bookViews>
    <workbookView xWindow="480" yWindow="500" windowWidth="27800" windowHeight="12180" xr2:uid="{00000000-000D-0000-FFFF-FFFF00000000}"/>
  </bookViews>
  <sheets>
    <sheet name="Headcount by Gender and Race" sheetId="1" r:id="rId1"/>
  </sheets>
  <definedNames>
    <definedName name="_AMO_UniqueIdentifier" hidden="1">"'a91cd974-ce22-41a2-9eee-9bdd1f9e6164'"</definedName>
    <definedName name="_xlnm.Print_Titles" localSheetId="0">'Headcount by Gender and Race'!$1:$7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F95" i="1" l="1"/>
  <c r="E95" i="1"/>
  <c r="C95" i="1" l="1"/>
  <c r="F96" i="1" s="1"/>
  <c r="P96" i="1" l="1"/>
  <c r="G96" i="1"/>
  <c r="O96" i="1"/>
  <c r="N96" i="1"/>
  <c r="M96" i="1"/>
  <c r="L96" i="1"/>
  <c r="K96" i="1"/>
  <c r="J96" i="1"/>
  <c r="I96" i="1"/>
  <c r="E96" i="1"/>
</calcChain>
</file>

<file path=xl/sharedStrings.xml><?xml version="1.0" encoding="utf-8"?>
<sst xmlns="http://schemas.openxmlformats.org/spreadsheetml/2006/main" count="287" uniqueCount="198">
  <si>
    <t>Anderson 01</t>
  </si>
  <si>
    <t>Anderson 02</t>
  </si>
  <si>
    <t>Anderson 03</t>
  </si>
  <si>
    <t>Anderson 04</t>
  </si>
  <si>
    <t>Anderson 05</t>
  </si>
  <si>
    <t>Bamberg 01</t>
  </si>
  <si>
    <t>Bamberg 02</t>
  </si>
  <si>
    <t>Barnwell 19</t>
  </si>
  <si>
    <t>Barnwell 29</t>
  </si>
  <si>
    <t>Barnwell 45</t>
  </si>
  <si>
    <t>Clarendon 01</t>
  </si>
  <si>
    <t>Clarendon 02</t>
  </si>
  <si>
    <t>Clarendon 03</t>
  </si>
  <si>
    <t>Dillon 03</t>
  </si>
  <si>
    <t>Dillon 04</t>
  </si>
  <si>
    <t>Dorchester 02</t>
  </si>
  <si>
    <t>Dorchester 04</t>
  </si>
  <si>
    <t>Florence 01</t>
  </si>
  <si>
    <t>Florence 02</t>
  </si>
  <si>
    <t>Florence 03</t>
  </si>
  <si>
    <t>Florence 04</t>
  </si>
  <si>
    <t>Florence 05</t>
  </si>
  <si>
    <t>Greenwood 50</t>
  </si>
  <si>
    <t>Greenwood 51</t>
  </si>
  <si>
    <t>Greenwood 52</t>
  </si>
  <si>
    <t>Hampton 01</t>
  </si>
  <si>
    <t>Hampton 02</t>
  </si>
  <si>
    <t>Laurens 55</t>
  </si>
  <si>
    <t>Laurens 56</t>
  </si>
  <si>
    <t>Lexington 01</t>
  </si>
  <si>
    <t>Lexington 02</t>
  </si>
  <si>
    <t>Lexington 03</t>
  </si>
  <si>
    <t>Lexington 04</t>
  </si>
  <si>
    <t>Lexington 05</t>
  </si>
  <si>
    <t>Marion 10</t>
  </si>
  <si>
    <t>Orangeburg 03</t>
  </si>
  <si>
    <t>Orangeburg 04</t>
  </si>
  <si>
    <t>Orangeburg 05</t>
  </si>
  <si>
    <t>Richland 01</t>
  </si>
  <si>
    <t>Richland 02</t>
  </si>
  <si>
    <t>Spartanburg 01</t>
  </si>
  <si>
    <t>Spartanburg 02</t>
  </si>
  <si>
    <t>Spartanburg 03</t>
  </si>
  <si>
    <t>Spartanburg 04</t>
  </si>
  <si>
    <t>Spartanburg 05</t>
  </si>
  <si>
    <t>Spartanburg 06</t>
  </si>
  <si>
    <t>Spartanburg 07</t>
  </si>
  <si>
    <t>York 01</t>
  </si>
  <si>
    <t>York 02</t>
  </si>
  <si>
    <t>York 03</t>
  </si>
  <si>
    <t>York 04</t>
  </si>
  <si>
    <t>SC Public Charter School District</t>
  </si>
  <si>
    <t>Governor's School for the Arts and Humanities</t>
  </si>
  <si>
    <t>Black or African-American</t>
  </si>
  <si>
    <t>American Indian</t>
  </si>
  <si>
    <t>Asian</t>
  </si>
  <si>
    <t>Hispanic or Latino</t>
  </si>
  <si>
    <t>Hawaiian or Other Pacific Islander</t>
  </si>
  <si>
    <t>Two or More Races</t>
  </si>
  <si>
    <t>White</t>
  </si>
  <si>
    <t>Missing</t>
  </si>
  <si>
    <t>PK – GRADE 12</t>
  </si>
  <si>
    <t>District</t>
  </si>
  <si>
    <t>Total # Actively Enrolled Students</t>
  </si>
  <si>
    <t>Gender</t>
  </si>
  <si>
    <t>Race/Ethnic Origin</t>
  </si>
  <si>
    <t>Female</t>
  </si>
  <si>
    <t>Male</t>
  </si>
  <si>
    <t>District Name</t>
  </si>
  <si>
    <t>Statewide Totals</t>
  </si>
  <si>
    <t>Statewide Percentages</t>
  </si>
  <si>
    <t>Abbeville 60</t>
  </si>
  <si>
    <t>Aiken 01</t>
  </si>
  <si>
    <t>Allendale 01</t>
  </si>
  <si>
    <t>Beaufort 01</t>
  </si>
  <si>
    <t>Berkeley 01</t>
  </si>
  <si>
    <t>Calhoun 01</t>
  </si>
  <si>
    <t>Charleston 01</t>
  </si>
  <si>
    <t>Cherokee 01</t>
  </si>
  <si>
    <t>Chester 01</t>
  </si>
  <si>
    <t>Chesterfield 01</t>
  </si>
  <si>
    <t>Colleton 01</t>
  </si>
  <si>
    <t>Darlington 01</t>
  </si>
  <si>
    <t>Edgefield 01</t>
  </si>
  <si>
    <t>Fairfield 01</t>
  </si>
  <si>
    <t>Georgetown 01</t>
  </si>
  <si>
    <t>Greenville 01</t>
  </si>
  <si>
    <t>Horry 01</t>
  </si>
  <si>
    <t>Jasper 01</t>
  </si>
  <si>
    <t>Kershaw 01</t>
  </si>
  <si>
    <t>Lancaster 01</t>
  </si>
  <si>
    <t>Lee 01</t>
  </si>
  <si>
    <t>McCormick 01</t>
  </si>
  <si>
    <t>Marlboro 01</t>
  </si>
  <si>
    <t>Newberry 01</t>
  </si>
  <si>
    <t>Oconee 01</t>
  </si>
  <si>
    <t>Pickens 01</t>
  </si>
  <si>
    <t>Saluda 01</t>
  </si>
  <si>
    <t>Sumter 01</t>
  </si>
  <si>
    <t>Union 01</t>
  </si>
  <si>
    <t>Williamsburg 01</t>
  </si>
  <si>
    <t>School for the Deaf and the Blind</t>
  </si>
  <si>
    <t>Dept Of Juvenile Justice</t>
  </si>
  <si>
    <t>Dept Of Corrections</t>
  </si>
  <si>
    <t>Governor's School for Science and Mathmatics</t>
  </si>
  <si>
    <t>1001</t>
  </si>
  <si>
    <t>1101</t>
  </si>
  <si>
    <t>1201</t>
  </si>
  <si>
    <t>1301</t>
  </si>
  <si>
    <t>1401</t>
  </si>
  <si>
    <t>1402</t>
  </si>
  <si>
    <t>1403</t>
  </si>
  <si>
    <t>1501</t>
  </si>
  <si>
    <t>1601</t>
  </si>
  <si>
    <t>1703</t>
  </si>
  <si>
    <t>1704</t>
  </si>
  <si>
    <t>1802</t>
  </si>
  <si>
    <t>1804</t>
  </si>
  <si>
    <t>1901</t>
  </si>
  <si>
    <t>2001</t>
  </si>
  <si>
    <t>2101</t>
  </si>
  <si>
    <t>2102</t>
  </si>
  <si>
    <t>2103</t>
  </si>
  <si>
    <t>2104</t>
  </si>
  <si>
    <t>2105</t>
  </si>
  <si>
    <t>2201</t>
  </si>
  <si>
    <t>2301</t>
  </si>
  <si>
    <t>2450</t>
  </si>
  <si>
    <t>2451</t>
  </si>
  <si>
    <t>2452</t>
  </si>
  <si>
    <t>2501</t>
  </si>
  <si>
    <t>2502</t>
  </si>
  <si>
    <t>2601</t>
  </si>
  <si>
    <t>2701</t>
  </si>
  <si>
    <t>2801</t>
  </si>
  <si>
    <t>2901</t>
  </si>
  <si>
    <t>3055</t>
  </si>
  <si>
    <t>3056</t>
  </si>
  <si>
    <t>3101</t>
  </si>
  <si>
    <t>3201</t>
  </si>
  <si>
    <t>3202</t>
  </si>
  <si>
    <t>3203</t>
  </si>
  <si>
    <t>3204</t>
  </si>
  <si>
    <t>3205</t>
  </si>
  <si>
    <t>3301</t>
  </si>
  <si>
    <t>3410</t>
  </si>
  <si>
    <t>3501</t>
  </si>
  <si>
    <t>3601</t>
  </si>
  <si>
    <t>3701</t>
  </si>
  <si>
    <t>3803</t>
  </si>
  <si>
    <t>3804</t>
  </si>
  <si>
    <t>3805</t>
  </si>
  <si>
    <t>3901</t>
  </si>
  <si>
    <t>4001</t>
  </si>
  <si>
    <t>4002</t>
  </si>
  <si>
    <t>4101</t>
  </si>
  <si>
    <t>4201</t>
  </si>
  <si>
    <t>4202</t>
  </si>
  <si>
    <t>4203</t>
  </si>
  <si>
    <t>4204</t>
  </si>
  <si>
    <t>4205</t>
  </si>
  <si>
    <t>4206</t>
  </si>
  <si>
    <t>4207</t>
  </si>
  <si>
    <t>4301</t>
  </si>
  <si>
    <t>4401</t>
  </si>
  <si>
    <t>4501</t>
  </si>
  <si>
    <t>4601</t>
  </si>
  <si>
    <t>4602</t>
  </si>
  <si>
    <t>4603</t>
  </si>
  <si>
    <t>4604</t>
  </si>
  <si>
    <t>4701</t>
  </si>
  <si>
    <t>5207</t>
  </si>
  <si>
    <t>5208</t>
  </si>
  <si>
    <t>5209</t>
  </si>
  <si>
    <t>5364</t>
  </si>
  <si>
    <t>5395</t>
  </si>
  <si>
    <t>0160</t>
  </si>
  <si>
    <t>0201</t>
  </si>
  <si>
    <t>0301</t>
  </si>
  <si>
    <t>0401</t>
  </si>
  <si>
    <t>0402</t>
  </si>
  <si>
    <t>0403</t>
  </si>
  <si>
    <t>0404</t>
  </si>
  <si>
    <t>0405</t>
  </si>
  <si>
    <t>0501</t>
  </si>
  <si>
    <t>0502</t>
  </si>
  <si>
    <t>0619</t>
  </si>
  <si>
    <t>0629</t>
  </si>
  <si>
    <t>0645</t>
  </si>
  <si>
    <t>0701</t>
  </si>
  <si>
    <t>0801</t>
  </si>
  <si>
    <t>0901</t>
  </si>
  <si>
    <t>ACTIVE* ENROLLMENT IN SOUTH CAROLINA PUBLIC SCHOOL DISTRICTS BY GENDER, RACE OR ETHNIC ORIGIN</t>
  </si>
  <si>
    <t>2017–2018 180-Day Headcount</t>
  </si>
  <si>
    <t>SOURCE:  180th Day Extraction, June 2018  (QDC4)</t>
  </si>
  <si>
    <t>*Active Enrollment includes students who are active and funded: PowerSchool: Enterdate and Exitdate reflect active enrollment as of the 180th day, Entercode is not "eei" and Included in State Reporting = "Y".</t>
  </si>
  <si>
    <t>Year</t>
  </si>
  <si>
    <t>2017-2018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</si>
</sst>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#,##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9.5"/>
      <color rgb="FF000000"/>
      <name val="Arial"/>
      <family val="2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43" fontId="8" fillId="0" borderId="0" applyFont="0" applyFill="0" applyBorder="0" applyAlignment="0" applyProtection="0"/>
    <xf numFmtId="0" fontId="9" fillId="0" borderId="0"/>
  </cellStyleXfs>
  <cellXfs count="36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indent="2"/>
    </xf>
    <xf numFmtId="49" fontId="3" fillId="0" borderId="0" xfId="0" applyNumberFormat="1" applyFont="1" applyAlignment="1">
      <alignment horizontal="left"/>
    </xf>
    <xf numFmtId="0" fontId="5" fillId="0" borderId="0" xfId="0" applyFont="1"/>
    <xf numFmtId="3" fontId="5" fillId="0" borderId="0" xfId="0" applyNumberFormat="1" applyFont="1" applyAlignment="1">
      <alignment horizontal="right" indent="1"/>
    </xf>
    <xf numFmtId="3" fontId="5" fillId="0" borderId="0" xfId="0" applyNumberFormat="1" applyFont="1" applyAlignment="1">
      <alignment horizontal="right" indent="2"/>
    </xf>
    <xf numFmtId="0" fontId="5" fillId="0" borderId="0" xfId="0" applyFont="1" applyAlignment="1">
      <alignment horizontal="right" indent="1"/>
    </xf>
    <xf numFmtId="49" fontId="5" fillId="0" borderId="0" xfId="0" applyNumberFormat="1" applyFont="1" applyAlignment="1">
      <alignment horizontal="left"/>
    </xf>
    <xf numFmtId="49" fontId="6" fillId="0" borderId="0" xfId="1" applyNumberFormat="1" applyFont="1"/>
    <xf numFmtId="3" fontId="0" fillId="0" borderId="0" xfId="0" applyNumberFormat="1"/>
    <xf numFmtId="10" fontId="0" fillId="0" borderId="0" xfId="0" applyNumberFormat="1"/>
    <xf numFmtId="49" fontId="7" fillId="0" borderId="1" xfId="0" applyNumberFormat="1" applyFont="1" applyBorder="1" applyAlignment="1">
      <alignment horizontal="left" wrapText="1" indent="1"/>
    </xf>
    <xf numFmtId="0" fontId="1" fillId="0" borderId="1" xfId="0" applyFont="1" applyBorder="1" applyAlignment="1">
      <alignment horizontal="right" indent="1"/>
    </xf>
    <xf numFmtId="0" fontId="1" fillId="4" borderId="1" xfId="0" applyFont="1" applyFill="1" applyBorder="1" applyAlignment="1">
      <alignment horizontal="right" indent="1"/>
    </xf>
    <xf numFmtId="49" fontId="7" fillId="0" borderId="1" xfId="0" applyNumberFormat="1" applyFont="1" applyBorder="1" applyAlignment="1">
      <alignment horizontal="left" indent="1"/>
    </xf>
    <xf numFmtId="0" fontId="4" fillId="2" borderId="1" xfId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right" indent="1"/>
    </xf>
    <xf numFmtId="3" fontId="10" fillId="4" borderId="1" xfId="0" applyNumberFormat="1" applyFont="1" applyFill="1" applyBorder="1" applyAlignment="1">
      <alignment horizontal="right" indent="1"/>
    </xf>
    <xf numFmtId="3" fontId="7" fillId="0" borderId="1" xfId="0" applyNumberFormat="1" applyFont="1" applyBorder="1" applyAlignment="1">
      <alignment horizontal="right" indent="1"/>
    </xf>
    <xf numFmtId="10" fontId="7" fillId="0" borderId="1" xfId="0" applyNumberFormat="1" applyFont="1" applyBorder="1" applyAlignment="1">
      <alignment horizontal="right" indent="1"/>
    </xf>
    <xf numFmtId="10" fontId="7" fillId="4" borderId="1" xfId="0" applyNumberFormat="1" applyFont="1" applyFill="1" applyBorder="1" applyAlignment="1">
      <alignment horizontal="right" indent="1"/>
    </xf>
    <xf numFmtId="3" fontId="8" fillId="4" borderId="1" xfId="0" applyNumberFormat="1" applyFont="1" applyFill="1" applyBorder="1" applyAlignment="1">
      <alignment horizontal="right" indent="1"/>
    </xf>
    <xf numFmtId="164" fontId="11" fillId="5" borderId="1" xfId="0" applyNumberFormat="1" applyFont="1" applyFill="1" applyBorder="1" applyAlignment="1">
      <alignment horizontal="right" indent="1"/>
    </xf>
    <xf numFmtId="3" fontId="7" fillId="4" borderId="1" xfId="0" applyNumberFormat="1" applyFont="1" applyFill="1" applyBorder="1" applyAlignment="1">
      <alignment horizontal="right" indent="1"/>
    </xf>
    <xf numFmtId="3" fontId="1" fillId="4" borderId="1" xfId="0" applyNumberFormat="1" applyFont="1" applyFill="1" applyBorder="1" applyAlignment="1">
      <alignment horizontal="right" indent="1"/>
    </xf>
    <xf numFmtId="3" fontId="7" fillId="3" borderId="3" xfId="0" applyNumberFormat="1" applyFont="1" applyFill="1" applyBorder="1" applyAlignment="1">
      <alignment horizontal="center" vertical="center"/>
    </xf>
    <xf numFmtId="3" fontId="7" fillId="3" borderId="2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indent="1"/>
    </xf>
    <xf numFmtId="49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</cellXfs>
  <cellStyles count="4">
    <cellStyle name="Comma 2" xfId="2" xr:uid="{00000000-0005-0000-0000-000000000000}"/>
    <cellStyle name="Normal" xfId="0" builtinId="0"/>
    <cellStyle name="Normal 2" xfId="3" xr:uid="{00000000-0005-0000-0000-000002000000}"/>
    <cellStyle name="Normal_Sheet1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8"/>
  <sheetViews>
    <sheetView tabSelected="1" workbookViewId="0">
      <pane ySplit="7" topLeftCell="A88" activePane="bottomLeft" state="frozen"/>
      <selection pane="bottomLeft" activeCell="R95" sqref="R95"/>
    </sheetView>
  </sheetViews>
  <sheetFormatPr baseColWidth="10" defaultColWidth="8.83203125" defaultRowHeight="15" x14ac:dyDescent="0.2"/>
  <cols>
    <col min="1" max="1" width="9.5" customWidth="1"/>
    <col min="2" max="2" width="31" customWidth="1"/>
    <col min="3" max="3" width="12.33203125" customWidth="1"/>
    <col min="4" max="4" width="0.1640625" customWidth="1"/>
    <col min="5" max="6" width="9.6640625" customWidth="1"/>
    <col min="7" max="7" width="9.83203125" customWidth="1"/>
    <col min="8" max="8" width="0.1640625" hidden="1" customWidth="1"/>
    <col min="9" max="9" width="12.33203125" customWidth="1"/>
    <col min="10" max="10" width="11.83203125" customWidth="1"/>
    <col min="11" max="11" width="12.5" customWidth="1"/>
    <col min="12" max="12" width="11.83203125" customWidth="1"/>
    <col min="13" max="13" width="12.33203125" customWidth="1"/>
    <col min="14" max="14" width="11.33203125" customWidth="1"/>
    <col min="15" max="15" width="12" customWidth="1"/>
    <col min="16" max="16" width="12.1640625" customWidth="1"/>
    <col min="17" max="17" width="11" customWidth="1"/>
  </cols>
  <sheetData>
    <row r="1" spans="1:17" x14ac:dyDescent="0.2">
      <c r="A1" s="3" t="s">
        <v>192</v>
      </c>
      <c r="B1" s="4"/>
      <c r="C1" s="4"/>
      <c r="D1" s="4"/>
      <c r="E1" s="5"/>
      <c r="F1" s="5"/>
      <c r="G1" s="6"/>
      <c r="H1" s="6"/>
      <c r="I1" s="7"/>
      <c r="J1" s="7"/>
      <c r="K1" s="7"/>
      <c r="L1" s="2"/>
      <c r="M1" s="7"/>
      <c r="N1" s="7"/>
      <c r="O1" s="7"/>
      <c r="P1" s="7"/>
    </row>
    <row r="2" spans="1:17" x14ac:dyDescent="0.2">
      <c r="A2" s="3" t="s">
        <v>193</v>
      </c>
      <c r="B2" s="4"/>
      <c r="C2" s="4"/>
      <c r="D2" s="4"/>
      <c r="E2" s="5"/>
      <c r="F2" s="5"/>
      <c r="G2" s="6"/>
      <c r="H2" s="6"/>
      <c r="I2" s="7"/>
      <c r="J2" s="7"/>
      <c r="K2" s="7"/>
      <c r="L2" s="2"/>
      <c r="M2" s="7"/>
      <c r="N2" s="7"/>
      <c r="O2" s="7"/>
      <c r="P2" s="7"/>
    </row>
    <row r="3" spans="1:17" x14ac:dyDescent="0.2">
      <c r="A3" s="3" t="s">
        <v>61</v>
      </c>
      <c r="B3" s="4"/>
      <c r="C3" s="4"/>
      <c r="D3" s="4"/>
      <c r="E3" s="5"/>
      <c r="F3" s="5"/>
      <c r="G3" s="6"/>
      <c r="H3" s="6"/>
      <c r="I3" s="7"/>
      <c r="J3" s="7"/>
      <c r="K3" s="7"/>
      <c r="L3" s="2"/>
      <c r="M3" s="7"/>
      <c r="N3" s="7"/>
      <c r="O3" s="7"/>
      <c r="P3" s="7"/>
    </row>
    <row r="4" spans="1:17" x14ac:dyDescent="0.2">
      <c r="A4" s="8" t="s">
        <v>194</v>
      </c>
      <c r="B4" s="4"/>
      <c r="C4" s="4"/>
      <c r="D4" s="4"/>
      <c r="E4" s="5"/>
      <c r="F4" s="5"/>
      <c r="G4" s="6"/>
      <c r="H4" s="6"/>
      <c r="I4" s="7"/>
      <c r="J4" s="7"/>
      <c r="K4" s="7"/>
      <c r="L4" s="2"/>
      <c r="M4" s="7"/>
      <c r="N4" s="7"/>
      <c r="O4" s="7"/>
      <c r="P4" s="7"/>
    </row>
    <row r="5" spans="1:17" x14ac:dyDescent="0.2">
      <c r="A5" s="9" t="s">
        <v>195</v>
      </c>
      <c r="B5" s="4"/>
      <c r="C5" s="4"/>
      <c r="D5" s="4"/>
      <c r="E5" s="7"/>
      <c r="F5" s="7"/>
      <c r="G5" s="2"/>
      <c r="H5" s="2"/>
      <c r="I5" s="7"/>
      <c r="J5" s="7"/>
      <c r="K5" s="7"/>
      <c r="L5" s="2"/>
      <c r="M5" s="7"/>
      <c r="N5" s="7"/>
      <c r="O5" s="7"/>
      <c r="P5" s="7"/>
    </row>
    <row r="6" spans="1:17" x14ac:dyDescent="0.2">
      <c r="A6" s="33" t="s">
        <v>62</v>
      </c>
      <c r="B6" s="33" t="s">
        <v>68</v>
      </c>
      <c r="C6" s="34" t="s">
        <v>63</v>
      </c>
      <c r="D6" s="26"/>
      <c r="E6" s="31" t="s">
        <v>64</v>
      </c>
      <c r="F6" s="31"/>
      <c r="G6" s="31"/>
      <c r="H6" s="26"/>
      <c r="I6" s="28" t="s">
        <v>65</v>
      </c>
      <c r="J6" s="29"/>
      <c r="K6" s="29"/>
      <c r="L6" s="29"/>
      <c r="M6" s="29"/>
      <c r="N6" s="29"/>
      <c r="O6" s="29"/>
      <c r="P6" s="30"/>
    </row>
    <row r="7" spans="1:17" ht="45" x14ac:dyDescent="0.2">
      <c r="A7" s="33"/>
      <c r="B7" s="33"/>
      <c r="C7" s="34"/>
      <c r="D7" s="27"/>
      <c r="E7" s="16" t="s">
        <v>66</v>
      </c>
      <c r="F7" s="16" t="s">
        <v>67</v>
      </c>
      <c r="G7" s="16" t="s">
        <v>60</v>
      </c>
      <c r="H7" s="27"/>
      <c r="I7" s="1" t="s">
        <v>53</v>
      </c>
      <c r="J7" s="1" t="s">
        <v>54</v>
      </c>
      <c r="K7" s="1" t="s">
        <v>55</v>
      </c>
      <c r="L7" s="1" t="s">
        <v>56</v>
      </c>
      <c r="M7" s="1" t="s">
        <v>57</v>
      </c>
      <c r="N7" s="1" t="s">
        <v>58</v>
      </c>
      <c r="O7" s="1" t="s">
        <v>59</v>
      </c>
      <c r="P7" s="16" t="s">
        <v>60</v>
      </c>
      <c r="Q7" s="35" t="s">
        <v>196</v>
      </c>
    </row>
    <row r="8" spans="1:17" ht="16" x14ac:dyDescent="0.2">
      <c r="A8" s="12" t="s">
        <v>176</v>
      </c>
      <c r="B8" s="15" t="s">
        <v>71</v>
      </c>
      <c r="C8" s="23">
        <f>SUM(E8:F8:G8)</f>
        <v>2986</v>
      </c>
      <c r="D8" s="22"/>
      <c r="E8" s="17">
        <v>1414</v>
      </c>
      <c r="F8" s="17">
        <v>1572</v>
      </c>
      <c r="G8" s="17">
        <v>0</v>
      </c>
      <c r="H8" s="18"/>
      <c r="I8" s="17">
        <v>1018</v>
      </c>
      <c r="J8" s="17">
        <v>5</v>
      </c>
      <c r="K8" s="17">
        <v>6</v>
      </c>
      <c r="L8" s="17">
        <v>45</v>
      </c>
      <c r="M8" s="17">
        <v>3</v>
      </c>
      <c r="N8" s="17">
        <v>65</v>
      </c>
      <c r="O8" s="17">
        <v>1844</v>
      </c>
      <c r="P8" s="17">
        <v>0</v>
      </c>
      <c r="Q8" t="s">
        <v>197</v>
      </c>
    </row>
    <row r="9" spans="1:17" ht="16" x14ac:dyDescent="0.2">
      <c r="A9" s="12" t="s">
        <v>177</v>
      </c>
      <c r="B9" s="15" t="s">
        <v>72</v>
      </c>
      <c r="C9" s="23">
        <f>SUM(E9:F9:G9)</f>
        <v>24295</v>
      </c>
      <c r="D9" s="22"/>
      <c r="E9" s="17">
        <v>11658</v>
      </c>
      <c r="F9" s="17">
        <v>12632</v>
      </c>
      <c r="G9" s="17">
        <v>5</v>
      </c>
      <c r="H9" s="18"/>
      <c r="I9" s="17">
        <v>8278</v>
      </c>
      <c r="J9" s="17">
        <v>71</v>
      </c>
      <c r="K9" s="17">
        <v>182</v>
      </c>
      <c r="L9" s="17">
        <v>2445</v>
      </c>
      <c r="M9" s="17">
        <v>19</v>
      </c>
      <c r="N9" s="17">
        <v>979</v>
      </c>
      <c r="O9" s="17">
        <v>12321</v>
      </c>
      <c r="P9" s="17">
        <v>0</v>
      </c>
      <c r="Q9" t="s">
        <v>197</v>
      </c>
    </row>
    <row r="10" spans="1:17" ht="16" x14ac:dyDescent="0.2">
      <c r="A10" s="12" t="s">
        <v>178</v>
      </c>
      <c r="B10" s="15" t="s">
        <v>73</v>
      </c>
      <c r="C10" s="23">
        <f>SUM(E10:F10:G10)</f>
        <v>1142</v>
      </c>
      <c r="D10" s="22"/>
      <c r="E10" s="17">
        <v>568</v>
      </c>
      <c r="F10" s="17">
        <v>574</v>
      </c>
      <c r="G10" s="17">
        <v>0</v>
      </c>
      <c r="H10" s="18"/>
      <c r="I10" s="17">
        <v>1071</v>
      </c>
      <c r="J10" s="17">
        <v>6</v>
      </c>
      <c r="K10" s="17">
        <v>4</v>
      </c>
      <c r="L10" s="17">
        <v>19</v>
      </c>
      <c r="M10" s="17">
        <v>3</v>
      </c>
      <c r="N10" s="17">
        <v>7</v>
      </c>
      <c r="O10" s="17">
        <v>32</v>
      </c>
      <c r="P10" s="17">
        <v>0</v>
      </c>
      <c r="Q10" t="s">
        <v>197</v>
      </c>
    </row>
    <row r="11" spans="1:17" ht="16" x14ac:dyDescent="0.2">
      <c r="A11" s="12" t="s">
        <v>179</v>
      </c>
      <c r="B11" s="15" t="s">
        <v>0</v>
      </c>
      <c r="C11" s="23">
        <f>SUM(E11:F11:G11)</f>
        <v>10082</v>
      </c>
      <c r="D11" s="22"/>
      <c r="E11" s="17">
        <v>4876</v>
      </c>
      <c r="F11" s="17">
        <v>5206</v>
      </c>
      <c r="G11" s="17">
        <v>0</v>
      </c>
      <c r="H11" s="18"/>
      <c r="I11" s="17">
        <v>629</v>
      </c>
      <c r="J11" s="17">
        <v>28</v>
      </c>
      <c r="K11" s="17">
        <v>108</v>
      </c>
      <c r="L11" s="17">
        <v>722</v>
      </c>
      <c r="M11" s="17">
        <v>0</v>
      </c>
      <c r="N11" s="17">
        <v>416</v>
      </c>
      <c r="O11" s="17">
        <v>8179</v>
      </c>
      <c r="P11" s="17">
        <v>0</v>
      </c>
      <c r="Q11" t="s">
        <v>197</v>
      </c>
    </row>
    <row r="12" spans="1:17" ht="16" x14ac:dyDescent="0.2">
      <c r="A12" s="12" t="s">
        <v>180</v>
      </c>
      <c r="B12" s="15" t="s">
        <v>1</v>
      </c>
      <c r="C12" s="23">
        <f>SUM(E12:F12:G12)</f>
        <v>3791</v>
      </c>
      <c r="D12" s="22"/>
      <c r="E12" s="17">
        <v>1896</v>
      </c>
      <c r="F12" s="17">
        <v>1895</v>
      </c>
      <c r="G12" s="17">
        <v>0</v>
      </c>
      <c r="H12" s="18"/>
      <c r="I12" s="17">
        <v>556</v>
      </c>
      <c r="J12" s="17">
        <v>2</v>
      </c>
      <c r="K12" s="17">
        <v>17</v>
      </c>
      <c r="L12" s="17">
        <v>104</v>
      </c>
      <c r="M12" s="17">
        <v>4</v>
      </c>
      <c r="N12" s="17">
        <v>192</v>
      </c>
      <c r="O12" s="17">
        <v>2916</v>
      </c>
      <c r="P12" s="17">
        <v>0</v>
      </c>
      <c r="Q12" t="s">
        <v>197</v>
      </c>
    </row>
    <row r="13" spans="1:17" ht="16" x14ac:dyDescent="0.2">
      <c r="A13" s="12" t="s">
        <v>181</v>
      </c>
      <c r="B13" s="15" t="s">
        <v>2</v>
      </c>
      <c r="C13" s="23">
        <f>SUM(E13:F13:G13)</f>
        <v>2551</v>
      </c>
      <c r="D13" s="22"/>
      <c r="E13" s="17">
        <v>1265</v>
      </c>
      <c r="F13" s="17">
        <v>1286</v>
      </c>
      <c r="G13" s="17">
        <v>0</v>
      </c>
      <c r="H13" s="18"/>
      <c r="I13" s="17">
        <v>216</v>
      </c>
      <c r="J13" s="17">
        <v>5</v>
      </c>
      <c r="K13" s="17">
        <v>4</v>
      </c>
      <c r="L13" s="17">
        <v>94</v>
      </c>
      <c r="M13" s="17">
        <v>2</v>
      </c>
      <c r="N13" s="17">
        <v>98</v>
      </c>
      <c r="O13" s="17">
        <v>2132</v>
      </c>
      <c r="P13" s="17">
        <v>0</v>
      </c>
      <c r="Q13" t="s">
        <v>197</v>
      </c>
    </row>
    <row r="14" spans="1:17" ht="16" x14ac:dyDescent="0.2">
      <c r="A14" s="12" t="s">
        <v>182</v>
      </c>
      <c r="B14" s="15" t="s">
        <v>3</v>
      </c>
      <c r="C14" s="23">
        <f>SUM(E14:F14:G14)</f>
        <v>2873</v>
      </c>
      <c r="D14" s="22"/>
      <c r="E14" s="17">
        <v>1399</v>
      </c>
      <c r="F14" s="17">
        <v>1474</v>
      </c>
      <c r="G14" s="17">
        <v>0</v>
      </c>
      <c r="H14" s="18"/>
      <c r="I14" s="17">
        <v>445</v>
      </c>
      <c r="J14" s="17">
        <v>2</v>
      </c>
      <c r="K14" s="17">
        <v>22</v>
      </c>
      <c r="L14" s="17">
        <v>72</v>
      </c>
      <c r="M14" s="17">
        <v>2</v>
      </c>
      <c r="N14" s="17">
        <v>141</v>
      </c>
      <c r="O14" s="17">
        <v>2189</v>
      </c>
      <c r="P14" s="17">
        <v>0</v>
      </c>
      <c r="Q14" t="s">
        <v>197</v>
      </c>
    </row>
    <row r="15" spans="1:17" ht="16" x14ac:dyDescent="0.2">
      <c r="A15" s="12" t="s">
        <v>183</v>
      </c>
      <c r="B15" s="15" t="s">
        <v>4</v>
      </c>
      <c r="C15" s="23">
        <f>SUM(E15:F15:G15)</f>
        <v>13102</v>
      </c>
      <c r="D15" s="22"/>
      <c r="E15" s="17">
        <v>6396</v>
      </c>
      <c r="F15" s="17">
        <v>6706</v>
      </c>
      <c r="G15" s="17">
        <v>0</v>
      </c>
      <c r="H15" s="18"/>
      <c r="I15" s="17">
        <v>4340</v>
      </c>
      <c r="J15" s="17">
        <v>11</v>
      </c>
      <c r="K15" s="17">
        <v>201</v>
      </c>
      <c r="L15" s="17">
        <v>1028</v>
      </c>
      <c r="M15" s="17">
        <v>6</v>
      </c>
      <c r="N15" s="17">
        <v>768</v>
      </c>
      <c r="O15" s="17">
        <v>6748</v>
      </c>
      <c r="P15" s="17">
        <v>0</v>
      </c>
      <c r="Q15" t="s">
        <v>197</v>
      </c>
    </row>
    <row r="16" spans="1:17" ht="16" x14ac:dyDescent="0.2">
      <c r="A16" s="12" t="s">
        <v>184</v>
      </c>
      <c r="B16" s="15" t="s">
        <v>5</v>
      </c>
      <c r="C16" s="23">
        <f>SUM(E16:F16:G16)</f>
        <v>1349</v>
      </c>
      <c r="D16" s="22"/>
      <c r="E16" s="17">
        <v>645</v>
      </c>
      <c r="F16" s="17">
        <v>704</v>
      </c>
      <c r="G16" s="17">
        <v>0</v>
      </c>
      <c r="H16" s="18"/>
      <c r="I16" s="17">
        <v>748</v>
      </c>
      <c r="J16" s="17">
        <v>3</v>
      </c>
      <c r="K16" s="17">
        <v>8</v>
      </c>
      <c r="L16" s="17">
        <v>20</v>
      </c>
      <c r="M16" s="17">
        <v>0</v>
      </c>
      <c r="N16" s="17">
        <v>26</v>
      </c>
      <c r="O16" s="17">
        <v>544</v>
      </c>
      <c r="P16" s="17">
        <v>0</v>
      </c>
      <c r="Q16" t="s">
        <v>197</v>
      </c>
    </row>
    <row r="17" spans="1:17" ht="16" x14ac:dyDescent="0.2">
      <c r="A17" s="12" t="s">
        <v>185</v>
      </c>
      <c r="B17" s="15" t="s">
        <v>6</v>
      </c>
      <c r="C17" s="23">
        <f>SUM(E17:F17:G17)</f>
        <v>653</v>
      </c>
      <c r="D17" s="22"/>
      <c r="E17" s="17">
        <v>331</v>
      </c>
      <c r="F17" s="17">
        <v>322</v>
      </c>
      <c r="G17" s="17">
        <v>0</v>
      </c>
      <c r="H17" s="18"/>
      <c r="I17" s="17">
        <v>619</v>
      </c>
      <c r="J17" s="17">
        <v>0</v>
      </c>
      <c r="K17" s="17">
        <v>3</v>
      </c>
      <c r="L17" s="17">
        <v>5</v>
      </c>
      <c r="M17" s="17">
        <v>0</v>
      </c>
      <c r="N17" s="17">
        <v>15</v>
      </c>
      <c r="O17" s="17">
        <v>11</v>
      </c>
      <c r="P17" s="17">
        <v>0</v>
      </c>
      <c r="Q17" t="s">
        <v>197</v>
      </c>
    </row>
    <row r="18" spans="1:17" ht="16" x14ac:dyDescent="0.2">
      <c r="A18" s="12" t="s">
        <v>186</v>
      </c>
      <c r="B18" s="15" t="s">
        <v>7</v>
      </c>
      <c r="C18" s="23">
        <f>SUM(E18:F18:G18)</f>
        <v>593</v>
      </c>
      <c r="D18" s="22"/>
      <c r="E18" s="17">
        <v>293</v>
      </c>
      <c r="F18" s="17">
        <v>300</v>
      </c>
      <c r="G18" s="17">
        <v>0</v>
      </c>
      <c r="H18" s="18"/>
      <c r="I18" s="17">
        <v>474</v>
      </c>
      <c r="J18" s="17">
        <v>2</v>
      </c>
      <c r="K18" s="17">
        <v>6</v>
      </c>
      <c r="L18" s="17">
        <v>21</v>
      </c>
      <c r="M18" s="17">
        <v>0</v>
      </c>
      <c r="N18" s="17">
        <v>7</v>
      </c>
      <c r="O18" s="17">
        <v>83</v>
      </c>
      <c r="P18" s="17">
        <v>0</v>
      </c>
      <c r="Q18" t="s">
        <v>197</v>
      </c>
    </row>
    <row r="19" spans="1:17" ht="16" x14ac:dyDescent="0.2">
      <c r="A19" s="12" t="s">
        <v>187</v>
      </c>
      <c r="B19" s="15" t="s">
        <v>8</v>
      </c>
      <c r="C19" s="23">
        <f>SUM(E19:F19:G19)</f>
        <v>885</v>
      </c>
      <c r="D19" s="22"/>
      <c r="E19" s="17">
        <v>427</v>
      </c>
      <c r="F19" s="17">
        <v>458</v>
      </c>
      <c r="G19" s="17">
        <v>0</v>
      </c>
      <c r="H19" s="18"/>
      <c r="I19" s="17">
        <v>465</v>
      </c>
      <c r="J19" s="17">
        <v>1</v>
      </c>
      <c r="K19" s="17">
        <v>5</v>
      </c>
      <c r="L19" s="17">
        <v>14</v>
      </c>
      <c r="M19" s="17">
        <v>0</v>
      </c>
      <c r="N19" s="17">
        <v>29</v>
      </c>
      <c r="O19" s="17">
        <v>371</v>
      </c>
      <c r="P19" s="17">
        <v>0</v>
      </c>
      <c r="Q19" t="s">
        <v>197</v>
      </c>
    </row>
    <row r="20" spans="1:17" ht="16" x14ac:dyDescent="0.2">
      <c r="A20" s="12" t="s">
        <v>188</v>
      </c>
      <c r="B20" s="15" t="s">
        <v>9</v>
      </c>
      <c r="C20" s="23">
        <f>SUM(E20:F20:G20)</f>
        <v>2178</v>
      </c>
      <c r="D20" s="22"/>
      <c r="E20" s="17">
        <v>1080</v>
      </c>
      <c r="F20" s="17">
        <v>1098</v>
      </c>
      <c r="G20" s="17">
        <v>0</v>
      </c>
      <c r="H20" s="18"/>
      <c r="I20" s="17">
        <v>1042</v>
      </c>
      <c r="J20" s="17">
        <v>3</v>
      </c>
      <c r="K20" s="17">
        <v>33</v>
      </c>
      <c r="L20" s="17">
        <v>80</v>
      </c>
      <c r="M20" s="17">
        <v>4</v>
      </c>
      <c r="N20" s="17">
        <v>82</v>
      </c>
      <c r="O20" s="17">
        <v>934</v>
      </c>
      <c r="P20" s="17">
        <v>0</v>
      </c>
      <c r="Q20" t="s">
        <v>197</v>
      </c>
    </row>
    <row r="21" spans="1:17" ht="16" x14ac:dyDescent="0.2">
      <c r="A21" s="12" t="s">
        <v>189</v>
      </c>
      <c r="B21" s="15" t="s">
        <v>74</v>
      </c>
      <c r="C21" s="23">
        <f>SUM(E21:F21:G21)</f>
        <v>21961</v>
      </c>
      <c r="D21" s="22"/>
      <c r="E21" s="17">
        <v>10722</v>
      </c>
      <c r="F21" s="17">
        <v>11239</v>
      </c>
      <c r="G21" s="17">
        <v>0</v>
      </c>
      <c r="H21" s="18"/>
      <c r="I21" s="17">
        <v>5896</v>
      </c>
      <c r="J21" s="17">
        <v>41</v>
      </c>
      <c r="K21" s="17">
        <v>274</v>
      </c>
      <c r="L21" s="17">
        <v>5964</v>
      </c>
      <c r="M21" s="17">
        <v>35</v>
      </c>
      <c r="N21" s="17">
        <v>945</v>
      </c>
      <c r="O21" s="17">
        <v>8806</v>
      </c>
      <c r="P21" s="17">
        <v>0</v>
      </c>
      <c r="Q21" t="s">
        <v>197</v>
      </c>
    </row>
    <row r="22" spans="1:17" ht="16" x14ac:dyDescent="0.2">
      <c r="A22" s="12" t="s">
        <v>190</v>
      </c>
      <c r="B22" s="15" t="s">
        <v>75</v>
      </c>
      <c r="C22" s="23">
        <f>SUM(E22:F22:G22)</f>
        <v>34843</v>
      </c>
      <c r="D22" s="22"/>
      <c r="E22" s="17">
        <v>17034</v>
      </c>
      <c r="F22" s="17">
        <v>17809</v>
      </c>
      <c r="G22" s="17">
        <v>0</v>
      </c>
      <c r="H22" s="18"/>
      <c r="I22" s="17">
        <v>10323</v>
      </c>
      <c r="J22" s="17">
        <v>100</v>
      </c>
      <c r="K22" s="17">
        <v>582</v>
      </c>
      <c r="L22" s="17">
        <v>4215</v>
      </c>
      <c r="M22" s="17">
        <v>52</v>
      </c>
      <c r="N22" s="17">
        <v>2142</v>
      </c>
      <c r="O22" s="17">
        <v>17429</v>
      </c>
      <c r="P22" s="17">
        <v>0</v>
      </c>
      <c r="Q22" t="s">
        <v>197</v>
      </c>
    </row>
    <row r="23" spans="1:17" ht="16" x14ac:dyDescent="0.2">
      <c r="A23" s="12" t="s">
        <v>191</v>
      </c>
      <c r="B23" s="15" t="s">
        <v>76</v>
      </c>
      <c r="C23" s="23">
        <f>SUM(E23:F23:G23)</f>
        <v>1762</v>
      </c>
      <c r="D23" s="22"/>
      <c r="E23" s="17">
        <v>846</v>
      </c>
      <c r="F23" s="17">
        <v>916</v>
      </c>
      <c r="G23" s="17">
        <v>0</v>
      </c>
      <c r="H23" s="18"/>
      <c r="I23" s="17">
        <v>1012</v>
      </c>
      <c r="J23" s="17">
        <v>8</v>
      </c>
      <c r="K23" s="17">
        <v>3</v>
      </c>
      <c r="L23" s="17">
        <v>112</v>
      </c>
      <c r="M23" s="17">
        <v>1</v>
      </c>
      <c r="N23" s="17">
        <v>7</v>
      </c>
      <c r="O23" s="17">
        <v>619</v>
      </c>
      <c r="P23" s="17">
        <v>0</v>
      </c>
      <c r="Q23" t="s">
        <v>197</v>
      </c>
    </row>
    <row r="24" spans="1:17" ht="16" x14ac:dyDescent="0.2">
      <c r="A24" s="12" t="s">
        <v>105</v>
      </c>
      <c r="B24" s="15" t="s">
        <v>77</v>
      </c>
      <c r="C24" s="23">
        <f>SUM(E24:F24:G24)</f>
        <v>49228</v>
      </c>
      <c r="D24" s="22"/>
      <c r="E24" s="17">
        <v>24241</v>
      </c>
      <c r="F24" s="17">
        <v>24977</v>
      </c>
      <c r="G24" s="17">
        <v>10</v>
      </c>
      <c r="H24" s="18"/>
      <c r="I24" s="17">
        <v>18575</v>
      </c>
      <c r="J24" s="17">
        <v>45</v>
      </c>
      <c r="K24" s="17">
        <v>768</v>
      </c>
      <c r="L24" s="17">
        <v>4774</v>
      </c>
      <c r="M24" s="17">
        <v>105</v>
      </c>
      <c r="N24" s="17">
        <v>1398</v>
      </c>
      <c r="O24" s="17">
        <v>23561</v>
      </c>
      <c r="P24" s="17">
        <v>2</v>
      </c>
      <c r="Q24" t="s">
        <v>197</v>
      </c>
    </row>
    <row r="25" spans="1:17" ht="16" x14ac:dyDescent="0.2">
      <c r="A25" s="12" t="s">
        <v>106</v>
      </c>
      <c r="B25" s="15" t="s">
        <v>78</v>
      </c>
      <c r="C25" s="23">
        <f>SUM(E25:F25:G25)</f>
        <v>8780</v>
      </c>
      <c r="D25" s="22"/>
      <c r="E25" s="17">
        <v>4299</v>
      </c>
      <c r="F25" s="17">
        <v>4481</v>
      </c>
      <c r="G25" s="17">
        <v>0</v>
      </c>
      <c r="H25" s="18"/>
      <c r="I25" s="17">
        <v>2294</v>
      </c>
      <c r="J25" s="17">
        <v>8</v>
      </c>
      <c r="K25" s="17">
        <v>80</v>
      </c>
      <c r="L25" s="17">
        <v>604</v>
      </c>
      <c r="M25" s="17">
        <v>4</v>
      </c>
      <c r="N25" s="17">
        <v>158</v>
      </c>
      <c r="O25" s="17">
        <v>5632</v>
      </c>
      <c r="P25" s="17">
        <v>0</v>
      </c>
      <c r="Q25" t="s">
        <v>197</v>
      </c>
    </row>
    <row r="26" spans="1:17" ht="16" x14ac:dyDescent="0.2">
      <c r="A26" s="12" t="s">
        <v>107</v>
      </c>
      <c r="B26" s="15" t="s">
        <v>79</v>
      </c>
      <c r="C26" s="23">
        <f>SUM(E26:F26:G26)</f>
        <v>5148</v>
      </c>
      <c r="D26" s="22"/>
      <c r="E26" s="17">
        <v>2517</v>
      </c>
      <c r="F26" s="17">
        <v>2628</v>
      </c>
      <c r="G26" s="17">
        <v>3</v>
      </c>
      <c r="H26" s="18"/>
      <c r="I26" s="17">
        <v>2397</v>
      </c>
      <c r="J26" s="17">
        <v>17</v>
      </c>
      <c r="K26" s="17">
        <v>36</v>
      </c>
      <c r="L26" s="17">
        <v>124</v>
      </c>
      <c r="M26" s="17">
        <v>1</v>
      </c>
      <c r="N26" s="17">
        <v>171</v>
      </c>
      <c r="O26" s="17">
        <v>2402</v>
      </c>
      <c r="P26" s="17">
        <v>0</v>
      </c>
      <c r="Q26" t="s">
        <v>197</v>
      </c>
    </row>
    <row r="27" spans="1:17" ht="16" x14ac:dyDescent="0.2">
      <c r="A27" s="12" t="s">
        <v>108</v>
      </c>
      <c r="B27" s="15" t="s">
        <v>80</v>
      </c>
      <c r="C27" s="23">
        <f>SUM(E27:F27:G27)</f>
        <v>7068</v>
      </c>
      <c r="D27" s="22"/>
      <c r="E27" s="17">
        <v>3503</v>
      </c>
      <c r="F27" s="17">
        <v>3565</v>
      </c>
      <c r="G27" s="17">
        <v>0</v>
      </c>
      <c r="H27" s="18"/>
      <c r="I27" s="17">
        <v>2712</v>
      </c>
      <c r="J27" s="17">
        <v>25</v>
      </c>
      <c r="K27" s="17">
        <v>33</v>
      </c>
      <c r="L27" s="17">
        <v>471</v>
      </c>
      <c r="M27" s="17">
        <v>3</v>
      </c>
      <c r="N27" s="17">
        <v>251</v>
      </c>
      <c r="O27" s="17">
        <v>3573</v>
      </c>
      <c r="P27" s="17">
        <v>0</v>
      </c>
      <c r="Q27" t="s">
        <v>197</v>
      </c>
    </row>
    <row r="28" spans="1:17" ht="16" x14ac:dyDescent="0.2">
      <c r="A28" s="12" t="s">
        <v>109</v>
      </c>
      <c r="B28" s="15" t="s">
        <v>10</v>
      </c>
      <c r="C28" s="23">
        <f>SUM(E28:F28:G28)</f>
        <v>764</v>
      </c>
      <c r="D28" s="22"/>
      <c r="E28" s="17">
        <v>375</v>
      </c>
      <c r="F28" s="17">
        <v>389</v>
      </c>
      <c r="G28" s="17">
        <v>0</v>
      </c>
      <c r="H28" s="18"/>
      <c r="I28" s="17">
        <v>709</v>
      </c>
      <c r="J28" s="17">
        <v>0</v>
      </c>
      <c r="K28" s="17">
        <v>0</v>
      </c>
      <c r="L28" s="17">
        <v>16</v>
      </c>
      <c r="M28" s="17">
        <v>0</v>
      </c>
      <c r="N28" s="17">
        <v>6</v>
      </c>
      <c r="O28" s="17">
        <v>33</v>
      </c>
      <c r="P28" s="17">
        <v>0</v>
      </c>
      <c r="Q28" t="s">
        <v>197</v>
      </c>
    </row>
    <row r="29" spans="1:17" ht="16" x14ac:dyDescent="0.2">
      <c r="A29" s="12" t="s">
        <v>110</v>
      </c>
      <c r="B29" s="15" t="s">
        <v>11</v>
      </c>
      <c r="C29" s="23">
        <f>SUM(E29:F29:G29)</f>
        <v>2902</v>
      </c>
      <c r="D29" s="22"/>
      <c r="E29" s="17">
        <v>1392</v>
      </c>
      <c r="F29" s="17">
        <v>1510</v>
      </c>
      <c r="G29" s="17">
        <v>0</v>
      </c>
      <c r="H29" s="18"/>
      <c r="I29" s="17">
        <v>1835</v>
      </c>
      <c r="J29" s="17">
        <v>2</v>
      </c>
      <c r="K29" s="17">
        <v>21</v>
      </c>
      <c r="L29" s="17">
        <v>142</v>
      </c>
      <c r="M29" s="17">
        <v>2</v>
      </c>
      <c r="N29" s="17">
        <v>112</v>
      </c>
      <c r="O29" s="17">
        <v>788</v>
      </c>
      <c r="P29" s="17">
        <v>0</v>
      </c>
      <c r="Q29" t="s">
        <v>197</v>
      </c>
    </row>
    <row r="30" spans="1:17" ht="16" x14ac:dyDescent="0.2">
      <c r="A30" s="12" t="s">
        <v>111</v>
      </c>
      <c r="B30" s="15" t="s">
        <v>12</v>
      </c>
      <c r="C30" s="23">
        <f>SUM(E30:F30:G30)</f>
        <v>1258</v>
      </c>
      <c r="D30" s="22"/>
      <c r="E30" s="17">
        <v>646</v>
      </c>
      <c r="F30" s="17">
        <v>612</v>
      </c>
      <c r="G30" s="17">
        <v>0</v>
      </c>
      <c r="H30" s="18"/>
      <c r="I30" s="17">
        <v>306</v>
      </c>
      <c r="J30" s="17">
        <v>4</v>
      </c>
      <c r="K30" s="17">
        <v>4</v>
      </c>
      <c r="L30" s="17">
        <v>68</v>
      </c>
      <c r="M30" s="17">
        <v>1</v>
      </c>
      <c r="N30" s="17">
        <v>11</v>
      </c>
      <c r="O30" s="17">
        <v>864</v>
      </c>
      <c r="P30" s="17">
        <v>0</v>
      </c>
      <c r="Q30" t="s">
        <v>197</v>
      </c>
    </row>
    <row r="31" spans="1:17" ht="16" x14ac:dyDescent="0.2">
      <c r="A31" s="12" t="s">
        <v>112</v>
      </c>
      <c r="B31" s="15" t="s">
        <v>81</v>
      </c>
      <c r="C31" s="23">
        <f>SUM(E31:F31:G31)</f>
        <v>5625</v>
      </c>
      <c r="D31" s="22"/>
      <c r="E31" s="17">
        <v>2755</v>
      </c>
      <c r="F31" s="17">
        <v>2870</v>
      </c>
      <c r="G31" s="17">
        <v>0</v>
      </c>
      <c r="H31" s="18"/>
      <c r="I31" s="17">
        <v>2644</v>
      </c>
      <c r="J31" s="17">
        <v>51</v>
      </c>
      <c r="K31" s="17">
        <v>28</v>
      </c>
      <c r="L31" s="17">
        <v>324</v>
      </c>
      <c r="M31" s="17">
        <v>5</v>
      </c>
      <c r="N31" s="17">
        <v>226</v>
      </c>
      <c r="O31" s="17">
        <v>2347</v>
      </c>
      <c r="P31" s="17">
        <v>0</v>
      </c>
      <c r="Q31" t="s">
        <v>197</v>
      </c>
    </row>
    <row r="32" spans="1:17" ht="16" x14ac:dyDescent="0.2">
      <c r="A32" s="12" t="s">
        <v>113</v>
      </c>
      <c r="B32" s="15" t="s">
        <v>82</v>
      </c>
      <c r="C32" s="23">
        <f>SUM(E32:F32:G32)</f>
        <v>9964</v>
      </c>
      <c r="D32" s="22"/>
      <c r="E32" s="17">
        <v>4973</v>
      </c>
      <c r="F32" s="17">
        <v>4991</v>
      </c>
      <c r="G32" s="17">
        <v>0</v>
      </c>
      <c r="H32" s="18"/>
      <c r="I32" s="17">
        <v>5157</v>
      </c>
      <c r="J32" s="17">
        <v>19</v>
      </c>
      <c r="K32" s="17">
        <v>64</v>
      </c>
      <c r="L32" s="17">
        <v>380</v>
      </c>
      <c r="M32" s="17">
        <v>4</v>
      </c>
      <c r="N32" s="17">
        <v>305</v>
      </c>
      <c r="O32" s="17">
        <v>4035</v>
      </c>
      <c r="P32" s="17">
        <v>0</v>
      </c>
      <c r="Q32" t="s">
        <v>197</v>
      </c>
    </row>
    <row r="33" spans="1:17" ht="16" x14ac:dyDescent="0.2">
      <c r="A33" s="12" t="s">
        <v>114</v>
      </c>
      <c r="B33" s="15" t="s">
        <v>13</v>
      </c>
      <c r="C33" s="23">
        <f>SUM(E33:F33:G33)</f>
        <v>1632</v>
      </c>
      <c r="D33" s="22"/>
      <c r="E33" s="17">
        <v>780</v>
      </c>
      <c r="F33" s="17">
        <v>852</v>
      </c>
      <c r="G33" s="17">
        <v>0</v>
      </c>
      <c r="H33" s="18"/>
      <c r="I33" s="17">
        <v>501</v>
      </c>
      <c r="J33" s="17">
        <v>18</v>
      </c>
      <c r="K33" s="17">
        <v>6</v>
      </c>
      <c r="L33" s="17">
        <v>32</v>
      </c>
      <c r="M33" s="17">
        <v>1</v>
      </c>
      <c r="N33" s="17">
        <v>89</v>
      </c>
      <c r="O33" s="17">
        <v>985</v>
      </c>
      <c r="P33" s="17">
        <v>0</v>
      </c>
      <c r="Q33" t="s">
        <v>197</v>
      </c>
    </row>
    <row r="34" spans="1:17" ht="16" x14ac:dyDescent="0.2">
      <c r="A34" s="12" t="s">
        <v>115</v>
      </c>
      <c r="B34" s="15" t="s">
        <v>14</v>
      </c>
      <c r="C34" s="23">
        <f>SUM(E34:F34:G34)</f>
        <v>4154</v>
      </c>
      <c r="D34" s="22"/>
      <c r="E34" s="17">
        <v>2052</v>
      </c>
      <c r="F34" s="17">
        <v>2102</v>
      </c>
      <c r="G34" s="17">
        <v>0</v>
      </c>
      <c r="H34" s="18"/>
      <c r="I34" s="17">
        <v>2478</v>
      </c>
      <c r="J34" s="17">
        <v>108</v>
      </c>
      <c r="K34" s="17">
        <v>8</v>
      </c>
      <c r="L34" s="17">
        <v>210</v>
      </c>
      <c r="M34" s="17">
        <v>2</v>
      </c>
      <c r="N34" s="17">
        <v>192</v>
      </c>
      <c r="O34" s="17">
        <v>1156</v>
      </c>
      <c r="P34" s="17">
        <v>0</v>
      </c>
      <c r="Q34" t="s">
        <v>197</v>
      </c>
    </row>
    <row r="35" spans="1:17" ht="16" x14ac:dyDescent="0.2">
      <c r="A35" s="12" t="s">
        <v>116</v>
      </c>
      <c r="B35" s="15" t="s">
        <v>15</v>
      </c>
      <c r="C35" s="23">
        <f>SUM(E35:F35:G35)</f>
        <v>25958</v>
      </c>
      <c r="D35" s="22"/>
      <c r="E35" s="17">
        <v>12773</v>
      </c>
      <c r="F35" s="17">
        <v>13185</v>
      </c>
      <c r="G35" s="17">
        <v>0</v>
      </c>
      <c r="H35" s="18"/>
      <c r="I35" s="17">
        <v>7669</v>
      </c>
      <c r="J35" s="17">
        <v>93</v>
      </c>
      <c r="K35" s="17">
        <v>448</v>
      </c>
      <c r="L35" s="17">
        <v>2078</v>
      </c>
      <c r="M35" s="17">
        <v>66</v>
      </c>
      <c r="N35" s="17">
        <v>1605</v>
      </c>
      <c r="O35" s="17">
        <v>13999</v>
      </c>
      <c r="P35" s="17">
        <v>0</v>
      </c>
      <c r="Q35" t="s">
        <v>197</v>
      </c>
    </row>
    <row r="36" spans="1:17" ht="16" x14ac:dyDescent="0.2">
      <c r="A36" s="12" t="s">
        <v>117</v>
      </c>
      <c r="B36" s="15" t="s">
        <v>16</v>
      </c>
      <c r="C36" s="23">
        <f>SUM(E36:F36:G36)</f>
        <v>2354</v>
      </c>
      <c r="D36" s="22"/>
      <c r="E36" s="17">
        <v>1111</v>
      </c>
      <c r="F36" s="17">
        <v>1243</v>
      </c>
      <c r="G36" s="17">
        <v>0</v>
      </c>
      <c r="H36" s="18"/>
      <c r="I36" s="17">
        <v>1102</v>
      </c>
      <c r="J36" s="17">
        <v>34</v>
      </c>
      <c r="K36" s="17">
        <v>13</v>
      </c>
      <c r="L36" s="17">
        <v>82</v>
      </c>
      <c r="M36" s="17">
        <v>7</v>
      </c>
      <c r="N36" s="17">
        <v>100</v>
      </c>
      <c r="O36" s="17">
        <v>1016</v>
      </c>
      <c r="P36" s="17">
        <v>0</v>
      </c>
      <c r="Q36" t="s">
        <v>197</v>
      </c>
    </row>
    <row r="37" spans="1:17" ht="16" x14ac:dyDescent="0.2">
      <c r="A37" s="12" t="s">
        <v>118</v>
      </c>
      <c r="B37" s="15" t="s">
        <v>83</v>
      </c>
      <c r="C37" s="23">
        <f>SUM(E37:F37:G37)</f>
        <v>3464</v>
      </c>
      <c r="D37" s="22"/>
      <c r="E37" s="17">
        <v>1711</v>
      </c>
      <c r="F37" s="17">
        <v>1753</v>
      </c>
      <c r="G37" s="17">
        <v>0</v>
      </c>
      <c r="H37" s="18"/>
      <c r="I37" s="17">
        <v>1441</v>
      </c>
      <c r="J37" s="17">
        <v>4</v>
      </c>
      <c r="K37" s="17">
        <v>19</v>
      </c>
      <c r="L37" s="17">
        <v>204</v>
      </c>
      <c r="M37" s="17">
        <v>3</v>
      </c>
      <c r="N37" s="17">
        <v>139</v>
      </c>
      <c r="O37" s="17">
        <v>1654</v>
      </c>
      <c r="P37" s="17">
        <v>0</v>
      </c>
      <c r="Q37" t="s">
        <v>197</v>
      </c>
    </row>
    <row r="38" spans="1:17" ht="16" x14ac:dyDescent="0.2">
      <c r="A38" s="12" t="s">
        <v>119</v>
      </c>
      <c r="B38" s="15" t="s">
        <v>84</v>
      </c>
      <c r="C38" s="23">
        <f>SUM(E38:F38:G38)</f>
        <v>2741</v>
      </c>
      <c r="D38" s="22"/>
      <c r="E38" s="17">
        <v>1341</v>
      </c>
      <c r="F38" s="17">
        <v>1400</v>
      </c>
      <c r="G38" s="17">
        <v>0</v>
      </c>
      <c r="H38" s="18"/>
      <c r="I38" s="17">
        <v>2349</v>
      </c>
      <c r="J38" s="17">
        <v>1</v>
      </c>
      <c r="K38" s="17">
        <v>10</v>
      </c>
      <c r="L38" s="17">
        <v>51</v>
      </c>
      <c r="M38" s="17">
        <v>5</v>
      </c>
      <c r="N38" s="17">
        <v>41</v>
      </c>
      <c r="O38" s="17">
        <v>284</v>
      </c>
      <c r="P38" s="17">
        <v>0</v>
      </c>
      <c r="Q38" t="s">
        <v>197</v>
      </c>
    </row>
    <row r="39" spans="1:17" ht="16" x14ac:dyDescent="0.2">
      <c r="A39" s="12" t="s">
        <v>120</v>
      </c>
      <c r="B39" s="15" t="s">
        <v>17</v>
      </c>
      <c r="C39" s="23">
        <f>SUM(E39:F39:G39)</f>
        <v>16158</v>
      </c>
      <c r="D39" s="22"/>
      <c r="E39" s="17">
        <v>7973</v>
      </c>
      <c r="F39" s="17">
        <v>8185</v>
      </c>
      <c r="G39" s="17">
        <v>0</v>
      </c>
      <c r="H39" s="18"/>
      <c r="I39" s="17">
        <v>8607</v>
      </c>
      <c r="J39" s="17">
        <v>35</v>
      </c>
      <c r="K39" s="17">
        <v>328</v>
      </c>
      <c r="L39" s="17">
        <v>552</v>
      </c>
      <c r="M39" s="17">
        <v>18</v>
      </c>
      <c r="N39" s="17">
        <v>446</v>
      </c>
      <c r="O39" s="17">
        <v>6172</v>
      </c>
      <c r="P39" s="17">
        <v>0</v>
      </c>
      <c r="Q39" t="s">
        <v>197</v>
      </c>
    </row>
    <row r="40" spans="1:17" ht="16" x14ac:dyDescent="0.2">
      <c r="A40" s="12" t="s">
        <v>121</v>
      </c>
      <c r="B40" s="15" t="s">
        <v>18</v>
      </c>
      <c r="C40" s="23">
        <f>SUM(E40:F40:G40)</f>
        <v>1131</v>
      </c>
      <c r="D40" s="22"/>
      <c r="E40" s="17">
        <v>529</v>
      </c>
      <c r="F40" s="17">
        <v>602</v>
      </c>
      <c r="G40" s="17">
        <v>0</v>
      </c>
      <c r="H40" s="18"/>
      <c r="I40" s="17">
        <v>408</v>
      </c>
      <c r="J40" s="17">
        <v>1</v>
      </c>
      <c r="K40" s="17">
        <v>3</v>
      </c>
      <c r="L40" s="17">
        <v>52</v>
      </c>
      <c r="M40" s="17">
        <v>2</v>
      </c>
      <c r="N40" s="17">
        <v>36</v>
      </c>
      <c r="O40" s="17">
        <v>629</v>
      </c>
      <c r="P40" s="17">
        <v>0</v>
      </c>
      <c r="Q40" t="s">
        <v>197</v>
      </c>
    </row>
    <row r="41" spans="1:17" ht="16" x14ac:dyDescent="0.2">
      <c r="A41" s="12" t="s">
        <v>122</v>
      </c>
      <c r="B41" s="15" t="s">
        <v>19</v>
      </c>
      <c r="C41" s="23">
        <f>SUM(E41:F41:G41)</f>
        <v>3454</v>
      </c>
      <c r="D41" s="22"/>
      <c r="E41" s="17">
        <v>1719</v>
      </c>
      <c r="F41" s="17">
        <v>1735</v>
      </c>
      <c r="G41" s="17">
        <v>0</v>
      </c>
      <c r="H41" s="18"/>
      <c r="I41" s="17">
        <v>2228</v>
      </c>
      <c r="J41" s="17">
        <v>7</v>
      </c>
      <c r="K41" s="17">
        <v>3</v>
      </c>
      <c r="L41" s="17">
        <v>188</v>
      </c>
      <c r="M41" s="17">
        <v>0</v>
      </c>
      <c r="N41" s="17">
        <v>70</v>
      </c>
      <c r="O41" s="17">
        <v>958</v>
      </c>
      <c r="P41" s="17">
        <v>0</v>
      </c>
      <c r="Q41" t="s">
        <v>197</v>
      </c>
    </row>
    <row r="42" spans="1:17" ht="16" x14ac:dyDescent="0.2">
      <c r="A42" s="12" t="s">
        <v>123</v>
      </c>
      <c r="B42" s="15" t="s">
        <v>20</v>
      </c>
      <c r="C42" s="23">
        <f>SUM(E42:F42:G42)</f>
        <v>699</v>
      </c>
      <c r="D42" s="22"/>
      <c r="E42" s="17">
        <v>315</v>
      </c>
      <c r="F42" s="17">
        <v>384</v>
      </c>
      <c r="G42" s="17">
        <v>0</v>
      </c>
      <c r="H42" s="18"/>
      <c r="I42" s="17">
        <v>564</v>
      </c>
      <c r="J42" s="17">
        <v>2</v>
      </c>
      <c r="K42" s="17">
        <v>1</v>
      </c>
      <c r="L42" s="17">
        <v>52</v>
      </c>
      <c r="M42" s="17">
        <v>2</v>
      </c>
      <c r="N42" s="17">
        <v>24</v>
      </c>
      <c r="O42" s="17">
        <v>54</v>
      </c>
      <c r="P42" s="17">
        <v>0</v>
      </c>
      <c r="Q42" t="s">
        <v>197</v>
      </c>
    </row>
    <row r="43" spans="1:17" ht="16" x14ac:dyDescent="0.2">
      <c r="A43" s="12" t="s">
        <v>124</v>
      </c>
      <c r="B43" s="15" t="s">
        <v>21</v>
      </c>
      <c r="C43" s="23">
        <f>SUM(E43:F43:G43)</f>
        <v>1234</v>
      </c>
      <c r="D43" s="22"/>
      <c r="E43" s="17">
        <v>612</v>
      </c>
      <c r="F43" s="17">
        <v>622</v>
      </c>
      <c r="G43" s="17">
        <v>0</v>
      </c>
      <c r="H43" s="18"/>
      <c r="I43" s="17">
        <v>348</v>
      </c>
      <c r="J43" s="17">
        <v>2</v>
      </c>
      <c r="K43" s="17">
        <v>5</v>
      </c>
      <c r="L43" s="17">
        <v>38</v>
      </c>
      <c r="M43" s="17">
        <v>0</v>
      </c>
      <c r="N43" s="17">
        <v>40</v>
      </c>
      <c r="O43" s="17">
        <v>801</v>
      </c>
      <c r="P43" s="17">
        <v>0</v>
      </c>
      <c r="Q43" t="s">
        <v>197</v>
      </c>
    </row>
    <row r="44" spans="1:17" ht="16" x14ac:dyDescent="0.2">
      <c r="A44" s="12" t="s">
        <v>125</v>
      </c>
      <c r="B44" s="15" t="s">
        <v>85</v>
      </c>
      <c r="C44" s="23">
        <f>SUM(E44:F44:G44)</f>
        <v>9390</v>
      </c>
      <c r="D44" s="22"/>
      <c r="E44" s="17">
        <v>4578</v>
      </c>
      <c r="F44" s="17">
        <v>4812</v>
      </c>
      <c r="G44" s="17">
        <v>0</v>
      </c>
      <c r="H44" s="18"/>
      <c r="I44" s="17">
        <v>4106</v>
      </c>
      <c r="J44" s="17">
        <v>10</v>
      </c>
      <c r="K44" s="17">
        <v>41</v>
      </c>
      <c r="L44" s="17">
        <v>526</v>
      </c>
      <c r="M44" s="17">
        <v>6</v>
      </c>
      <c r="N44" s="17">
        <v>67</v>
      </c>
      <c r="O44" s="17">
        <v>4634</v>
      </c>
      <c r="P44" s="17">
        <v>0</v>
      </c>
      <c r="Q44" t="s">
        <v>197</v>
      </c>
    </row>
    <row r="45" spans="1:17" ht="16" x14ac:dyDescent="0.2">
      <c r="A45" s="12" t="s">
        <v>126</v>
      </c>
      <c r="B45" s="15" t="s">
        <v>86</v>
      </c>
      <c r="C45" s="23">
        <f>SUM(E45:F45:G45)</f>
        <v>75220</v>
      </c>
      <c r="D45" s="22"/>
      <c r="E45" s="17">
        <v>36626</v>
      </c>
      <c r="F45" s="17">
        <v>38587</v>
      </c>
      <c r="G45" s="17">
        <v>7</v>
      </c>
      <c r="H45" s="18"/>
      <c r="I45" s="17">
        <v>16981</v>
      </c>
      <c r="J45" s="17">
        <v>241</v>
      </c>
      <c r="K45" s="17">
        <v>1823</v>
      </c>
      <c r="L45" s="17">
        <v>12122</v>
      </c>
      <c r="M45" s="17">
        <v>132</v>
      </c>
      <c r="N45" s="17">
        <v>3175</v>
      </c>
      <c r="O45" s="17">
        <v>40746</v>
      </c>
      <c r="P45" s="17">
        <v>0</v>
      </c>
      <c r="Q45" t="s">
        <v>197</v>
      </c>
    </row>
    <row r="46" spans="1:17" ht="16" x14ac:dyDescent="0.2">
      <c r="A46" s="12" t="s">
        <v>127</v>
      </c>
      <c r="B46" s="15" t="s">
        <v>22</v>
      </c>
      <c r="C46" s="23">
        <f>SUM(E46:F46:G46)</f>
        <v>8805</v>
      </c>
      <c r="D46" s="22"/>
      <c r="E46" s="17">
        <v>4313</v>
      </c>
      <c r="F46" s="17">
        <v>4491</v>
      </c>
      <c r="G46" s="17">
        <v>1</v>
      </c>
      <c r="H46" s="18"/>
      <c r="I46" s="17">
        <v>3721</v>
      </c>
      <c r="J46" s="17">
        <v>61</v>
      </c>
      <c r="K46" s="17">
        <v>97</v>
      </c>
      <c r="L46" s="17">
        <v>1143</v>
      </c>
      <c r="M46" s="17">
        <v>21</v>
      </c>
      <c r="N46" s="17">
        <v>222</v>
      </c>
      <c r="O46" s="17">
        <v>3540</v>
      </c>
      <c r="P46" s="17">
        <v>0</v>
      </c>
      <c r="Q46" t="s">
        <v>197</v>
      </c>
    </row>
    <row r="47" spans="1:17" ht="16" x14ac:dyDescent="0.2">
      <c r="A47" s="12" t="s">
        <v>128</v>
      </c>
      <c r="B47" s="15" t="s">
        <v>23</v>
      </c>
      <c r="C47" s="23">
        <f>SUM(E47:F47:G47)</f>
        <v>934</v>
      </c>
      <c r="D47" s="22"/>
      <c r="E47" s="17">
        <v>448</v>
      </c>
      <c r="F47" s="17">
        <v>486</v>
      </c>
      <c r="G47" s="17">
        <v>0</v>
      </c>
      <c r="H47" s="18"/>
      <c r="I47" s="17">
        <v>142</v>
      </c>
      <c r="J47" s="17">
        <v>0</v>
      </c>
      <c r="K47" s="17">
        <v>4</v>
      </c>
      <c r="L47" s="17">
        <v>50</v>
      </c>
      <c r="M47" s="17">
        <v>0</v>
      </c>
      <c r="N47" s="17">
        <v>49</v>
      </c>
      <c r="O47" s="17">
        <v>689</v>
      </c>
      <c r="P47" s="17">
        <v>0</v>
      </c>
      <c r="Q47" t="s">
        <v>197</v>
      </c>
    </row>
    <row r="48" spans="1:17" ht="16" x14ac:dyDescent="0.2">
      <c r="A48" s="12" t="s">
        <v>129</v>
      </c>
      <c r="B48" s="15" t="s">
        <v>24</v>
      </c>
      <c r="C48" s="23">
        <f>SUM(E48:F48:G48)</f>
        <v>1559</v>
      </c>
      <c r="D48" s="22"/>
      <c r="E48" s="17">
        <v>750</v>
      </c>
      <c r="F48" s="17">
        <v>809</v>
      </c>
      <c r="G48" s="17">
        <v>0</v>
      </c>
      <c r="H48" s="18"/>
      <c r="I48" s="17">
        <v>331</v>
      </c>
      <c r="J48" s="17">
        <v>4</v>
      </c>
      <c r="K48" s="17">
        <v>14</v>
      </c>
      <c r="L48" s="17">
        <v>33</v>
      </c>
      <c r="M48" s="17">
        <v>0</v>
      </c>
      <c r="N48" s="17">
        <v>47</v>
      </c>
      <c r="O48" s="17">
        <v>1130</v>
      </c>
      <c r="P48" s="17">
        <v>0</v>
      </c>
      <c r="Q48" t="s">
        <v>197</v>
      </c>
    </row>
    <row r="49" spans="1:17" ht="16" x14ac:dyDescent="0.2">
      <c r="A49" s="12" t="s">
        <v>130</v>
      </c>
      <c r="B49" s="15" t="s">
        <v>25</v>
      </c>
      <c r="C49" s="23">
        <f>SUM(E49:F49:G49)</f>
        <v>2254</v>
      </c>
      <c r="D49" s="22"/>
      <c r="E49" s="17">
        <v>1122</v>
      </c>
      <c r="F49" s="17">
        <v>1132</v>
      </c>
      <c r="G49" s="17">
        <v>0</v>
      </c>
      <c r="H49" s="18"/>
      <c r="I49" s="17">
        <v>1218</v>
      </c>
      <c r="J49" s="17">
        <v>2</v>
      </c>
      <c r="K49" s="17">
        <v>15</v>
      </c>
      <c r="L49" s="17">
        <v>25</v>
      </c>
      <c r="M49" s="17">
        <v>6</v>
      </c>
      <c r="N49" s="17">
        <v>45</v>
      </c>
      <c r="O49" s="17">
        <v>943</v>
      </c>
      <c r="P49" s="17">
        <v>0</v>
      </c>
      <c r="Q49" t="s">
        <v>197</v>
      </c>
    </row>
    <row r="50" spans="1:17" ht="16" x14ac:dyDescent="0.2">
      <c r="A50" s="12" t="s">
        <v>131</v>
      </c>
      <c r="B50" s="15" t="s">
        <v>26</v>
      </c>
      <c r="C50" s="23">
        <f>SUM(E50:F50:G50)</f>
        <v>706</v>
      </c>
      <c r="D50" s="22"/>
      <c r="E50" s="17">
        <v>350</v>
      </c>
      <c r="F50" s="17">
        <v>356</v>
      </c>
      <c r="G50" s="17">
        <v>0</v>
      </c>
      <c r="H50" s="18"/>
      <c r="I50" s="17">
        <v>667</v>
      </c>
      <c r="J50" s="17">
        <v>0</v>
      </c>
      <c r="K50" s="17">
        <v>0</v>
      </c>
      <c r="L50" s="17">
        <v>30</v>
      </c>
      <c r="M50" s="17">
        <v>4</v>
      </c>
      <c r="N50" s="17">
        <v>0</v>
      </c>
      <c r="O50" s="17">
        <v>5</v>
      </c>
      <c r="P50" s="17">
        <v>0</v>
      </c>
      <c r="Q50" t="s">
        <v>197</v>
      </c>
    </row>
    <row r="51" spans="1:17" ht="16" x14ac:dyDescent="0.2">
      <c r="A51" s="12" t="s">
        <v>132</v>
      </c>
      <c r="B51" s="15" t="s">
        <v>87</v>
      </c>
      <c r="C51" s="23">
        <f>SUM(E51:F51:G51)</f>
        <v>44423</v>
      </c>
      <c r="D51" s="22"/>
      <c r="E51" s="17">
        <v>21531</v>
      </c>
      <c r="F51" s="17">
        <v>22892</v>
      </c>
      <c r="G51" s="17">
        <v>0</v>
      </c>
      <c r="H51" s="18"/>
      <c r="I51" s="17">
        <v>8373</v>
      </c>
      <c r="J51" s="17">
        <v>160</v>
      </c>
      <c r="K51" s="17">
        <v>548</v>
      </c>
      <c r="L51" s="17">
        <v>5471</v>
      </c>
      <c r="M51" s="17">
        <v>70</v>
      </c>
      <c r="N51" s="17">
        <v>2569</v>
      </c>
      <c r="O51" s="17">
        <v>27232</v>
      </c>
      <c r="P51" s="17">
        <v>0</v>
      </c>
      <c r="Q51" t="s">
        <v>197</v>
      </c>
    </row>
    <row r="52" spans="1:17" ht="16" x14ac:dyDescent="0.2">
      <c r="A52" s="12" t="s">
        <v>133</v>
      </c>
      <c r="B52" s="15" t="s">
        <v>88</v>
      </c>
      <c r="C52" s="23">
        <f>SUM(E52:F52:G52)</f>
        <v>2638</v>
      </c>
      <c r="D52" s="22"/>
      <c r="E52" s="17">
        <v>1280</v>
      </c>
      <c r="F52" s="17">
        <v>1358</v>
      </c>
      <c r="G52" s="17">
        <v>0</v>
      </c>
      <c r="H52" s="18"/>
      <c r="I52" s="17">
        <v>1569</v>
      </c>
      <c r="J52" s="17">
        <v>0</v>
      </c>
      <c r="K52" s="17">
        <v>5</v>
      </c>
      <c r="L52" s="17">
        <v>719</v>
      </c>
      <c r="M52" s="17">
        <v>2</v>
      </c>
      <c r="N52" s="17">
        <v>30</v>
      </c>
      <c r="O52" s="17">
        <v>313</v>
      </c>
      <c r="P52" s="17">
        <v>0</v>
      </c>
      <c r="Q52" t="s">
        <v>197</v>
      </c>
    </row>
    <row r="53" spans="1:17" ht="16" x14ac:dyDescent="0.2">
      <c r="A53" s="12" t="s">
        <v>134</v>
      </c>
      <c r="B53" s="15" t="s">
        <v>89</v>
      </c>
      <c r="C53" s="23">
        <f>SUM(E53:F53:G53)</f>
        <v>10638</v>
      </c>
      <c r="D53" s="22"/>
      <c r="E53" s="17">
        <v>5110</v>
      </c>
      <c r="F53" s="17">
        <v>5528</v>
      </c>
      <c r="G53" s="17">
        <v>0</v>
      </c>
      <c r="H53" s="18"/>
      <c r="I53" s="17">
        <v>2782</v>
      </c>
      <c r="J53" s="17">
        <v>15</v>
      </c>
      <c r="K53" s="17">
        <v>42</v>
      </c>
      <c r="L53" s="17">
        <v>768</v>
      </c>
      <c r="M53" s="17">
        <v>9</v>
      </c>
      <c r="N53" s="17">
        <v>534</v>
      </c>
      <c r="O53" s="17">
        <v>6488</v>
      </c>
      <c r="P53" s="17">
        <v>0</v>
      </c>
      <c r="Q53" t="s">
        <v>197</v>
      </c>
    </row>
    <row r="54" spans="1:17" ht="16" x14ac:dyDescent="0.2">
      <c r="A54" s="12" t="s">
        <v>135</v>
      </c>
      <c r="B54" s="15" t="s">
        <v>90</v>
      </c>
      <c r="C54" s="23">
        <f>SUM(E54:F54:G54)</f>
        <v>13153</v>
      </c>
      <c r="D54" s="22"/>
      <c r="E54" s="17">
        <v>6454</v>
      </c>
      <c r="F54" s="17">
        <v>6699</v>
      </c>
      <c r="G54" s="17">
        <v>0</v>
      </c>
      <c r="H54" s="18"/>
      <c r="I54" s="17">
        <v>3504</v>
      </c>
      <c r="J54" s="17">
        <v>28</v>
      </c>
      <c r="K54" s="17">
        <v>161</v>
      </c>
      <c r="L54" s="17">
        <v>1152</v>
      </c>
      <c r="M54" s="17">
        <v>5</v>
      </c>
      <c r="N54" s="17">
        <v>429</v>
      </c>
      <c r="O54" s="17">
        <v>7874</v>
      </c>
      <c r="P54" s="17">
        <v>0</v>
      </c>
      <c r="Q54" t="s">
        <v>197</v>
      </c>
    </row>
    <row r="55" spans="1:17" ht="16" x14ac:dyDescent="0.2">
      <c r="A55" s="12" t="s">
        <v>136</v>
      </c>
      <c r="B55" s="15" t="s">
        <v>27</v>
      </c>
      <c r="C55" s="23">
        <f>SUM(E55:F55:G55)</f>
        <v>5673</v>
      </c>
      <c r="D55" s="22"/>
      <c r="E55" s="17">
        <v>2718</v>
      </c>
      <c r="F55" s="17">
        <v>2955</v>
      </c>
      <c r="G55" s="17">
        <v>0</v>
      </c>
      <c r="H55" s="18"/>
      <c r="I55" s="17">
        <v>1714</v>
      </c>
      <c r="J55" s="17">
        <v>5</v>
      </c>
      <c r="K55" s="17">
        <v>12</v>
      </c>
      <c r="L55" s="17">
        <v>682</v>
      </c>
      <c r="M55" s="17">
        <v>13</v>
      </c>
      <c r="N55" s="17">
        <v>151</v>
      </c>
      <c r="O55" s="17">
        <v>3096</v>
      </c>
      <c r="P55" s="17">
        <v>0</v>
      </c>
      <c r="Q55" t="s">
        <v>197</v>
      </c>
    </row>
    <row r="56" spans="1:17" ht="16" x14ac:dyDescent="0.2">
      <c r="A56" s="12" t="s">
        <v>137</v>
      </c>
      <c r="B56" s="15" t="s">
        <v>28</v>
      </c>
      <c r="C56" s="23">
        <f>SUM(E56:F56:G56)</f>
        <v>3030</v>
      </c>
      <c r="D56" s="22"/>
      <c r="E56" s="17">
        <v>1494</v>
      </c>
      <c r="F56" s="17">
        <v>1536</v>
      </c>
      <c r="G56" s="17">
        <v>0</v>
      </c>
      <c r="H56" s="18"/>
      <c r="I56" s="17">
        <v>1122</v>
      </c>
      <c r="J56" s="17">
        <v>1</v>
      </c>
      <c r="K56" s="17">
        <v>15</v>
      </c>
      <c r="L56" s="17">
        <v>163</v>
      </c>
      <c r="M56" s="17">
        <v>4</v>
      </c>
      <c r="N56" s="17">
        <v>140</v>
      </c>
      <c r="O56" s="17">
        <v>1585</v>
      </c>
      <c r="P56" s="17">
        <v>0</v>
      </c>
      <c r="Q56" t="s">
        <v>197</v>
      </c>
    </row>
    <row r="57" spans="1:17" ht="16" x14ac:dyDescent="0.2">
      <c r="A57" s="12" t="s">
        <v>138</v>
      </c>
      <c r="B57" s="15" t="s">
        <v>91</v>
      </c>
      <c r="C57" s="23">
        <f>SUM(E57:F57:G57)</f>
        <v>1933</v>
      </c>
      <c r="D57" s="22"/>
      <c r="E57" s="17">
        <v>935</v>
      </c>
      <c r="F57" s="17">
        <v>998</v>
      </c>
      <c r="G57" s="17">
        <v>0</v>
      </c>
      <c r="H57" s="18"/>
      <c r="I57" s="17">
        <v>1771</v>
      </c>
      <c r="J57" s="17">
        <v>2</v>
      </c>
      <c r="K57" s="17">
        <v>0</v>
      </c>
      <c r="L57" s="17">
        <v>36</v>
      </c>
      <c r="M57" s="17">
        <v>1</v>
      </c>
      <c r="N57" s="17">
        <v>5</v>
      </c>
      <c r="O57" s="17">
        <v>109</v>
      </c>
      <c r="P57" s="17">
        <v>9</v>
      </c>
      <c r="Q57" t="s">
        <v>197</v>
      </c>
    </row>
    <row r="58" spans="1:17" ht="16" x14ac:dyDescent="0.2">
      <c r="A58" s="12" t="s">
        <v>139</v>
      </c>
      <c r="B58" s="15" t="s">
        <v>29</v>
      </c>
      <c r="C58" s="23">
        <f>SUM(E58:F58:G58)</f>
        <v>26122</v>
      </c>
      <c r="D58" s="22"/>
      <c r="E58" s="17">
        <v>12746</v>
      </c>
      <c r="F58" s="17">
        <v>13375</v>
      </c>
      <c r="G58" s="17">
        <v>1</v>
      </c>
      <c r="H58" s="18"/>
      <c r="I58" s="17">
        <v>3006</v>
      </c>
      <c r="J58" s="17">
        <v>64</v>
      </c>
      <c r="K58" s="17">
        <v>707</v>
      </c>
      <c r="L58" s="17">
        <v>2088</v>
      </c>
      <c r="M58" s="17">
        <v>27</v>
      </c>
      <c r="N58" s="17">
        <v>998</v>
      </c>
      <c r="O58" s="17">
        <v>19232</v>
      </c>
      <c r="P58" s="17">
        <v>0</v>
      </c>
      <c r="Q58" t="s">
        <v>197</v>
      </c>
    </row>
    <row r="59" spans="1:17" ht="16" x14ac:dyDescent="0.2">
      <c r="A59" s="12" t="s">
        <v>140</v>
      </c>
      <c r="B59" s="15" t="s">
        <v>30</v>
      </c>
      <c r="C59" s="23">
        <f>SUM(E59:F59:G59)</f>
        <v>8876</v>
      </c>
      <c r="D59" s="22"/>
      <c r="E59" s="17">
        <v>4283</v>
      </c>
      <c r="F59" s="17">
        <v>4592</v>
      </c>
      <c r="G59" s="17">
        <v>1</v>
      </c>
      <c r="H59" s="18"/>
      <c r="I59" s="17">
        <v>2934</v>
      </c>
      <c r="J59" s="17">
        <v>12</v>
      </c>
      <c r="K59" s="17">
        <v>130</v>
      </c>
      <c r="L59" s="17">
        <v>1648</v>
      </c>
      <c r="M59" s="17">
        <v>7</v>
      </c>
      <c r="N59" s="17">
        <v>404</v>
      </c>
      <c r="O59" s="17">
        <v>3739</v>
      </c>
      <c r="P59" s="17">
        <v>2</v>
      </c>
      <c r="Q59" t="s">
        <v>197</v>
      </c>
    </row>
    <row r="60" spans="1:17" ht="16" x14ac:dyDescent="0.2">
      <c r="A60" s="12" t="s">
        <v>141</v>
      </c>
      <c r="B60" s="15" t="s">
        <v>31</v>
      </c>
      <c r="C60" s="23">
        <f>SUM(E60:F60:G60)</f>
        <v>2058</v>
      </c>
      <c r="D60" s="22"/>
      <c r="E60" s="17">
        <v>1009</v>
      </c>
      <c r="F60" s="17">
        <v>1049</v>
      </c>
      <c r="G60" s="17">
        <v>0</v>
      </c>
      <c r="H60" s="18"/>
      <c r="I60" s="17">
        <v>680</v>
      </c>
      <c r="J60" s="17">
        <v>3</v>
      </c>
      <c r="K60" s="17">
        <v>11</v>
      </c>
      <c r="L60" s="17">
        <v>253</v>
      </c>
      <c r="M60" s="17">
        <v>4</v>
      </c>
      <c r="N60" s="17">
        <v>65</v>
      </c>
      <c r="O60" s="17">
        <v>1042</v>
      </c>
      <c r="P60" s="17">
        <v>0</v>
      </c>
      <c r="Q60" t="s">
        <v>197</v>
      </c>
    </row>
    <row r="61" spans="1:17" ht="16" x14ac:dyDescent="0.2">
      <c r="A61" s="12" t="s">
        <v>142</v>
      </c>
      <c r="B61" s="15" t="s">
        <v>32</v>
      </c>
      <c r="C61" s="23">
        <f>SUM(E61:F61:G61)</f>
        <v>3483</v>
      </c>
      <c r="D61" s="22"/>
      <c r="E61" s="17">
        <v>1651</v>
      </c>
      <c r="F61" s="17">
        <v>1832</v>
      </c>
      <c r="G61" s="17">
        <v>0</v>
      </c>
      <c r="H61" s="18"/>
      <c r="I61" s="17">
        <v>655</v>
      </c>
      <c r="J61" s="17">
        <v>18</v>
      </c>
      <c r="K61" s="17">
        <v>10</v>
      </c>
      <c r="L61" s="17">
        <v>546</v>
      </c>
      <c r="M61" s="17">
        <v>2</v>
      </c>
      <c r="N61" s="17">
        <v>207</v>
      </c>
      <c r="O61" s="17">
        <v>2045</v>
      </c>
      <c r="P61" s="17">
        <v>0</v>
      </c>
      <c r="Q61" t="s">
        <v>197</v>
      </c>
    </row>
    <row r="62" spans="1:17" ht="16" x14ac:dyDescent="0.2">
      <c r="A62" s="12" t="s">
        <v>143</v>
      </c>
      <c r="B62" s="15" t="s">
        <v>33</v>
      </c>
      <c r="C62" s="23">
        <f>SUM(E62:F62:G62)</f>
        <v>17210</v>
      </c>
      <c r="D62" s="22"/>
      <c r="E62" s="17">
        <v>8459</v>
      </c>
      <c r="F62" s="17">
        <v>8751</v>
      </c>
      <c r="G62" s="17">
        <v>0</v>
      </c>
      <c r="H62" s="18"/>
      <c r="I62" s="17">
        <v>4731</v>
      </c>
      <c r="J62" s="17">
        <v>33</v>
      </c>
      <c r="K62" s="17">
        <v>549</v>
      </c>
      <c r="L62" s="17">
        <v>849</v>
      </c>
      <c r="M62" s="17">
        <v>66</v>
      </c>
      <c r="N62" s="17">
        <v>855</v>
      </c>
      <c r="O62" s="17">
        <v>10127</v>
      </c>
      <c r="P62" s="17">
        <v>0</v>
      </c>
      <c r="Q62" t="s">
        <v>197</v>
      </c>
    </row>
    <row r="63" spans="1:17" ht="16" x14ac:dyDescent="0.2">
      <c r="A63" s="12" t="s">
        <v>144</v>
      </c>
      <c r="B63" s="15" t="s">
        <v>92</v>
      </c>
      <c r="C63" s="23">
        <f>SUM(E63:F63:G63)</f>
        <v>782</v>
      </c>
      <c r="D63" s="22"/>
      <c r="E63" s="17">
        <v>380</v>
      </c>
      <c r="F63" s="17">
        <v>402</v>
      </c>
      <c r="G63" s="17">
        <v>0</v>
      </c>
      <c r="H63" s="18"/>
      <c r="I63" s="17">
        <v>601</v>
      </c>
      <c r="J63" s="17">
        <v>0</v>
      </c>
      <c r="K63" s="17">
        <v>5</v>
      </c>
      <c r="L63" s="17">
        <v>2</v>
      </c>
      <c r="M63" s="17">
        <v>0</v>
      </c>
      <c r="N63" s="17">
        <v>13</v>
      </c>
      <c r="O63" s="17">
        <v>161</v>
      </c>
      <c r="P63" s="17">
        <v>0</v>
      </c>
      <c r="Q63" t="s">
        <v>197</v>
      </c>
    </row>
    <row r="64" spans="1:17" ht="16" x14ac:dyDescent="0.2">
      <c r="A64" s="12" t="s">
        <v>145</v>
      </c>
      <c r="B64" s="15" t="s">
        <v>34</v>
      </c>
      <c r="C64" s="23">
        <f>SUM(E64:F64:G64)</f>
        <v>4508</v>
      </c>
      <c r="D64" s="22"/>
      <c r="E64" s="17">
        <v>2213</v>
      </c>
      <c r="F64" s="17">
        <v>2295</v>
      </c>
      <c r="G64" s="17">
        <v>0</v>
      </c>
      <c r="H64" s="18"/>
      <c r="I64" s="17">
        <v>3370</v>
      </c>
      <c r="J64" s="17">
        <v>36</v>
      </c>
      <c r="K64" s="17">
        <v>23</v>
      </c>
      <c r="L64" s="17">
        <v>158</v>
      </c>
      <c r="M64" s="17">
        <v>2</v>
      </c>
      <c r="N64" s="17">
        <v>78</v>
      </c>
      <c r="O64" s="17">
        <v>841</v>
      </c>
      <c r="P64" s="17">
        <v>0</v>
      </c>
      <c r="Q64" t="s">
        <v>197</v>
      </c>
    </row>
    <row r="65" spans="1:17" ht="16" x14ac:dyDescent="0.2">
      <c r="A65" s="12" t="s">
        <v>146</v>
      </c>
      <c r="B65" s="15" t="s">
        <v>93</v>
      </c>
      <c r="C65" s="23">
        <f>SUM(E65:F65:G65)</f>
        <v>3911</v>
      </c>
      <c r="D65" s="22"/>
      <c r="E65" s="17">
        <v>1899</v>
      </c>
      <c r="F65" s="17">
        <v>2012</v>
      </c>
      <c r="G65" s="17">
        <v>0</v>
      </c>
      <c r="H65" s="18"/>
      <c r="I65" s="17">
        <v>2301</v>
      </c>
      <c r="J65" s="17">
        <v>180</v>
      </c>
      <c r="K65" s="17">
        <v>25</v>
      </c>
      <c r="L65" s="17">
        <v>31</v>
      </c>
      <c r="M65" s="17">
        <v>3</v>
      </c>
      <c r="N65" s="17">
        <v>211</v>
      </c>
      <c r="O65" s="17">
        <v>1160</v>
      </c>
      <c r="P65" s="17">
        <v>0</v>
      </c>
      <c r="Q65" t="s">
        <v>197</v>
      </c>
    </row>
    <row r="66" spans="1:17" ht="16" x14ac:dyDescent="0.2">
      <c r="A66" s="12" t="s">
        <v>147</v>
      </c>
      <c r="B66" s="15" t="s">
        <v>94</v>
      </c>
      <c r="C66" s="23">
        <f>SUM(E66:F66:G66)</f>
        <v>5979</v>
      </c>
      <c r="D66" s="22"/>
      <c r="E66" s="17">
        <v>2914</v>
      </c>
      <c r="F66" s="17">
        <v>3065</v>
      </c>
      <c r="G66" s="17">
        <v>0</v>
      </c>
      <c r="H66" s="18"/>
      <c r="I66" s="17">
        <v>2056</v>
      </c>
      <c r="J66" s="17">
        <v>26</v>
      </c>
      <c r="K66" s="17">
        <v>24</v>
      </c>
      <c r="L66" s="17">
        <v>919</v>
      </c>
      <c r="M66" s="17">
        <v>8</v>
      </c>
      <c r="N66" s="17">
        <v>245</v>
      </c>
      <c r="O66" s="17">
        <v>2701</v>
      </c>
      <c r="P66" s="17">
        <v>0</v>
      </c>
      <c r="Q66" t="s">
        <v>197</v>
      </c>
    </row>
    <row r="67" spans="1:17" ht="16" x14ac:dyDescent="0.2">
      <c r="A67" s="12" t="s">
        <v>148</v>
      </c>
      <c r="B67" s="15" t="s">
        <v>95</v>
      </c>
      <c r="C67" s="23">
        <f>SUM(E67:F67:G67)</f>
        <v>10483</v>
      </c>
      <c r="D67" s="22"/>
      <c r="E67" s="17">
        <v>5084</v>
      </c>
      <c r="F67" s="17">
        <v>5399</v>
      </c>
      <c r="G67" s="17">
        <v>0</v>
      </c>
      <c r="H67" s="18"/>
      <c r="I67" s="17">
        <v>1007</v>
      </c>
      <c r="J67" s="17">
        <v>17</v>
      </c>
      <c r="K67" s="17">
        <v>71</v>
      </c>
      <c r="L67" s="17">
        <v>1087</v>
      </c>
      <c r="M67" s="17">
        <v>3</v>
      </c>
      <c r="N67" s="17">
        <v>406</v>
      </c>
      <c r="O67" s="17">
        <v>7892</v>
      </c>
      <c r="P67" s="17">
        <v>0</v>
      </c>
      <c r="Q67" t="s">
        <v>197</v>
      </c>
    </row>
    <row r="68" spans="1:17" ht="16" x14ac:dyDescent="0.2">
      <c r="A68" s="12" t="s">
        <v>149</v>
      </c>
      <c r="B68" s="15" t="s">
        <v>35</v>
      </c>
      <c r="C68" s="23">
        <f>SUM(E68:F68:G68)</f>
        <v>2631</v>
      </c>
      <c r="D68" s="22"/>
      <c r="E68" s="17">
        <v>1327</v>
      </c>
      <c r="F68" s="17">
        <v>1304</v>
      </c>
      <c r="G68" s="17">
        <v>0</v>
      </c>
      <c r="H68" s="18"/>
      <c r="I68" s="17">
        <v>2299</v>
      </c>
      <c r="J68" s="17">
        <v>4</v>
      </c>
      <c r="K68" s="17">
        <v>8</v>
      </c>
      <c r="L68" s="17">
        <v>57</v>
      </c>
      <c r="M68" s="17">
        <v>1</v>
      </c>
      <c r="N68" s="17">
        <v>37</v>
      </c>
      <c r="O68" s="17">
        <v>225</v>
      </c>
      <c r="P68" s="17">
        <v>0</v>
      </c>
      <c r="Q68" t="s">
        <v>197</v>
      </c>
    </row>
    <row r="69" spans="1:17" ht="16" x14ac:dyDescent="0.2">
      <c r="A69" s="12" t="s">
        <v>150</v>
      </c>
      <c r="B69" s="15" t="s">
        <v>36</v>
      </c>
      <c r="C69" s="23">
        <f>SUM(E69:F69:G69)</f>
        <v>3574</v>
      </c>
      <c r="D69" s="22"/>
      <c r="E69" s="17">
        <v>1743</v>
      </c>
      <c r="F69" s="17">
        <v>1831</v>
      </c>
      <c r="G69" s="17">
        <v>0</v>
      </c>
      <c r="H69" s="18"/>
      <c r="I69" s="17">
        <v>1609</v>
      </c>
      <c r="J69" s="17">
        <v>7</v>
      </c>
      <c r="K69" s="17">
        <v>12</v>
      </c>
      <c r="L69" s="17">
        <v>154</v>
      </c>
      <c r="M69" s="17">
        <v>0</v>
      </c>
      <c r="N69" s="17">
        <v>99</v>
      </c>
      <c r="O69" s="17">
        <v>1693</v>
      </c>
      <c r="P69" s="17">
        <v>0</v>
      </c>
      <c r="Q69" t="s">
        <v>197</v>
      </c>
    </row>
    <row r="70" spans="1:17" ht="16" x14ac:dyDescent="0.2">
      <c r="A70" s="12" t="s">
        <v>151</v>
      </c>
      <c r="B70" s="15" t="s">
        <v>37</v>
      </c>
      <c r="C70" s="23">
        <f>SUM(E70:F70:G70)</f>
        <v>6530</v>
      </c>
      <c r="D70" s="22"/>
      <c r="E70" s="17">
        <v>3215</v>
      </c>
      <c r="F70" s="17">
        <v>3315</v>
      </c>
      <c r="G70" s="17">
        <v>0</v>
      </c>
      <c r="H70" s="18"/>
      <c r="I70" s="17">
        <v>5688</v>
      </c>
      <c r="J70" s="17">
        <v>9</v>
      </c>
      <c r="K70" s="17">
        <v>71</v>
      </c>
      <c r="L70" s="17">
        <v>230</v>
      </c>
      <c r="M70" s="17">
        <v>9</v>
      </c>
      <c r="N70" s="17">
        <v>35</v>
      </c>
      <c r="O70" s="17">
        <v>488</v>
      </c>
      <c r="P70" s="17">
        <v>0</v>
      </c>
      <c r="Q70" t="s">
        <v>197</v>
      </c>
    </row>
    <row r="71" spans="1:17" ht="16" x14ac:dyDescent="0.2">
      <c r="A71" s="12" t="s">
        <v>152</v>
      </c>
      <c r="B71" s="15" t="s">
        <v>96</v>
      </c>
      <c r="C71" s="23">
        <f>SUM(E71:F71:G71)</f>
        <v>16046</v>
      </c>
      <c r="D71" s="22"/>
      <c r="E71" s="17">
        <v>7809</v>
      </c>
      <c r="F71" s="17">
        <v>8237</v>
      </c>
      <c r="G71" s="17">
        <v>0</v>
      </c>
      <c r="H71" s="18"/>
      <c r="I71" s="17">
        <v>1125</v>
      </c>
      <c r="J71" s="17">
        <v>23</v>
      </c>
      <c r="K71" s="17">
        <v>233</v>
      </c>
      <c r="L71" s="17">
        <v>1182</v>
      </c>
      <c r="M71" s="17">
        <v>3</v>
      </c>
      <c r="N71" s="17">
        <v>761</v>
      </c>
      <c r="O71" s="17">
        <v>12719</v>
      </c>
      <c r="P71" s="17">
        <v>0</v>
      </c>
      <c r="Q71" t="s">
        <v>197</v>
      </c>
    </row>
    <row r="72" spans="1:17" ht="16" x14ac:dyDescent="0.2">
      <c r="A72" s="12" t="s">
        <v>153</v>
      </c>
      <c r="B72" s="15" t="s">
        <v>38</v>
      </c>
      <c r="C72" s="23">
        <f>SUM(E72:F72:G72)</f>
        <v>23863</v>
      </c>
      <c r="D72" s="22"/>
      <c r="E72" s="17">
        <v>11831</v>
      </c>
      <c r="F72" s="17">
        <v>12032</v>
      </c>
      <c r="G72" s="17">
        <v>0</v>
      </c>
      <c r="H72" s="18"/>
      <c r="I72" s="17">
        <v>16873</v>
      </c>
      <c r="J72" s="17">
        <v>12</v>
      </c>
      <c r="K72" s="17">
        <v>261</v>
      </c>
      <c r="L72" s="17">
        <v>1233</v>
      </c>
      <c r="M72" s="17">
        <v>28</v>
      </c>
      <c r="N72" s="17">
        <v>998</v>
      </c>
      <c r="O72" s="17">
        <v>4458</v>
      </c>
      <c r="P72" s="17">
        <v>0</v>
      </c>
      <c r="Q72" t="s">
        <v>197</v>
      </c>
    </row>
    <row r="73" spans="1:17" ht="16" x14ac:dyDescent="0.2">
      <c r="A73" s="12" t="s">
        <v>154</v>
      </c>
      <c r="B73" s="15" t="s">
        <v>39</v>
      </c>
      <c r="C73" s="23">
        <f>SUM(E73:F73:G73)</f>
        <v>27870</v>
      </c>
      <c r="D73" s="22"/>
      <c r="E73" s="17">
        <v>13804</v>
      </c>
      <c r="F73" s="17">
        <v>14065</v>
      </c>
      <c r="G73" s="17">
        <v>1</v>
      </c>
      <c r="H73" s="18"/>
      <c r="I73" s="17">
        <v>16586</v>
      </c>
      <c r="J73" s="17">
        <v>52</v>
      </c>
      <c r="K73" s="17">
        <v>814</v>
      </c>
      <c r="L73" s="17">
        <v>2893</v>
      </c>
      <c r="M73" s="17">
        <v>73</v>
      </c>
      <c r="N73" s="17">
        <v>1288</v>
      </c>
      <c r="O73" s="17">
        <v>6164</v>
      </c>
      <c r="P73" s="17">
        <v>0</v>
      </c>
      <c r="Q73" t="s">
        <v>197</v>
      </c>
    </row>
    <row r="74" spans="1:17" ht="16" x14ac:dyDescent="0.2">
      <c r="A74" s="12" t="s">
        <v>155</v>
      </c>
      <c r="B74" s="15" t="s">
        <v>97</v>
      </c>
      <c r="C74" s="23">
        <f>SUM(E74:F74:G74)</f>
        <v>2312</v>
      </c>
      <c r="D74" s="22"/>
      <c r="E74" s="17">
        <v>1123</v>
      </c>
      <c r="F74" s="17">
        <v>1189</v>
      </c>
      <c r="G74" s="17">
        <v>0</v>
      </c>
      <c r="H74" s="18"/>
      <c r="I74" s="17">
        <v>555</v>
      </c>
      <c r="J74" s="17">
        <v>5</v>
      </c>
      <c r="K74" s="17">
        <v>11</v>
      </c>
      <c r="L74" s="17">
        <v>856</v>
      </c>
      <c r="M74" s="17">
        <v>0</v>
      </c>
      <c r="N74" s="17">
        <v>41</v>
      </c>
      <c r="O74" s="17">
        <v>844</v>
      </c>
      <c r="P74" s="17">
        <v>0</v>
      </c>
      <c r="Q74" t="s">
        <v>197</v>
      </c>
    </row>
    <row r="75" spans="1:17" ht="16" x14ac:dyDescent="0.2">
      <c r="A75" s="12" t="s">
        <v>156</v>
      </c>
      <c r="B75" s="15" t="s">
        <v>40</v>
      </c>
      <c r="C75" s="23">
        <f>SUM(E75:F75:G75)</f>
        <v>5064</v>
      </c>
      <c r="D75" s="22"/>
      <c r="E75" s="17">
        <v>2436</v>
      </c>
      <c r="F75" s="17">
        <v>2628</v>
      </c>
      <c r="G75" s="17">
        <v>0</v>
      </c>
      <c r="H75" s="18"/>
      <c r="I75" s="17">
        <v>368</v>
      </c>
      <c r="J75" s="17">
        <v>5</v>
      </c>
      <c r="K75" s="17">
        <v>95</v>
      </c>
      <c r="L75" s="17">
        <v>351</v>
      </c>
      <c r="M75" s="17">
        <v>0</v>
      </c>
      <c r="N75" s="17">
        <v>233</v>
      </c>
      <c r="O75" s="17">
        <v>4012</v>
      </c>
      <c r="P75" s="17">
        <v>0</v>
      </c>
      <c r="Q75" t="s">
        <v>197</v>
      </c>
    </row>
    <row r="76" spans="1:17" ht="16" x14ac:dyDescent="0.2">
      <c r="A76" s="12" t="s">
        <v>157</v>
      </c>
      <c r="B76" s="15" t="s">
        <v>41</v>
      </c>
      <c r="C76" s="23">
        <f>SUM(E76:F76:G76)</f>
        <v>10093</v>
      </c>
      <c r="D76" s="22"/>
      <c r="E76" s="17">
        <v>4863</v>
      </c>
      <c r="F76" s="17">
        <v>5209</v>
      </c>
      <c r="G76" s="17">
        <v>21</v>
      </c>
      <c r="H76" s="18"/>
      <c r="I76" s="17">
        <v>1207</v>
      </c>
      <c r="J76" s="17">
        <v>81</v>
      </c>
      <c r="K76" s="17">
        <v>357</v>
      </c>
      <c r="L76" s="17">
        <v>915</v>
      </c>
      <c r="M76" s="17">
        <v>13</v>
      </c>
      <c r="N76" s="17">
        <v>454</v>
      </c>
      <c r="O76" s="17">
        <v>7066</v>
      </c>
      <c r="P76" s="17">
        <v>0</v>
      </c>
      <c r="Q76" t="s">
        <v>197</v>
      </c>
    </row>
    <row r="77" spans="1:17" ht="16" x14ac:dyDescent="0.2">
      <c r="A77" s="12" t="s">
        <v>158</v>
      </c>
      <c r="B77" s="15" t="s">
        <v>42</v>
      </c>
      <c r="C77" s="23">
        <f>SUM(E77:F77:G77)</f>
        <v>2899</v>
      </c>
      <c r="D77" s="22"/>
      <c r="E77" s="17">
        <v>1363</v>
      </c>
      <c r="F77" s="17">
        <v>1536</v>
      </c>
      <c r="G77" s="17">
        <v>0</v>
      </c>
      <c r="H77" s="18"/>
      <c r="I77" s="17">
        <v>426</v>
      </c>
      <c r="J77" s="17">
        <v>12</v>
      </c>
      <c r="K77" s="17">
        <v>25</v>
      </c>
      <c r="L77" s="17">
        <v>234</v>
      </c>
      <c r="M77" s="17">
        <v>2</v>
      </c>
      <c r="N77" s="17">
        <v>140</v>
      </c>
      <c r="O77" s="17">
        <v>2060</v>
      </c>
      <c r="P77" s="17">
        <v>0</v>
      </c>
      <c r="Q77" t="s">
        <v>197</v>
      </c>
    </row>
    <row r="78" spans="1:17" ht="16" x14ac:dyDescent="0.2">
      <c r="A78" s="12" t="s">
        <v>159</v>
      </c>
      <c r="B78" s="15" t="s">
        <v>43</v>
      </c>
      <c r="C78" s="23">
        <f>SUM(E78:F78:G78)</f>
        <v>2822</v>
      </c>
      <c r="D78" s="22"/>
      <c r="E78" s="17">
        <v>1341</v>
      </c>
      <c r="F78" s="17">
        <v>1481</v>
      </c>
      <c r="G78" s="17">
        <v>0</v>
      </c>
      <c r="H78" s="18"/>
      <c r="I78" s="17">
        <v>357</v>
      </c>
      <c r="J78" s="17">
        <v>4</v>
      </c>
      <c r="K78" s="17">
        <v>19</v>
      </c>
      <c r="L78" s="17">
        <v>287</v>
      </c>
      <c r="M78" s="17">
        <v>4</v>
      </c>
      <c r="N78" s="17">
        <v>127</v>
      </c>
      <c r="O78" s="17">
        <v>2024</v>
      </c>
      <c r="P78" s="17">
        <v>0</v>
      </c>
      <c r="Q78" t="s">
        <v>197</v>
      </c>
    </row>
    <row r="79" spans="1:17" ht="16" x14ac:dyDescent="0.2">
      <c r="A79" s="12" t="s">
        <v>160</v>
      </c>
      <c r="B79" s="15" t="s">
        <v>44</v>
      </c>
      <c r="C79" s="23">
        <f>SUM(E79:F79:G79)</f>
        <v>8546</v>
      </c>
      <c r="D79" s="22"/>
      <c r="E79" s="17">
        <v>4080</v>
      </c>
      <c r="F79" s="17">
        <v>4466</v>
      </c>
      <c r="G79" s="17">
        <v>0</v>
      </c>
      <c r="H79" s="18"/>
      <c r="I79" s="17">
        <v>1554</v>
      </c>
      <c r="J79" s="17">
        <v>7</v>
      </c>
      <c r="K79" s="17">
        <v>183</v>
      </c>
      <c r="L79" s="17">
        <v>929</v>
      </c>
      <c r="M79" s="17">
        <v>4</v>
      </c>
      <c r="N79" s="17">
        <v>469</v>
      </c>
      <c r="O79" s="17">
        <v>5400</v>
      </c>
      <c r="P79" s="17">
        <v>0</v>
      </c>
      <c r="Q79" t="s">
        <v>197</v>
      </c>
    </row>
    <row r="80" spans="1:17" ht="16" x14ac:dyDescent="0.2">
      <c r="A80" s="12" t="s">
        <v>161</v>
      </c>
      <c r="B80" s="15" t="s">
        <v>45</v>
      </c>
      <c r="C80" s="23">
        <f>SUM(E80:F80:G80)</f>
        <v>11453</v>
      </c>
      <c r="D80" s="22"/>
      <c r="E80" s="17">
        <v>5606</v>
      </c>
      <c r="F80" s="17">
        <v>5847</v>
      </c>
      <c r="G80" s="17">
        <v>0</v>
      </c>
      <c r="H80" s="18"/>
      <c r="I80" s="17">
        <v>3383</v>
      </c>
      <c r="J80" s="17">
        <v>32</v>
      </c>
      <c r="K80" s="17">
        <v>358</v>
      </c>
      <c r="L80" s="17">
        <v>2191</v>
      </c>
      <c r="M80" s="17">
        <v>7</v>
      </c>
      <c r="N80" s="17">
        <v>589</v>
      </c>
      <c r="O80" s="17">
        <v>4893</v>
      </c>
      <c r="P80" s="17">
        <v>0</v>
      </c>
      <c r="Q80" t="s">
        <v>197</v>
      </c>
    </row>
    <row r="81" spans="1:17" ht="16" x14ac:dyDescent="0.2">
      <c r="A81" s="12" t="s">
        <v>162</v>
      </c>
      <c r="B81" s="15" t="s">
        <v>46</v>
      </c>
      <c r="C81" s="23">
        <f>SUM(E81:F81:G81)</f>
        <v>7372</v>
      </c>
      <c r="D81" s="22"/>
      <c r="E81" s="17">
        <v>3633</v>
      </c>
      <c r="F81" s="17">
        <v>3739</v>
      </c>
      <c r="G81" s="17">
        <v>0</v>
      </c>
      <c r="H81" s="18"/>
      <c r="I81" s="17">
        <v>3976</v>
      </c>
      <c r="J81" s="17">
        <v>12</v>
      </c>
      <c r="K81" s="17">
        <v>225</v>
      </c>
      <c r="L81" s="17">
        <v>532</v>
      </c>
      <c r="M81" s="17">
        <v>12</v>
      </c>
      <c r="N81" s="17">
        <v>301</v>
      </c>
      <c r="O81" s="17">
        <v>2314</v>
      </c>
      <c r="P81" s="17">
        <v>0</v>
      </c>
      <c r="Q81" t="s">
        <v>197</v>
      </c>
    </row>
    <row r="82" spans="1:17" ht="16" x14ac:dyDescent="0.2">
      <c r="A82" s="12" t="s">
        <v>163</v>
      </c>
      <c r="B82" s="15" t="s">
        <v>98</v>
      </c>
      <c r="C82" s="23">
        <f>SUM(E82:F82:G82)</f>
        <v>16540</v>
      </c>
      <c r="D82" s="22"/>
      <c r="E82" s="17">
        <v>8203</v>
      </c>
      <c r="F82" s="17">
        <v>8333</v>
      </c>
      <c r="G82" s="17">
        <v>4</v>
      </c>
      <c r="H82" s="18"/>
      <c r="I82" s="17">
        <v>10178</v>
      </c>
      <c r="J82" s="17">
        <v>33</v>
      </c>
      <c r="K82" s="17">
        <v>182</v>
      </c>
      <c r="L82" s="17">
        <v>656</v>
      </c>
      <c r="M82" s="17">
        <v>51</v>
      </c>
      <c r="N82" s="17">
        <v>448</v>
      </c>
      <c r="O82" s="17">
        <v>4992</v>
      </c>
      <c r="P82" s="17">
        <v>0</v>
      </c>
      <c r="Q82" t="s">
        <v>197</v>
      </c>
    </row>
    <row r="83" spans="1:17" ht="16" x14ac:dyDescent="0.2">
      <c r="A83" s="12" t="s">
        <v>164</v>
      </c>
      <c r="B83" s="15" t="s">
        <v>99</v>
      </c>
      <c r="C83" s="23">
        <f>SUM(E83:F83:G83)</f>
        <v>4001</v>
      </c>
      <c r="D83" s="22"/>
      <c r="E83" s="17">
        <v>1912</v>
      </c>
      <c r="F83" s="17">
        <v>2089</v>
      </c>
      <c r="G83" s="17">
        <v>0</v>
      </c>
      <c r="H83" s="18"/>
      <c r="I83" s="17">
        <v>1471</v>
      </c>
      <c r="J83" s="17">
        <v>6</v>
      </c>
      <c r="K83" s="17">
        <v>15</v>
      </c>
      <c r="L83" s="17">
        <v>58</v>
      </c>
      <c r="M83" s="17">
        <v>2</v>
      </c>
      <c r="N83" s="17">
        <v>273</v>
      </c>
      <c r="O83" s="17">
        <v>2176</v>
      </c>
      <c r="P83" s="17">
        <v>0</v>
      </c>
      <c r="Q83" t="s">
        <v>197</v>
      </c>
    </row>
    <row r="84" spans="1:17" ht="16" x14ac:dyDescent="0.2">
      <c r="A84" s="12" t="s">
        <v>165</v>
      </c>
      <c r="B84" s="15" t="s">
        <v>100</v>
      </c>
      <c r="C84" s="23">
        <f>SUM(E84:F84:G84)</f>
        <v>3824</v>
      </c>
      <c r="D84" s="22"/>
      <c r="E84" s="17">
        <v>1855</v>
      </c>
      <c r="F84" s="17">
        <v>1969</v>
      </c>
      <c r="G84" s="17">
        <v>0</v>
      </c>
      <c r="H84" s="18"/>
      <c r="I84" s="17">
        <v>3516</v>
      </c>
      <c r="J84" s="17">
        <v>8</v>
      </c>
      <c r="K84" s="17">
        <v>11</v>
      </c>
      <c r="L84" s="17">
        <v>34</v>
      </c>
      <c r="M84" s="17">
        <v>4</v>
      </c>
      <c r="N84" s="17">
        <v>36</v>
      </c>
      <c r="O84" s="17">
        <v>215</v>
      </c>
      <c r="P84" s="17">
        <v>0</v>
      </c>
      <c r="Q84" t="s">
        <v>197</v>
      </c>
    </row>
    <row r="85" spans="1:17" ht="16" x14ac:dyDescent="0.2">
      <c r="A85" s="12" t="s">
        <v>166</v>
      </c>
      <c r="B85" s="15" t="s">
        <v>47</v>
      </c>
      <c r="C85" s="23">
        <f>SUM(E85:F85:G85)</f>
        <v>5192</v>
      </c>
      <c r="D85" s="22"/>
      <c r="E85" s="17">
        <v>2540</v>
      </c>
      <c r="F85" s="17">
        <v>2652</v>
      </c>
      <c r="G85" s="17">
        <v>0</v>
      </c>
      <c r="H85" s="18"/>
      <c r="I85" s="17">
        <v>984</v>
      </c>
      <c r="J85" s="17">
        <v>41</v>
      </c>
      <c r="K85" s="17">
        <v>46</v>
      </c>
      <c r="L85" s="17">
        <v>431</v>
      </c>
      <c r="M85" s="17">
        <v>0</v>
      </c>
      <c r="N85" s="17">
        <v>240</v>
      </c>
      <c r="O85" s="17">
        <v>3450</v>
      </c>
      <c r="P85" s="17">
        <v>0</v>
      </c>
      <c r="Q85" t="s">
        <v>197</v>
      </c>
    </row>
    <row r="86" spans="1:17" ht="16" x14ac:dyDescent="0.2">
      <c r="A86" s="12" t="s">
        <v>167</v>
      </c>
      <c r="B86" s="15" t="s">
        <v>48</v>
      </c>
      <c r="C86" s="23">
        <f>SUM(E86:F86:G86)</f>
        <v>7763</v>
      </c>
      <c r="D86" s="22"/>
      <c r="E86" s="17">
        <v>3699</v>
      </c>
      <c r="F86" s="17">
        <v>4064</v>
      </c>
      <c r="G86" s="17">
        <v>0</v>
      </c>
      <c r="H86" s="18"/>
      <c r="I86" s="17">
        <v>750</v>
      </c>
      <c r="J86" s="17">
        <v>21</v>
      </c>
      <c r="K86" s="17">
        <v>133</v>
      </c>
      <c r="L86" s="17">
        <v>493</v>
      </c>
      <c r="M86" s="17">
        <v>3</v>
      </c>
      <c r="N86" s="17">
        <v>360</v>
      </c>
      <c r="O86" s="17">
        <v>6003</v>
      </c>
      <c r="P86" s="17">
        <v>0</v>
      </c>
      <c r="Q86" t="s">
        <v>197</v>
      </c>
    </row>
    <row r="87" spans="1:17" ht="16" x14ac:dyDescent="0.2">
      <c r="A87" s="12" t="s">
        <v>168</v>
      </c>
      <c r="B87" s="15" t="s">
        <v>49</v>
      </c>
      <c r="C87" s="23">
        <f>SUM(E87:F87:G87)</f>
        <v>17632</v>
      </c>
      <c r="D87" s="22"/>
      <c r="E87" s="17">
        <v>8603</v>
      </c>
      <c r="F87" s="17">
        <v>9029</v>
      </c>
      <c r="G87" s="17">
        <v>0</v>
      </c>
      <c r="H87" s="18"/>
      <c r="I87" s="17">
        <v>6979</v>
      </c>
      <c r="J87" s="17">
        <v>232</v>
      </c>
      <c r="K87" s="17">
        <v>258</v>
      </c>
      <c r="L87" s="17">
        <v>1581</v>
      </c>
      <c r="M87" s="17">
        <v>17</v>
      </c>
      <c r="N87" s="17">
        <v>697</v>
      </c>
      <c r="O87" s="17">
        <v>7868</v>
      </c>
      <c r="P87" s="17">
        <v>0</v>
      </c>
      <c r="Q87" t="s">
        <v>197</v>
      </c>
    </row>
    <row r="88" spans="1:17" ht="16" x14ac:dyDescent="0.2">
      <c r="A88" s="12" t="s">
        <v>169</v>
      </c>
      <c r="B88" s="15" t="s">
        <v>50</v>
      </c>
      <c r="C88" s="23">
        <f>SUM(E88:F88:G88)</f>
        <v>15194</v>
      </c>
      <c r="D88" s="22"/>
      <c r="E88" s="17">
        <v>7484</v>
      </c>
      <c r="F88" s="17">
        <v>7710</v>
      </c>
      <c r="G88" s="17">
        <v>0</v>
      </c>
      <c r="H88" s="18"/>
      <c r="I88" s="17">
        <v>1581</v>
      </c>
      <c r="J88" s="17">
        <v>38</v>
      </c>
      <c r="K88" s="17">
        <v>877</v>
      </c>
      <c r="L88" s="17">
        <v>1357</v>
      </c>
      <c r="M88" s="17">
        <v>15</v>
      </c>
      <c r="N88" s="17">
        <v>670</v>
      </c>
      <c r="O88" s="17">
        <v>10656</v>
      </c>
      <c r="P88" s="17">
        <v>0</v>
      </c>
      <c r="Q88" t="s">
        <v>197</v>
      </c>
    </row>
    <row r="89" spans="1:17" ht="16" x14ac:dyDescent="0.2">
      <c r="A89" s="12" t="s">
        <v>170</v>
      </c>
      <c r="B89" s="15" t="s">
        <v>51</v>
      </c>
      <c r="C89" s="23">
        <f>SUM(E89:F89:G89)</f>
        <v>25304</v>
      </c>
      <c r="D89" s="22"/>
      <c r="E89" s="17">
        <v>13008</v>
      </c>
      <c r="F89" s="17">
        <v>12292</v>
      </c>
      <c r="G89" s="17">
        <v>4</v>
      </c>
      <c r="H89" s="18"/>
      <c r="I89" s="17">
        <v>5667</v>
      </c>
      <c r="J89" s="17">
        <v>125</v>
      </c>
      <c r="K89" s="17">
        <v>435</v>
      </c>
      <c r="L89" s="17">
        <v>2113</v>
      </c>
      <c r="M89" s="17">
        <v>29</v>
      </c>
      <c r="N89" s="17">
        <v>987</v>
      </c>
      <c r="O89" s="17">
        <v>15930</v>
      </c>
      <c r="P89" s="17">
        <v>18</v>
      </c>
      <c r="Q89" t="s">
        <v>197</v>
      </c>
    </row>
    <row r="90" spans="1:17" ht="16" x14ac:dyDescent="0.2">
      <c r="A90" s="12" t="s">
        <v>171</v>
      </c>
      <c r="B90" s="15" t="s">
        <v>101</v>
      </c>
      <c r="C90" s="23">
        <f>SUM(E90:F90:G90)</f>
        <v>222</v>
      </c>
      <c r="D90" s="22"/>
      <c r="E90" s="17">
        <v>108</v>
      </c>
      <c r="F90" s="17">
        <v>114</v>
      </c>
      <c r="G90" s="17">
        <v>0</v>
      </c>
      <c r="H90" s="18"/>
      <c r="I90" s="17">
        <v>100</v>
      </c>
      <c r="J90" s="17">
        <v>0</v>
      </c>
      <c r="K90" s="17">
        <v>7</v>
      </c>
      <c r="L90" s="17">
        <v>27</v>
      </c>
      <c r="M90" s="17">
        <v>0</v>
      </c>
      <c r="N90" s="17">
        <v>5</v>
      </c>
      <c r="O90" s="17">
        <v>83</v>
      </c>
      <c r="P90" s="17">
        <v>0</v>
      </c>
      <c r="Q90" t="s">
        <v>197</v>
      </c>
    </row>
    <row r="91" spans="1:17" ht="16" x14ac:dyDescent="0.2">
      <c r="A91" s="12" t="s">
        <v>172</v>
      </c>
      <c r="B91" s="15" t="s">
        <v>102</v>
      </c>
      <c r="C91" s="23">
        <f>SUM(E91:F91:G91)</f>
        <v>563</v>
      </c>
      <c r="D91" s="22"/>
      <c r="E91" s="17">
        <v>82</v>
      </c>
      <c r="F91" s="17">
        <v>481</v>
      </c>
      <c r="G91" s="17">
        <v>0</v>
      </c>
      <c r="H91" s="18"/>
      <c r="I91" s="17">
        <v>362</v>
      </c>
      <c r="J91" s="17">
        <v>0</v>
      </c>
      <c r="K91" s="17">
        <v>0</v>
      </c>
      <c r="L91" s="17">
        <v>28</v>
      </c>
      <c r="M91" s="17">
        <v>0</v>
      </c>
      <c r="N91" s="17">
        <v>10</v>
      </c>
      <c r="O91" s="17">
        <v>162</v>
      </c>
      <c r="P91" s="17">
        <v>1</v>
      </c>
      <c r="Q91" t="s">
        <v>197</v>
      </c>
    </row>
    <row r="92" spans="1:17" ht="16" x14ac:dyDescent="0.2">
      <c r="A92" s="12" t="s">
        <v>173</v>
      </c>
      <c r="B92" s="15" t="s">
        <v>103</v>
      </c>
      <c r="C92" s="23">
        <f>SUM(E92:F92:G92)</f>
        <v>595</v>
      </c>
      <c r="D92" s="22"/>
      <c r="E92" s="17">
        <v>29</v>
      </c>
      <c r="F92" s="17">
        <v>565</v>
      </c>
      <c r="G92" s="17">
        <v>1</v>
      </c>
      <c r="H92" s="18"/>
      <c r="I92" s="17">
        <v>427</v>
      </c>
      <c r="J92" s="17">
        <v>1</v>
      </c>
      <c r="K92" s="17">
        <v>1</v>
      </c>
      <c r="L92" s="17">
        <v>19</v>
      </c>
      <c r="M92" s="17">
        <v>0</v>
      </c>
      <c r="N92" s="17">
        <v>0</v>
      </c>
      <c r="O92" s="17">
        <v>147</v>
      </c>
      <c r="P92" s="17">
        <v>0</v>
      </c>
      <c r="Q92" t="s">
        <v>197</v>
      </c>
    </row>
    <row r="93" spans="1:17" ht="31" x14ac:dyDescent="0.2">
      <c r="A93" s="12" t="s">
        <v>174</v>
      </c>
      <c r="B93" s="12" t="s">
        <v>52</v>
      </c>
      <c r="C93" s="23">
        <f>SUM(E93:F93:G93)</f>
        <v>229</v>
      </c>
      <c r="D93" s="22"/>
      <c r="E93" s="17">
        <v>142</v>
      </c>
      <c r="F93" s="17">
        <v>87</v>
      </c>
      <c r="G93" s="17">
        <v>0</v>
      </c>
      <c r="H93" s="18"/>
      <c r="I93" s="17">
        <v>36</v>
      </c>
      <c r="J93" s="17">
        <v>1</v>
      </c>
      <c r="K93" s="17">
        <v>8</v>
      </c>
      <c r="L93" s="17">
        <v>14</v>
      </c>
      <c r="M93" s="17">
        <v>0</v>
      </c>
      <c r="N93" s="17">
        <v>1</v>
      </c>
      <c r="O93" s="17">
        <v>169</v>
      </c>
      <c r="P93" s="17">
        <v>0</v>
      </c>
      <c r="Q93" t="s">
        <v>197</v>
      </c>
    </row>
    <row r="94" spans="1:17" ht="31" x14ac:dyDescent="0.2">
      <c r="A94" s="12" t="s">
        <v>175</v>
      </c>
      <c r="B94" s="12" t="s">
        <v>104</v>
      </c>
      <c r="C94" s="23">
        <f>SUM(E94:F94:G94)</f>
        <v>267</v>
      </c>
      <c r="D94" s="22"/>
      <c r="E94" s="17">
        <v>133</v>
      </c>
      <c r="F94" s="17">
        <v>134</v>
      </c>
      <c r="G94" s="17">
        <v>0</v>
      </c>
      <c r="H94" s="18"/>
      <c r="I94" s="17">
        <v>33</v>
      </c>
      <c r="J94" s="17">
        <v>3</v>
      </c>
      <c r="K94" s="17">
        <v>45</v>
      </c>
      <c r="L94" s="17">
        <v>5</v>
      </c>
      <c r="M94" s="17">
        <v>3</v>
      </c>
      <c r="N94" s="17">
        <v>0</v>
      </c>
      <c r="O94" s="17">
        <v>178</v>
      </c>
      <c r="P94" s="17">
        <v>0</v>
      </c>
      <c r="Q94" t="s">
        <v>197</v>
      </c>
    </row>
    <row r="95" spans="1:17" x14ac:dyDescent="0.2">
      <c r="A95" s="32" t="s">
        <v>69</v>
      </c>
      <c r="B95" s="32"/>
      <c r="C95" s="19">
        <f>SUM(E95:F95:G95)</f>
        <v>770931</v>
      </c>
      <c r="D95" s="25"/>
      <c r="E95" s="19">
        <f>SUM(E8:E94)</f>
        <v>376786</v>
      </c>
      <c r="F95" s="19">
        <f>SUM(F8:F94)</f>
        <v>394086</v>
      </c>
      <c r="G95" s="19">
        <v>59</v>
      </c>
      <c r="H95" s="24"/>
      <c r="I95" s="19">
        <v>258888</v>
      </c>
      <c r="J95" s="19">
        <v>2456</v>
      </c>
      <c r="K95" s="19">
        <v>12358</v>
      </c>
      <c r="L95" s="19">
        <v>74763</v>
      </c>
      <c r="M95" s="19">
        <v>1037</v>
      </c>
      <c r="N95" s="19">
        <v>31583</v>
      </c>
      <c r="O95" s="19">
        <v>389814</v>
      </c>
      <c r="P95" s="19">
        <v>32</v>
      </c>
      <c r="Q95" t="s">
        <v>197</v>
      </c>
    </row>
    <row r="96" spans="1:17" x14ac:dyDescent="0.2">
      <c r="A96" s="32" t="s">
        <v>70</v>
      </c>
      <c r="B96" s="32"/>
      <c r="C96" s="13"/>
      <c r="D96" s="14"/>
      <c r="E96" s="20">
        <f>E95/C95</f>
        <v>0.48874153458610431</v>
      </c>
      <c r="F96" s="20">
        <f>F95/C95</f>
        <v>0.51118193457001992</v>
      </c>
      <c r="G96" s="20">
        <f>G95/C95</f>
        <v>7.6530843875781361E-5</v>
      </c>
      <c r="H96" s="21"/>
      <c r="I96" s="20">
        <f>I95/C95</f>
        <v>0.33581215439514039</v>
      </c>
      <c r="J96" s="20">
        <f>J95/C95</f>
        <v>3.1857585179477801E-3</v>
      </c>
      <c r="K96" s="20">
        <f>K95/C95</f>
        <v>1.6029968959608579E-2</v>
      </c>
      <c r="L96" s="20">
        <f>L95/C95</f>
        <v>9.6977550520085457E-2</v>
      </c>
      <c r="M96" s="20">
        <f>M95/C95</f>
        <v>1.345126866087886E-3</v>
      </c>
      <c r="N96" s="20">
        <f>N95/C95</f>
        <v>4.0967349866589876E-2</v>
      </c>
      <c r="O96" s="20">
        <f>O95/C95</f>
        <v>0.50564058262023448</v>
      </c>
      <c r="P96" s="20">
        <f>P95/C95</f>
        <v>4.1508254305508532E-5</v>
      </c>
      <c r="Q96" t="s">
        <v>197</v>
      </c>
    </row>
    <row r="97" spans="5:7" x14ac:dyDescent="0.2">
      <c r="G97" s="11"/>
    </row>
    <row r="98" spans="5:7" x14ac:dyDescent="0.2">
      <c r="E98" s="10"/>
    </row>
  </sheetData>
  <mergeCells count="9">
    <mergeCell ref="H6:H7"/>
    <mergeCell ref="I6:P6"/>
    <mergeCell ref="E6:G6"/>
    <mergeCell ref="A95:B95"/>
    <mergeCell ref="A96:B96"/>
    <mergeCell ref="A6:A7"/>
    <mergeCell ref="B6:B7"/>
    <mergeCell ref="C6:C7"/>
    <mergeCell ref="D6:D7"/>
  </mergeCells>
  <phoneticPr fontId="12" type="noConversion"/>
  <printOptions horizontalCentered="1"/>
  <pageMargins left="0.5" right="0.5" top="0.75" bottom="0.75" header="0.3" footer="0.3"/>
  <pageSetup scale="77" fitToHeight="0" orientation="landscape" r:id="rId1"/>
  <headerFooter>
    <oddFooter>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Headcount by Gender and Race</vt:lpstr>
      <vt:lpstr>'Headcount by Gender and Race'!Print_Titles</vt:lpstr>
    </vt:vector>
  </TitlesOfParts>
  <Company>SCDE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Olivia Pearl Henderson</cp:lastModifiedBy>
  <cp:lastPrinted>2018-01-09T21:15:39Z</cp:lastPrinted>
  <dcterms:created xsi:type="dcterms:W3CDTF">2017-01-12T12:45:17Z</dcterms:created>
  <dcterms:modified xsi:type="dcterms:W3CDTF">2024-04-12T14:06:28Z</dcterms:modified>
</cp:coreProperties>
</file>