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05" windowWidth="11715" windowHeight="9120" activeTab="6"/>
  </bookViews>
  <sheets>
    <sheet name="星期一" sheetId="9" r:id="rId1"/>
    <sheet name="星期二" sheetId="2" r:id="rId2"/>
    <sheet name="星期三" sheetId="7" r:id="rId3"/>
    <sheet name="星期四" sheetId="6" r:id="rId4"/>
    <sheet name="星期五" sheetId="5" r:id="rId5"/>
    <sheet name="星期六" sheetId="4" r:id="rId6"/>
    <sheet name="星期日" sheetId="3" r:id="rId7"/>
    <sheet name="周工作统计" sheetId="8" r:id="rId8"/>
  </sheets>
  <calcPr calcId="125725"/>
</workbook>
</file>

<file path=xl/calcChain.xml><?xml version="1.0" encoding="utf-8"?>
<calcChain xmlns="http://schemas.openxmlformats.org/spreadsheetml/2006/main">
  <c r="F4" i="9"/>
  <c r="F5"/>
  <c r="F6"/>
  <c r="F10" i="6"/>
  <c r="F9"/>
  <c r="F8"/>
  <c r="F7"/>
  <c r="F6"/>
  <c r="F5"/>
  <c r="F4"/>
  <c r="F7" i="5" l="1"/>
  <c r="F6"/>
  <c r="F5"/>
  <c r="F4"/>
  <c r="F5" i="3"/>
  <c r="F6"/>
  <c r="F7"/>
  <c r="F8"/>
  <c r="F9"/>
  <c r="F10"/>
  <c r="F11"/>
  <c r="F12"/>
  <c r="F13"/>
  <c r="F14"/>
  <c r="F15"/>
  <c r="F16"/>
  <c r="F17"/>
  <c r="F18"/>
  <c r="F4"/>
  <c r="F5" i="4"/>
  <c r="N7" s="1"/>
  <c r="F6"/>
  <c r="F7"/>
  <c r="F8"/>
  <c r="F9"/>
  <c r="F10"/>
  <c r="F11"/>
  <c r="F12"/>
  <c r="F13"/>
  <c r="F14"/>
  <c r="F15"/>
  <c r="F16"/>
  <c r="F17"/>
  <c r="F18"/>
  <c r="F4"/>
  <c r="F8" i="5"/>
  <c r="F9"/>
  <c r="F10"/>
  <c r="F11"/>
  <c r="F12"/>
  <c r="F13"/>
  <c r="F14"/>
  <c r="F15"/>
  <c r="F16"/>
  <c r="F17"/>
  <c r="F18"/>
  <c r="F11" i="6"/>
  <c r="F12"/>
  <c r="F13"/>
  <c r="F14"/>
  <c r="F15"/>
  <c r="F16"/>
  <c r="F17"/>
  <c r="F18"/>
  <c r="F5" i="7"/>
  <c r="F6"/>
  <c r="F7"/>
  <c r="F8"/>
  <c r="F9"/>
  <c r="F10"/>
  <c r="F11"/>
  <c r="F12"/>
  <c r="F13"/>
  <c r="F14"/>
  <c r="F15"/>
  <c r="F16"/>
  <c r="F17"/>
  <c r="F18"/>
  <c r="F4"/>
  <c r="F5" i="2"/>
  <c r="F6"/>
  <c r="F7"/>
  <c r="F8"/>
  <c r="N5" s="1"/>
  <c r="F9"/>
  <c r="F10"/>
  <c r="F11"/>
  <c r="F12"/>
  <c r="F13"/>
  <c r="F14"/>
  <c r="F15"/>
  <c r="F16"/>
  <c r="F17"/>
  <c r="F18"/>
  <c r="F4"/>
  <c r="F7" i="9"/>
  <c r="F8"/>
  <c r="F9"/>
  <c r="F10"/>
  <c r="F11"/>
  <c r="F12"/>
  <c r="F13"/>
  <c r="F14"/>
  <c r="F15"/>
  <c r="F16"/>
  <c r="F17"/>
  <c r="F18"/>
  <c r="N4" i="2"/>
  <c r="N6"/>
  <c r="N7"/>
  <c r="N8"/>
  <c r="N9"/>
  <c r="N10"/>
  <c r="N11"/>
  <c r="N12"/>
  <c r="N13"/>
  <c r="N14"/>
  <c r="N4" i="4"/>
  <c r="N5"/>
  <c r="N6"/>
  <c r="N8"/>
  <c r="N9"/>
  <c r="N10"/>
  <c r="N11"/>
  <c r="N12"/>
  <c r="N13"/>
  <c r="N14"/>
  <c r="N4" i="3"/>
  <c r="N5"/>
  <c r="N6"/>
  <c r="N7"/>
  <c r="N8"/>
  <c r="N9"/>
  <c r="N10"/>
  <c r="N11"/>
  <c r="N12"/>
  <c r="N13"/>
  <c r="N14"/>
  <c r="N4" i="7"/>
  <c r="N5"/>
  <c r="N6"/>
  <c r="N7"/>
  <c r="N8"/>
  <c r="N9"/>
  <c r="N10"/>
  <c r="N11"/>
  <c r="N12"/>
  <c r="N13"/>
  <c r="N14"/>
  <c r="N4" i="6"/>
  <c r="N5"/>
  <c r="N6"/>
  <c r="N7"/>
  <c r="N8"/>
  <c r="N9"/>
  <c r="N10"/>
  <c r="N11"/>
  <c r="N12"/>
  <c r="N13"/>
  <c r="N14"/>
  <c r="N4" i="5"/>
  <c r="N5"/>
  <c r="N6"/>
  <c r="N7"/>
  <c r="N8"/>
  <c r="N9"/>
  <c r="N10"/>
  <c r="N11"/>
  <c r="N12"/>
  <c r="N13"/>
  <c r="N14"/>
  <c r="N5" i="9"/>
  <c r="N6"/>
  <c r="N7"/>
  <c r="N8"/>
  <c r="N9"/>
  <c r="N10"/>
  <c r="N11"/>
  <c r="N12"/>
  <c r="N13"/>
  <c r="N14"/>
  <c r="N4"/>
  <c r="N15" l="1"/>
  <c r="C14" i="8"/>
  <c r="C12"/>
  <c r="C10"/>
  <c r="C8"/>
  <c r="C6"/>
  <c r="N15" i="5"/>
  <c r="N15" i="7"/>
  <c r="N15" i="4"/>
  <c r="N15" i="6"/>
  <c r="N15" i="3"/>
  <c r="C13" i="8"/>
  <c r="C11"/>
  <c r="C9"/>
  <c r="C7"/>
  <c r="C5"/>
  <c r="N15" i="2"/>
  <c r="C4" i="8"/>
  <c r="C15" l="1"/>
</calcChain>
</file>

<file path=xl/sharedStrings.xml><?xml version="1.0" encoding="utf-8"?>
<sst xmlns="http://schemas.openxmlformats.org/spreadsheetml/2006/main" count="265" uniqueCount="66">
  <si>
    <t>工作类型</t>
    <phoneticPr fontId="1" type="noConversion"/>
  </si>
  <si>
    <t>工作量汇总</t>
    <phoneticPr fontId="1" type="noConversion"/>
  </si>
  <si>
    <t>沟通</t>
    <phoneticPr fontId="1" type="noConversion"/>
  </si>
  <si>
    <t>出差</t>
    <phoneticPr fontId="1" type="noConversion"/>
  </si>
  <si>
    <t>其他</t>
    <phoneticPr fontId="1" type="noConversion"/>
  </si>
  <si>
    <t>项目研发</t>
    <phoneticPr fontId="1" type="noConversion"/>
  </si>
  <si>
    <t>项目管理</t>
    <phoneticPr fontId="1" type="noConversion"/>
  </si>
  <si>
    <t>配置管理</t>
    <phoneticPr fontId="1" type="noConversion"/>
  </si>
  <si>
    <t>同行评审</t>
    <phoneticPr fontId="1" type="noConversion"/>
  </si>
  <si>
    <t>返工</t>
    <phoneticPr fontId="1" type="noConversion"/>
  </si>
  <si>
    <t>测试</t>
    <phoneticPr fontId="1" type="noConversion"/>
  </si>
  <si>
    <t>培训</t>
    <phoneticPr fontId="1" type="noConversion"/>
  </si>
  <si>
    <t>会议</t>
    <phoneticPr fontId="1" type="noConversion"/>
  </si>
  <si>
    <t>小计</t>
    <phoneticPr fontId="1" type="noConversion"/>
  </si>
  <si>
    <r>
      <t>（</t>
    </r>
    <r>
      <rPr>
        <b/>
        <sz val="18"/>
        <color indexed="18"/>
        <rFont val="Times New Roman"/>
        <family val="1"/>
      </rPr>
      <t>YYYYMMDD</t>
    </r>
    <r>
      <rPr>
        <b/>
        <sz val="18"/>
        <color indexed="18"/>
        <rFont val="宋体"/>
        <charset val="134"/>
      </rPr>
      <t>～</t>
    </r>
    <r>
      <rPr>
        <b/>
        <sz val="18"/>
        <color indexed="18"/>
        <rFont val="Times New Roman"/>
        <family val="1"/>
      </rPr>
      <t>YYYYMMDD</t>
    </r>
    <r>
      <rPr>
        <b/>
        <sz val="18"/>
        <color indexed="18"/>
        <rFont val="华文中宋"/>
        <charset val="134"/>
      </rPr>
      <t>）周工作量统计</t>
    </r>
    <phoneticPr fontId="1" type="noConversion"/>
  </si>
  <si>
    <t>日期：</t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</si>
  <si>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星期一</t>
    </r>
    <r>
      <rPr>
        <b/>
        <sz val="18"/>
        <color indexed="18"/>
        <rFont val="Verdana"/>
        <family val="2"/>
      </rPr>
      <t>)</t>
    </r>
    <phoneticPr fontId="1" type="noConversion"/>
  </si>
  <si>
    <t>工作流水</t>
    <phoneticPr fontId="1" type="noConversion"/>
  </si>
  <si>
    <t>序号</t>
    <phoneticPr fontId="1" type="noConversion"/>
  </si>
  <si>
    <t>起始时间</t>
    <phoneticPr fontId="1" type="noConversion"/>
  </si>
  <si>
    <t>结束时间</t>
    <phoneticPr fontId="1" type="noConversion"/>
  </si>
  <si>
    <t>工作时间</t>
    <phoneticPr fontId="1" type="noConversion"/>
  </si>
  <si>
    <t>项目名称</t>
    <phoneticPr fontId="1" type="noConversion"/>
  </si>
  <si>
    <r>
      <t>WBS</t>
    </r>
    <r>
      <rPr>
        <sz val="10"/>
        <rFont val="宋体"/>
        <charset val="134"/>
      </rPr>
      <t>编号</t>
    </r>
    <phoneticPr fontId="1" type="noConversion"/>
  </si>
  <si>
    <t>工作内容</t>
    <phoneticPr fontId="1" type="noConversion"/>
  </si>
  <si>
    <t>备注</t>
    <phoneticPr fontId="1" type="noConversion"/>
  </si>
  <si>
    <t>问题和建议</t>
    <phoneticPr fontId="1" type="noConversion"/>
  </si>
  <si>
    <t>yyyy-mm-dd</t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</si>
  <si>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星期日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</si>
  <si>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星期六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</si>
  <si>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星期五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</si>
  <si>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星期四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</si>
  <si>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星期三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</si>
  <si>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星期二</t>
    </r>
    <r>
      <rPr>
        <b/>
        <sz val="18"/>
        <color indexed="18"/>
        <rFont val="Verdana"/>
        <family val="2"/>
      </rPr>
      <t>)</t>
    </r>
    <phoneticPr fontId="1" type="noConversion"/>
  </si>
  <si>
    <t>下周个人工作安排</t>
    <phoneticPr fontId="1" type="noConversion"/>
  </si>
  <si>
    <t>项目研发</t>
  </si>
  <si>
    <t>项目管理</t>
  </si>
  <si>
    <t>无</t>
    <phoneticPr fontId="1" type="noConversion"/>
  </si>
  <si>
    <t>完成需求分析，进行系统设计</t>
    <phoneticPr fontId="1" type="noConversion"/>
  </si>
  <si>
    <t>培训</t>
  </si>
  <si>
    <t>同行评审</t>
  </si>
  <si>
    <t>大概界面配色方案</t>
    <phoneticPr fontId="1" type="noConversion"/>
  </si>
  <si>
    <t>沟通</t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</si>
  <si>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</si>
  <si>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</si>
  <si>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t>与产品部沟通，确定界面原型草图</t>
    <phoneticPr fontId="1" type="noConversion"/>
  </si>
  <si>
    <t>界面原型设计</t>
    <phoneticPr fontId="1" type="noConversion"/>
  </si>
  <si>
    <t>技术储备：了解Jquery的插件和特效</t>
    <phoneticPr fontId="1" type="noConversion"/>
  </si>
  <si>
    <t>产品部培训课程</t>
    <phoneticPr fontId="1" type="noConversion"/>
  </si>
  <si>
    <t>制作员工卡</t>
    <phoneticPr fontId="1" type="noConversion"/>
  </si>
  <si>
    <t>知道网（U No.IT）</t>
    <phoneticPr fontId="1" type="noConversion"/>
  </si>
  <si>
    <t>搜集资料，准备界面原型设计</t>
    <phoneticPr fontId="1" type="noConversion"/>
  </si>
  <si>
    <t>帮助产品部写场景分析</t>
    <phoneticPr fontId="1" type="noConversion"/>
  </si>
  <si>
    <t>yyyy-mm-dd</t>
    <phoneticPr fontId="1" type="noConversion"/>
  </si>
  <si>
    <t>返工</t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</si>
  <si>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</si>
  <si>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</si>
  <si>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t>实现变更，添加管理员管理词条的页面</t>
    <phoneticPr fontId="1" type="noConversion"/>
  </si>
  <si>
    <t>请假两小时</t>
    <phoneticPr fontId="1" type="noConversion"/>
  </si>
  <si>
    <t>界面定义说明书</t>
    <phoneticPr fontId="1" type="noConversion"/>
  </si>
  <si>
    <t>向老师演示界面原型</t>
    <phoneticPr fontId="1" type="noConversion"/>
  </si>
  <si>
    <t>修改界面定义说明书</t>
    <phoneticPr fontId="1" type="noConversion"/>
  </si>
  <si>
    <r>
      <rPr>
        <sz val="10"/>
        <rFont val="宋体"/>
        <family val="3"/>
        <charset val="134"/>
      </rPr>
      <t>技术储备</t>
    </r>
    <r>
      <rPr>
        <sz val="10"/>
        <rFont val="Verdana"/>
        <family val="2"/>
      </rPr>
      <t>-UI</t>
    </r>
    <r>
      <rPr>
        <sz val="10"/>
        <rFont val="宋体"/>
        <family val="3"/>
        <charset val="134"/>
      </rPr>
      <t>设计原理</t>
    </r>
    <phoneticPr fontId="1" type="noConversion"/>
  </si>
  <si>
    <t>试图在VS中布设页面，不太乐观</t>
    <phoneticPr fontId="1" type="noConversion"/>
  </si>
  <si>
    <r>
      <rPr>
        <sz val="10"/>
        <rFont val="宋体"/>
        <family val="3"/>
        <charset val="134"/>
      </rPr>
      <t>技术储备</t>
    </r>
    <r>
      <rPr>
        <sz val="10"/>
        <rFont val="Verdana"/>
        <family val="2"/>
      </rPr>
      <t>-CSS</t>
    </r>
    <r>
      <rPr>
        <sz val="10"/>
        <rFont val="宋体"/>
        <family val="3"/>
        <charset val="134"/>
      </rPr>
      <t>与</t>
    </r>
    <r>
      <rPr>
        <sz val="10"/>
        <rFont val="Verdana"/>
        <family val="2"/>
      </rPr>
      <t>Jquery</t>
    </r>
    <phoneticPr fontId="1" type="noConversion"/>
  </si>
  <si>
    <r>
      <rPr>
        <sz val="10"/>
        <rFont val="宋体"/>
        <family val="3"/>
        <charset val="134"/>
      </rPr>
      <t>利用</t>
    </r>
    <r>
      <rPr>
        <sz val="10"/>
        <rFont val="Verdana"/>
        <family val="2"/>
      </rPr>
      <t>Photoshop</t>
    </r>
    <r>
      <rPr>
        <sz val="10"/>
        <rFont val="宋体"/>
        <family val="3"/>
        <charset val="134"/>
      </rPr>
      <t>制作主页界面</t>
    </r>
    <phoneticPr fontId="1" type="noConversion"/>
  </si>
</sst>
</file>

<file path=xl/styles.xml><?xml version="1.0" encoding="utf-8"?>
<styleSheet xmlns="http://schemas.openxmlformats.org/spreadsheetml/2006/main">
  <numFmts count="3">
    <numFmt numFmtId="176" formatCode="h:mm;@"/>
    <numFmt numFmtId="177" formatCode="h&quot;时&quot;mm&quot;分&quot;;@"/>
    <numFmt numFmtId="178" formatCode="0.00_);[Red]\(0.00\)"/>
  </numFmts>
  <fonts count="16">
    <font>
      <sz val="12"/>
      <name val="宋体"/>
      <charset val="134"/>
    </font>
    <font>
      <sz val="9"/>
      <name val="宋体"/>
      <charset val="134"/>
    </font>
    <font>
      <b/>
      <sz val="16"/>
      <name val="黑体"/>
      <charset val="134"/>
    </font>
    <font>
      <sz val="10"/>
      <name val="宋体"/>
      <charset val="134"/>
    </font>
    <font>
      <sz val="10"/>
      <name val="Verdana"/>
      <family val="2"/>
    </font>
    <font>
      <sz val="10"/>
      <color indexed="18"/>
      <name val="Verdana"/>
      <family val="2"/>
    </font>
    <font>
      <b/>
      <sz val="18"/>
      <color indexed="18"/>
      <name val="华文中宋"/>
      <charset val="134"/>
    </font>
    <font>
      <b/>
      <sz val="10"/>
      <name val="宋体"/>
      <charset val="134"/>
    </font>
    <font>
      <b/>
      <sz val="18"/>
      <color indexed="18"/>
      <name val="宋体"/>
      <charset val="134"/>
    </font>
    <font>
      <b/>
      <sz val="18"/>
      <color indexed="18"/>
      <name val="Times New Roman"/>
      <family val="1"/>
    </font>
    <font>
      <sz val="10"/>
      <color indexed="62"/>
      <name val="宋体"/>
      <charset val="134"/>
    </font>
    <font>
      <b/>
      <sz val="18"/>
      <color indexed="18"/>
      <name val="Verdana"/>
      <family val="2"/>
    </font>
    <font>
      <sz val="12"/>
      <name val="Verdana"/>
      <family val="2"/>
    </font>
    <font>
      <sz val="10"/>
      <color indexed="62"/>
      <name val="Verdana"/>
      <family val="2"/>
    </font>
    <font>
      <sz val="10"/>
      <name val="宋体"/>
      <family val="3"/>
      <charset val="134"/>
    </font>
    <font>
      <sz val="1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77" fontId="3" fillId="0" borderId="0" xfId="0" applyNumberFormat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31" fontId="10" fillId="0" borderId="0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31" fontId="12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4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178" fontId="5" fillId="2" borderId="1" xfId="0" applyNumberFormat="1" applyFont="1" applyFill="1" applyBorder="1">
      <alignment vertical="center"/>
    </xf>
    <xf numFmtId="178" fontId="12" fillId="0" borderId="3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1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255" wrapText="1"/>
    </xf>
    <xf numFmtId="0" fontId="4" fillId="2" borderId="5" xfId="0" applyFont="1" applyFill="1" applyBorder="1" applyAlignment="1">
      <alignment horizontal="center" vertical="center" textRotation="255" wrapText="1"/>
    </xf>
    <xf numFmtId="0" fontId="4" fillId="2" borderId="6" xfId="0" applyFont="1" applyFill="1" applyBorder="1" applyAlignment="1">
      <alignment horizontal="center" vertical="center" textRotation="255" wrapText="1"/>
    </xf>
    <xf numFmtId="31" fontId="1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textRotation="255" wrapText="1"/>
    </xf>
    <xf numFmtId="0" fontId="3" fillId="2" borderId="6" xfId="0" applyFont="1" applyFill="1" applyBorder="1" applyAlignment="1">
      <alignment horizontal="center" vertical="center" textRotation="255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8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周工作统计</a:t>
            </a:r>
          </a:p>
        </c:rich>
      </c:tx>
      <c:layout>
        <c:manualLayout>
          <c:xMode val="edge"/>
          <c:yMode val="edge"/>
          <c:x val="0.42282991392269975"/>
          <c:y val="3.5483926858503781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1286174643110872"/>
          <c:y val="0.23225843034657012"/>
          <c:w val="0.70900377201486864"/>
          <c:h val="0.564517018203468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8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1"/>
            <c:showCatName val="1"/>
            <c:showPercent val="1"/>
            <c:showLeaderLines val="1"/>
          </c:dLbls>
          <c:cat>
            <c:strRef>
              <c:f>周工作统计!$B$4:$B$14</c:f>
              <c:strCache>
                <c:ptCount val="11"/>
                <c:pt idx="0">
                  <c:v>项目研发</c:v>
                </c:pt>
                <c:pt idx="1">
                  <c:v>项目管理</c:v>
                </c:pt>
                <c:pt idx="2">
                  <c:v>配置管理</c:v>
                </c:pt>
                <c:pt idx="3">
                  <c:v>同行评审</c:v>
                </c:pt>
                <c:pt idx="4">
                  <c:v>返工</c:v>
                </c:pt>
                <c:pt idx="5">
                  <c:v>测试</c:v>
                </c:pt>
                <c:pt idx="6">
                  <c:v>培训</c:v>
                </c:pt>
                <c:pt idx="7">
                  <c:v>会议</c:v>
                </c:pt>
                <c:pt idx="8">
                  <c:v>沟通</c:v>
                </c:pt>
                <c:pt idx="9">
                  <c:v>出差</c:v>
                </c:pt>
                <c:pt idx="10">
                  <c:v>其他</c:v>
                </c:pt>
              </c:strCache>
            </c:strRef>
          </c:cat>
          <c:val>
            <c:numRef>
              <c:f>周工作统计!$C$4:$C$14</c:f>
              <c:numCache>
                <c:formatCode>0.00_);[Red]\(0.00\)</c:formatCode>
                <c:ptCount val="11"/>
                <c:pt idx="0">
                  <c:v>17.083333333333336</c:v>
                </c:pt>
                <c:pt idx="1">
                  <c:v>3.4999999999999982</c:v>
                </c:pt>
                <c:pt idx="2">
                  <c:v>0</c:v>
                </c:pt>
                <c:pt idx="3">
                  <c:v>0.50000000000000089</c:v>
                </c:pt>
                <c:pt idx="4">
                  <c:v>4</c:v>
                </c:pt>
                <c:pt idx="5">
                  <c:v>0</c:v>
                </c:pt>
                <c:pt idx="6">
                  <c:v>8.3333333333333393</c:v>
                </c:pt>
                <c:pt idx="7">
                  <c:v>0</c:v>
                </c:pt>
                <c:pt idx="8">
                  <c:v>3.4999999999999996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1"/>
          <c:showCatName val="1"/>
          <c:showPercent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585239293326162E-2"/>
          <c:y val="0.91290466372332368"/>
          <c:w val="0.88746050374650121"/>
          <c:h val="6.45162306518250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8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9525</xdr:rowOff>
    </xdr:from>
    <xdr:to>
      <xdr:col>11</xdr:col>
      <xdr:colOff>0</xdr:colOff>
      <xdr:row>14</xdr:row>
      <xdr:rowOff>219075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5"/>
  </sheetPr>
  <dimension ref="B1:N28"/>
  <sheetViews>
    <sheetView topLeftCell="B1" workbookViewId="0">
      <selection activeCell="I10" sqref="I10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.625" style="17" bestFit="1" customWidth="1"/>
    <col min="7" max="7" width="8" style="19" bestFit="1" customWidth="1"/>
    <col min="8" max="8" width="9.87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1.75" customHeight="1">
      <c r="B1" s="30" t="s">
        <v>16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 t="s">
        <v>27</v>
      </c>
      <c r="D2" s="35"/>
      <c r="E2" s="18"/>
      <c r="F2" s="18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/>
      <c r="E4" s="5"/>
      <c r="F4" s="20">
        <f t="shared" ref="F4:F18" si="0">(E4-D4)*24</f>
        <v>0</v>
      </c>
      <c r="G4" s="4"/>
      <c r="H4" s="6"/>
      <c r="I4" s="6"/>
      <c r="J4" s="13"/>
      <c r="K4" s="7"/>
      <c r="M4" s="12" t="s">
        <v>5</v>
      </c>
      <c r="N4" s="21">
        <f>SUMIF(G4:G18,M4,F4:F18)</f>
        <v>0</v>
      </c>
    </row>
    <row r="5" spans="2:14" s="8" customFormat="1" ht="18" customHeight="1">
      <c r="B5" s="33"/>
      <c r="C5" s="4">
        <v>2</v>
      </c>
      <c r="D5" s="5"/>
      <c r="E5" s="5"/>
      <c r="F5" s="20">
        <f t="shared" si="0"/>
        <v>0</v>
      </c>
      <c r="G5" s="4"/>
      <c r="H5" s="6"/>
      <c r="I5" s="6"/>
      <c r="J5" s="13"/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/>
      <c r="E6" s="5"/>
      <c r="F6" s="20">
        <f t="shared" si="0"/>
        <v>0</v>
      </c>
      <c r="G6" s="4"/>
      <c r="H6" s="6"/>
      <c r="I6" s="6"/>
      <c r="J6" s="13"/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0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  <row r="19" spans="2:14" s="8" customFormat="1" ht="18" customHeight="1">
      <c r="N19" s="26"/>
    </row>
    <row r="20" spans="2:14" s="8" customFormat="1" ht="18" customHeight="1">
      <c r="N20" s="26"/>
    </row>
    <row r="21" spans="2:14" s="8" customFormat="1" ht="18" customHeight="1">
      <c r="N21" s="26"/>
    </row>
    <row r="22" spans="2:14" s="8" customFormat="1" ht="18" customHeight="1">
      <c r="N22" s="26"/>
    </row>
    <row r="23" spans="2:14" s="8" customFormat="1" ht="18" customHeight="1">
      <c r="N23" s="26"/>
    </row>
    <row r="24" spans="2:14" s="8" customFormat="1" ht="18" customHeight="1">
      <c r="N24" s="26"/>
    </row>
    <row r="25" spans="2:14" s="8" customFormat="1" ht="18" customHeight="1">
      <c r="N25" s="26"/>
    </row>
    <row r="26" spans="2:14" s="8" customFormat="1" ht="18" customHeight="1">
      <c r="N26" s="26"/>
    </row>
    <row r="27" spans="2:14" s="8" customFormat="1" ht="18" customHeight="1">
      <c r="N27" s="26"/>
    </row>
    <row r="28" spans="2:14" s="8" customFormat="1" ht="18" customHeight="1">
      <c r="N28" s="26"/>
    </row>
  </sheetData>
  <mergeCells count="3">
    <mergeCell ref="B1:K1"/>
    <mergeCell ref="B3:B18"/>
    <mergeCell ref="C2:D2"/>
  </mergeCells>
  <phoneticPr fontId="1" type="noConversion"/>
  <dataValidations count="2">
    <dataValidation allowBlank="1" showInputMessage="1" showErrorMessage="1" promptTitle="只能选择，不能输入" sqref="M4:M11 H4:I18 N4:N14"/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</dataValidation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47"/>
  </sheetPr>
  <dimension ref="B1:N18"/>
  <sheetViews>
    <sheetView workbookViewId="0">
      <selection activeCell="E7" sqref="E7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5.375" style="19" customWidth="1"/>
    <col min="9" max="9" width="7.375" style="19" bestFit="1" customWidth="1"/>
    <col min="10" max="10" width="31.875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1.75" customHeight="1">
      <c r="B1" s="30" t="s">
        <v>33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 t="s">
        <v>53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/>
      <c r="E4" s="5"/>
      <c r="F4" s="20">
        <f>(E4-D4)*24</f>
        <v>0</v>
      </c>
      <c r="G4" s="4"/>
      <c r="H4" s="6"/>
      <c r="I4" s="6"/>
      <c r="J4" s="27"/>
      <c r="K4" s="7"/>
      <c r="M4" s="12" t="s">
        <v>5</v>
      </c>
      <c r="N4" s="21">
        <f>SUMIF(G4:G18,M4,F4:F18)</f>
        <v>0</v>
      </c>
    </row>
    <row r="5" spans="2:14" s="8" customFormat="1" ht="18" customHeight="1">
      <c r="B5" s="33"/>
      <c r="C5" s="4">
        <v>2</v>
      </c>
      <c r="D5" s="5"/>
      <c r="E5" s="5"/>
      <c r="F5" s="20">
        <f t="shared" ref="F5:F18" si="0">(E5-D5)*24</f>
        <v>0</v>
      </c>
      <c r="G5" s="4"/>
      <c r="H5" s="6"/>
      <c r="I5" s="6"/>
      <c r="J5" s="27"/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/>
      <c r="E6" s="5"/>
      <c r="F6" s="20">
        <f t="shared" si="0"/>
        <v>0</v>
      </c>
      <c r="G6" s="4"/>
      <c r="H6" s="6"/>
      <c r="I6" s="6"/>
      <c r="J6" s="27"/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29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28"/>
      <c r="I9" s="6"/>
      <c r="J9" s="27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27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0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H4:I18 N4:N14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indexed="43"/>
  </sheetPr>
  <dimension ref="B1:N18"/>
  <sheetViews>
    <sheetView workbookViewId="0">
      <selection activeCell="N8" sqref="N8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9.87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1.75" customHeight="1">
      <c r="B1" s="30" t="s">
        <v>32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 t="s">
        <v>27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/>
      <c r="E4" s="5"/>
      <c r="F4" s="20">
        <f>(E4-D4)*24</f>
        <v>0</v>
      </c>
      <c r="G4" s="4"/>
      <c r="H4" s="6"/>
      <c r="I4" s="6"/>
      <c r="J4" s="13"/>
      <c r="K4" s="7"/>
      <c r="M4" s="12" t="s">
        <v>5</v>
      </c>
      <c r="N4" s="21">
        <f>SUMIF(G4:G18,M4,F4:F18)</f>
        <v>0</v>
      </c>
    </row>
    <row r="5" spans="2:14" s="8" customFormat="1" ht="18" customHeight="1">
      <c r="B5" s="33"/>
      <c r="C5" s="4">
        <v>2</v>
      </c>
      <c r="D5" s="5"/>
      <c r="E5" s="5"/>
      <c r="F5" s="20">
        <f t="shared" ref="F5:F18" si="0">(E5-D5)*24</f>
        <v>0</v>
      </c>
      <c r="G5" s="4"/>
      <c r="H5" s="6"/>
      <c r="I5" s="6"/>
      <c r="J5" s="13"/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/>
      <c r="E6" s="5"/>
      <c r="F6" s="20">
        <f t="shared" si="0"/>
        <v>0</v>
      </c>
      <c r="G6" s="4"/>
      <c r="H6" s="6"/>
      <c r="I6" s="6"/>
      <c r="J6" s="13"/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0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allowBlank="1" showInputMessage="1" showErrorMessage="1" promptTitle="只能选择，不能输入" sqref="M4:M11 H4:I18 N4:N14"/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indexed="42"/>
  </sheetPr>
  <dimension ref="B1:N18"/>
  <sheetViews>
    <sheetView workbookViewId="0">
      <selection activeCell="C2" sqref="C2:D2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8.5" customHeight="1">
      <c r="B1" s="30" t="s">
        <v>31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40780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0.375</v>
      </c>
      <c r="F4" s="20">
        <f>(E4-D4)*24</f>
        <v>1.0000000000000004</v>
      </c>
      <c r="G4" s="4" t="s">
        <v>39</v>
      </c>
      <c r="H4" s="6" t="s">
        <v>43</v>
      </c>
      <c r="I4" s="6"/>
      <c r="J4" s="27" t="s">
        <v>47</v>
      </c>
      <c r="K4" s="7"/>
      <c r="M4" s="12" t="s">
        <v>5</v>
      </c>
      <c r="N4" s="21">
        <f>SUMIF(G4:G18,M4,F4:F18)</f>
        <v>3.5833333333333339</v>
      </c>
    </row>
    <row r="5" spans="2:14" s="8" customFormat="1" ht="18" customHeight="1">
      <c r="B5" s="33"/>
      <c r="C5" s="4">
        <v>2</v>
      </c>
      <c r="D5" s="5">
        <v>0.375</v>
      </c>
      <c r="E5" s="5">
        <v>0.47222222222222227</v>
      </c>
      <c r="F5" s="20">
        <f t="shared" ref="F5:F10" si="0">(E5-D5)*24</f>
        <v>2.3333333333333344</v>
      </c>
      <c r="G5" s="4" t="s">
        <v>39</v>
      </c>
      <c r="H5" s="6" t="s">
        <v>43</v>
      </c>
      <c r="I5" s="6"/>
      <c r="J5" s="27" t="s">
        <v>48</v>
      </c>
      <c r="K5" s="7"/>
      <c r="M5" s="12" t="s">
        <v>6</v>
      </c>
      <c r="N5" s="21">
        <f>SUMIF(G4:G18,M5,F4:F18)</f>
        <v>2.4999999999999991</v>
      </c>
    </row>
    <row r="6" spans="2:14" s="8" customFormat="1" ht="18" customHeight="1">
      <c r="B6" s="33"/>
      <c r="C6" s="4">
        <v>3</v>
      </c>
      <c r="D6" s="5">
        <v>0.47569444444444442</v>
      </c>
      <c r="E6" s="5">
        <v>0.5</v>
      </c>
      <c r="F6" s="20">
        <f t="shared" si="0"/>
        <v>0.58333333333333393</v>
      </c>
      <c r="G6" s="4" t="s">
        <v>35</v>
      </c>
      <c r="H6" s="6" t="s">
        <v>43</v>
      </c>
      <c r="I6" s="6"/>
      <c r="J6" s="27" t="s">
        <v>41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>
        <v>0.58333333333333337</v>
      </c>
      <c r="E7" s="5">
        <v>0.625</v>
      </c>
      <c r="F7" s="20">
        <f t="shared" si="0"/>
        <v>0.99999999999999911</v>
      </c>
      <c r="G7" s="4" t="s">
        <v>35</v>
      </c>
      <c r="H7" s="6" t="s">
        <v>43</v>
      </c>
      <c r="I7" s="6"/>
      <c r="J7" s="27" t="s">
        <v>41</v>
      </c>
      <c r="K7" s="7"/>
      <c r="M7" s="12" t="s">
        <v>8</v>
      </c>
      <c r="N7" s="21">
        <f>SUMIF(G4:G18,M7,F4:F18)</f>
        <v>0.50000000000000089</v>
      </c>
    </row>
    <row r="8" spans="2:14" s="8" customFormat="1" ht="18" customHeight="1">
      <c r="B8" s="33"/>
      <c r="C8" s="4">
        <v>5</v>
      </c>
      <c r="D8" s="5">
        <v>0.625</v>
      </c>
      <c r="E8" s="5">
        <v>0.72916666666666663</v>
      </c>
      <c r="F8" s="20">
        <f t="shared" si="0"/>
        <v>2.4999999999999991</v>
      </c>
      <c r="G8" s="4" t="s">
        <v>36</v>
      </c>
      <c r="H8" s="4" t="s">
        <v>43</v>
      </c>
      <c r="I8" s="4"/>
      <c r="J8" s="29" t="s">
        <v>49</v>
      </c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>
        <v>0.72916666666666663</v>
      </c>
      <c r="E9" s="5">
        <v>0.75</v>
      </c>
      <c r="F9" s="20">
        <f t="shared" si="0"/>
        <v>0.50000000000000089</v>
      </c>
      <c r="G9" s="4" t="s">
        <v>40</v>
      </c>
      <c r="H9" s="28" t="s">
        <v>50</v>
      </c>
      <c r="I9" s="6"/>
      <c r="J9" s="27" t="s">
        <v>51</v>
      </c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>
        <v>0.79166666666666663</v>
      </c>
      <c r="E10" s="5">
        <v>0.875</v>
      </c>
      <c r="F10" s="20">
        <f t="shared" si="0"/>
        <v>2.0000000000000009</v>
      </c>
      <c r="G10" s="4" t="s">
        <v>35</v>
      </c>
      <c r="H10" s="6" t="s">
        <v>43</v>
      </c>
      <c r="I10" s="6"/>
      <c r="J10" s="27" t="s">
        <v>52</v>
      </c>
      <c r="K10" s="7"/>
      <c r="M10" s="12" t="s">
        <v>11</v>
      </c>
      <c r="N10" s="21">
        <f>SUMIF(G4:G18,M10,F4:F18)</f>
        <v>3.3333333333333348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ref="F11:F18" si="1">(E11-D11)*24</f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1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1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1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1"/>
        <v>0</v>
      </c>
      <c r="G15" s="4"/>
      <c r="H15" s="4"/>
      <c r="I15" s="4"/>
      <c r="J15" s="7"/>
      <c r="K15" s="7"/>
      <c r="M15" s="9" t="s">
        <v>13</v>
      </c>
      <c r="N15" s="22">
        <f>SUM(N4:N14)</f>
        <v>9.9166666666666679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1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1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1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indexed="41"/>
  </sheetPr>
  <dimension ref="B1:N18"/>
  <sheetViews>
    <sheetView workbookViewId="0">
      <selection activeCell="H4" sqref="H4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6.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34.5" customHeight="1">
      <c r="B1" s="30" t="s">
        <v>30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40781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0.33333333333333331</v>
      </c>
      <c r="E4" s="5">
        <v>0.4375</v>
      </c>
      <c r="F4" s="20">
        <f>(E4-D4)*24</f>
        <v>2.5000000000000004</v>
      </c>
      <c r="G4" s="4" t="s">
        <v>42</v>
      </c>
      <c r="H4" s="6" t="s">
        <v>55</v>
      </c>
      <c r="I4" s="6"/>
      <c r="J4" s="27" t="s">
        <v>45</v>
      </c>
      <c r="K4" s="7"/>
      <c r="M4" s="12" t="s">
        <v>5</v>
      </c>
      <c r="N4" s="21">
        <f>SUMIF(G4:G18,M4,F4:F18)</f>
        <v>7.5</v>
      </c>
    </row>
    <row r="5" spans="2:14" s="8" customFormat="1" ht="18" customHeight="1">
      <c r="B5" s="33"/>
      <c r="C5" s="4">
        <v>2</v>
      </c>
      <c r="D5" s="5">
        <v>0.4375</v>
      </c>
      <c r="E5" s="5">
        <v>0.5</v>
      </c>
      <c r="F5" s="20">
        <f t="shared" ref="F5:F7" si="0">(E5-D5)*24</f>
        <v>1.5</v>
      </c>
      <c r="G5" s="4" t="s">
        <v>35</v>
      </c>
      <c r="H5" s="6" t="s">
        <v>44</v>
      </c>
      <c r="I5" s="6"/>
      <c r="J5" s="27" t="s">
        <v>46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0.58333333333333337</v>
      </c>
      <c r="E6" s="5">
        <v>0.75</v>
      </c>
      <c r="F6" s="20">
        <f t="shared" si="0"/>
        <v>3.9999999999999991</v>
      </c>
      <c r="G6" s="4" t="s">
        <v>35</v>
      </c>
      <c r="H6" s="6" t="s">
        <v>44</v>
      </c>
      <c r="I6" s="6"/>
      <c r="J6" s="27" t="s">
        <v>46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>
        <v>0.75</v>
      </c>
      <c r="E7" s="5">
        <v>0.83333333333333337</v>
      </c>
      <c r="F7" s="20">
        <f t="shared" si="0"/>
        <v>2.0000000000000009</v>
      </c>
      <c r="G7" s="4" t="s">
        <v>35</v>
      </c>
      <c r="H7" s="6" t="s">
        <v>44</v>
      </c>
      <c r="I7" s="6"/>
      <c r="J7" s="27" t="s">
        <v>46</v>
      </c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ref="F8:F18" si="1">(E8-D8)*24</f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1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1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1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1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2.5000000000000004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1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1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1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10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1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1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1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indexed="44"/>
  </sheetPr>
  <dimension ref="B1:N18"/>
  <sheetViews>
    <sheetView workbookViewId="0">
      <selection activeCell="J17" sqref="J17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7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6.25" customHeight="1">
      <c r="B1" s="30" t="s">
        <v>29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40782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0.41666666666666669</v>
      </c>
      <c r="E4" s="5">
        <v>0.52083333333333337</v>
      </c>
      <c r="F4" s="20">
        <f>(E4-D4)*24</f>
        <v>2.5000000000000004</v>
      </c>
      <c r="G4" s="4" t="s">
        <v>54</v>
      </c>
      <c r="H4" s="6" t="s">
        <v>56</v>
      </c>
      <c r="I4" s="6"/>
      <c r="J4" s="27" t="s">
        <v>57</v>
      </c>
      <c r="K4" s="29" t="s">
        <v>58</v>
      </c>
      <c r="M4" s="12" t="s">
        <v>5</v>
      </c>
      <c r="N4" s="21">
        <f>SUMIF(G4:G18,M4,F4:F18)</f>
        <v>0</v>
      </c>
    </row>
    <row r="5" spans="2:14" s="8" customFormat="1" ht="18" customHeight="1">
      <c r="B5" s="33"/>
      <c r="C5" s="4">
        <v>2</v>
      </c>
      <c r="D5" s="5">
        <v>0.58333333333333337</v>
      </c>
      <c r="E5" s="5">
        <v>0.625</v>
      </c>
      <c r="F5" s="20">
        <f t="shared" ref="F5:F18" si="0">(E5-D5)*24</f>
        <v>0.99999999999999911</v>
      </c>
      <c r="G5" s="4" t="s">
        <v>36</v>
      </c>
      <c r="H5" s="6" t="s">
        <v>56</v>
      </c>
      <c r="I5" s="6"/>
      <c r="J5" s="27" t="s">
        <v>59</v>
      </c>
      <c r="K5" s="7"/>
      <c r="M5" s="12" t="s">
        <v>6</v>
      </c>
      <c r="N5" s="21">
        <f>SUMIF(G4:G18,M5,F4:F18)</f>
        <v>0.99999999999999911</v>
      </c>
    </row>
    <row r="6" spans="2:14" s="8" customFormat="1" ht="18" customHeight="1">
      <c r="B6" s="33"/>
      <c r="C6" s="4">
        <v>3</v>
      </c>
      <c r="D6" s="5">
        <v>0.625</v>
      </c>
      <c r="E6" s="5">
        <v>0.66666666666666663</v>
      </c>
      <c r="F6" s="20">
        <f t="shared" si="0"/>
        <v>0.99999999999999911</v>
      </c>
      <c r="G6" s="4" t="s">
        <v>42</v>
      </c>
      <c r="H6" s="6" t="s">
        <v>56</v>
      </c>
      <c r="I6" s="6"/>
      <c r="J6" s="27" t="s">
        <v>60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>
        <v>0.66666666666666663</v>
      </c>
      <c r="E7" s="5">
        <v>0.72916666666666663</v>
      </c>
      <c r="F7" s="20">
        <f t="shared" si="0"/>
        <v>1.5</v>
      </c>
      <c r="G7" s="4" t="s">
        <v>54</v>
      </c>
      <c r="H7" s="6" t="s">
        <v>56</v>
      </c>
      <c r="I7" s="6"/>
      <c r="J7" s="27" t="s">
        <v>61</v>
      </c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>
        <v>0.72916666666666663</v>
      </c>
      <c r="E8" s="5">
        <v>0.77083333333333337</v>
      </c>
      <c r="F8" s="20">
        <f t="shared" si="0"/>
        <v>1.0000000000000018</v>
      </c>
      <c r="G8" s="4" t="s">
        <v>39</v>
      </c>
      <c r="H8" s="4" t="s">
        <v>56</v>
      </c>
      <c r="I8" s="4"/>
      <c r="J8" s="7" t="s">
        <v>62</v>
      </c>
      <c r="K8" s="7"/>
      <c r="M8" s="9" t="s">
        <v>9</v>
      </c>
      <c r="N8" s="21">
        <f>SUMIF(G4:G18,M8,F4:F18)</f>
        <v>4</v>
      </c>
    </row>
    <row r="9" spans="2:14" s="8" customFormat="1" ht="18" customHeight="1">
      <c r="B9" s="33"/>
      <c r="C9" s="4">
        <v>6</v>
      </c>
      <c r="D9" s="5">
        <v>0.79166666666666663</v>
      </c>
      <c r="E9" s="5">
        <v>0.875</v>
      </c>
      <c r="F9" s="20">
        <f t="shared" si="0"/>
        <v>2.0000000000000009</v>
      </c>
      <c r="G9" s="4" t="s">
        <v>39</v>
      </c>
      <c r="H9" s="6" t="s">
        <v>56</v>
      </c>
      <c r="I9" s="6"/>
      <c r="J9" s="13" t="s">
        <v>62</v>
      </c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3.0000000000000027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0.99999999999999911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9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H4:I18 N4:N14"/>
  </dataValidations>
  <pageMargins left="0.75" right="0.75" top="1" bottom="1" header="0.5" footer="0.5"/>
  <pageSetup paperSize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46"/>
  </sheetPr>
  <dimension ref="B1:N18"/>
  <sheetViews>
    <sheetView tabSelected="1" workbookViewId="0">
      <selection activeCell="M10" sqref="M10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5.2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5.5" customHeight="1">
      <c r="B1" s="30" t="s">
        <v>28</v>
      </c>
      <c r="C1" s="31"/>
      <c r="D1" s="31"/>
      <c r="E1" s="31"/>
      <c r="F1" s="31"/>
      <c r="G1" s="31"/>
      <c r="H1" s="31"/>
      <c r="I1" s="31"/>
      <c r="J1" s="31"/>
      <c r="K1" s="31"/>
    </row>
    <row r="2" spans="2:14" ht="18" customHeight="1">
      <c r="B2" s="16" t="s">
        <v>15</v>
      </c>
      <c r="C2" s="35">
        <v>40783</v>
      </c>
      <c r="D2" s="35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2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3"/>
      <c r="C4" s="4">
        <v>1</v>
      </c>
      <c r="D4" s="5">
        <v>0.54166666666666663</v>
      </c>
      <c r="E4" s="5">
        <v>0.625</v>
      </c>
      <c r="F4" s="20">
        <f>(E4-D4)*24</f>
        <v>2.0000000000000009</v>
      </c>
      <c r="G4" s="4" t="s">
        <v>35</v>
      </c>
      <c r="H4" s="6" t="s">
        <v>56</v>
      </c>
      <c r="I4" s="6"/>
      <c r="J4" s="27" t="s">
        <v>63</v>
      </c>
      <c r="K4" s="7"/>
      <c r="M4" s="12" t="s">
        <v>5</v>
      </c>
      <c r="N4" s="21">
        <f>SUMIF(G4:G18,M4,F4:F18)</f>
        <v>6</v>
      </c>
    </row>
    <row r="5" spans="2:14" s="8" customFormat="1" ht="18" customHeight="1">
      <c r="B5" s="33"/>
      <c r="C5" s="4">
        <v>2</v>
      </c>
      <c r="D5" s="5">
        <v>0.625</v>
      </c>
      <c r="E5" s="5">
        <v>0.70833333333333337</v>
      </c>
      <c r="F5" s="20">
        <f t="shared" ref="F5:F18" si="0">(E5-D5)*24</f>
        <v>2.0000000000000009</v>
      </c>
      <c r="G5" s="4" t="s">
        <v>39</v>
      </c>
      <c r="H5" s="6" t="s">
        <v>56</v>
      </c>
      <c r="I5" s="6"/>
      <c r="J5" s="13" t="s">
        <v>64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3"/>
      <c r="C6" s="4">
        <v>3</v>
      </c>
      <c r="D6" s="5">
        <v>0.70833333333333337</v>
      </c>
      <c r="E6" s="5">
        <v>0.875</v>
      </c>
      <c r="F6" s="20">
        <f t="shared" si="0"/>
        <v>3.9999999999999991</v>
      </c>
      <c r="G6" s="4" t="s">
        <v>35</v>
      </c>
      <c r="H6" s="6" t="s">
        <v>56</v>
      </c>
      <c r="I6" s="6"/>
      <c r="J6" s="13" t="s">
        <v>65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3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3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3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3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2.0000000000000009</v>
      </c>
    </row>
    <row r="11" spans="2:14" s="8" customFormat="1" ht="18" customHeight="1">
      <c r="B11" s="33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3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3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3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3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8</v>
      </c>
    </row>
    <row r="16" spans="2:14" s="8" customFormat="1" ht="18" customHeight="1">
      <c r="B16" s="33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3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4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H4:I18 N4:N14"/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O31"/>
  <sheetViews>
    <sheetView workbookViewId="0">
      <selection activeCell="N13" sqref="N13"/>
    </sheetView>
  </sheetViews>
  <sheetFormatPr defaultColWidth="9" defaultRowHeight="14.25"/>
  <cols>
    <col min="1" max="1" width="0.75" customWidth="1"/>
    <col min="2" max="2" width="8.5" bestFit="1" customWidth="1"/>
    <col min="3" max="3" width="11" customWidth="1"/>
    <col min="4" max="4" width="1.875" customWidth="1"/>
    <col min="5" max="5" width="12.75" bestFit="1" customWidth="1"/>
    <col min="7" max="7" width="12.75" bestFit="1" customWidth="1"/>
    <col min="9" max="9" width="12.75" bestFit="1" customWidth="1"/>
    <col min="11" max="11" width="12.75" bestFit="1" customWidth="1"/>
  </cols>
  <sheetData>
    <row r="1" spans="2:11" ht="25.5"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</row>
    <row r="2" spans="2:11" ht="15.75" customHeight="1">
      <c r="B2" s="40"/>
      <c r="C2" s="40"/>
    </row>
    <row r="3" spans="2:11" s="2" customFormat="1" ht="18" customHeight="1">
      <c r="B3" s="15" t="s">
        <v>0</v>
      </c>
      <c r="C3" s="15" t="s">
        <v>1</v>
      </c>
    </row>
    <row r="4" spans="2:11" s="2" customFormat="1" ht="18" customHeight="1">
      <c r="B4" s="12" t="s">
        <v>5</v>
      </c>
      <c r="C4" s="21">
        <f>SUM(星期一!N4,星期二!N4,星期三!N4,星期四!N4,星期五!N4,星期六!N4,星期日!N4)</f>
        <v>17.083333333333336</v>
      </c>
    </row>
    <row r="5" spans="2:11" s="2" customFormat="1" ht="18" customHeight="1">
      <c r="B5" s="12" t="s">
        <v>6</v>
      </c>
      <c r="C5" s="21">
        <f>SUM(星期一!N5,星期二!N5,星期三!N5,星期四!N5,星期五!N5,星期六!N5,星期日!N5)</f>
        <v>3.4999999999999982</v>
      </c>
    </row>
    <row r="6" spans="2:11" s="2" customFormat="1" ht="18" customHeight="1">
      <c r="B6" s="12" t="s">
        <v>7</v>
      </c>
      <c r="C6" s="21">
        <f>SUM(星期一!N6,星期二!N6,星期三!N6,星期四!N6,星期五!N6,星期六!N6,星期日!N6)</f>
        <v>0</v>
      </c>
    </row>
    <row r="7" spans="2:11" s="2" customFormat="1" ht="18" customHeight="1">
      <c r="B7" s="12" t="s">
        <v>8</v>
      </c>
      <c r="C7" s="21">
        <f>SUM(星期一!N7,星期二!N7,星期三!N7,星期四!N7,星期五!N7,星期六!N7,星期日!N7)</f>
        <v>0.50000000000000089</v>
      </c>
    </row>
    <row r="8" spans="2:11" s="2" customFormat="1" ht="18" customHeight="1">
      <c r="B8" s="9" t="s">
        <v>9</v>
      </c>
      <c r="C8" s="21">
        <f>SUM(星期一!N8,星期二!N8,星期三!N8,星期四!N8,星期五!N8,星期六!N8,星期日!N8)</f>
        <v>4</v>
      </c>
    </row>
    <row r="9" spans="2:11" s="2" customFormat="1" ht="18" customHeight="1">
      <c r="B9" s="12" t="s">
        <v>10</v>
      </c>
      <c r="C9" s="21">
        <f>SUM(星期一!N9,星期二!N9,星期三!N9,星期四!N9,星期五!N9,星期六!N9,星期日!N9)</f>
        <v>0</v>
      </c>
    </row>
    <row r="10" spans="2:11" s="2" customFormat="1" ht="18" customHeight="1">
      <c r="B10" s="12" t="s">
        <v>11</v>
      </c>
      <c r="C10" s="21">
        <f>SUM(星期一!N10,星期二!N10,星期三!N10,星期四!N10,星期五!N10,星期六!N10,星期日!N10)</f>
        <v>8.3333333333333393</v>
      </c>
    </row>
    <row r="11" spans="2:11" s="2" customFormat="1" ht="18" customHeight="1">
      <c r="B11" s="9" t="s">
        <v>12</v>
      </c>
      <c r="C11" s="21">
        <f>SUM(星期一!N11,星期二!N11,星期三!N11,星期四!N11,星期五!N11,星期六!N11,星期日!N11)</f>
        <v>0</v>
      </c>
    </row>
    <row r="12" spans="2:11" s="2" customFormat="1" ht="18" customHeight="1">
      <c r="B12" s="9" t="s">
        <v>2</v>
      </c>
      <c r="C12" s="21">
        <f>SUM(星期一!N12,星期二!N12,星期三!N12,星期四!N12,星期五!N12,星期六!N12,星期日!N12)</f>
        <v>3.4999999999999996</v>
      </c>
    </row>
    <row r="13" spans="2:11" s="2" customFormat="1" ht="18" customHeight="1">
      <c r="B13" s="9" t="s">
        <v>3</v>
      </c>
      <c r="C13" s="21">
        <f>SUM(星期一!N13,星期二!N13,星期三!N13,星期四!N13,星期五!N13,星期六!N13,星期日!N13)</f>
        <v>0</v>
      </c>
    </row>
    <row r="14" spans="2:11" s="2" customFormat="1" ht="18" customHeight="1">
      <c r="B14" s="9" t="s">
        <v>4</v>
      </c>
      <c r="C14" s="21">
        <f>SUM(星期一!N14,星期二!N14,星期三!N14,星期四!N14,星期五!N14,星期六!N14,星期日!N14)</f>
        <v>0</v>
      </c>
      <c r="D14" s="14"/>
    </row>
    <row r="15" spans="2:11" s="2" customFormat="1" ht="18" customHeight="1">
      <c r="B15" s="9" t="s">
        <v>13</v>
      </c>
      <c r="C15" s="22">
        <f>SUM(C4:C14)</f>
        <v>36.916666666666671</v>
      </c>
      <c r="D15" s="14"/>
    </row>
    <row r="17" spans="2:15" ht="14.25" customHeight="1">
      <c r="B17" s="32" t="s">
        <v>26</v>
      </c>
      <c r="C17" s="36" t="s">
        <v>37</v>
      </c>
      <c r="D17" s="37"/>
      <c r="E17" s="37"/>
      <c r="F17" s="37"/>
      <c r="G17" s="37"/>
      <c r="H17" s="37"/>
      <c r="I17" s="37"/>
      <c r="J17" s="37"/>
      <c r="K17" s="37"/>
    </row>
    <row r="18" spans="2:15">
      <c r="B18" s="50"/>
      <c r="C18" s="38"/>
      <c r="D18" s="38"/>
      <c r="E18" s="38"/>
      <c r="F18" s="38"/>
      <c r="G18" s="38"/>
      <c r="H18" s="38"/>
      <c r="I18" s="38"/>
      <c r="J18" s="38"/>
      <c r="K18" s="38"/>
    </row>
    <row r="19" spans="2:15">
      <c r="B19" s="50"/>
      <c r="C19" s="38"/>
      <c r="D19" s="38"/>
      <c r="E19" s="38"/>
      <c r="F19" s="38"/>
      <c r="G19" s="38"/>
      <c r="H19" s="38"/>
      <c r="I19" s="38"/>
      <c r="J19" s="38"/>
      <c r="K19" s="38"/>
    </row>
    <row r="20" spans="2:15">
      <c r="B20" s="50"/>
      <c r="C20" s="38"/>
      <c r="D20" s="38"/>
      <c r="E20" s="38"/>
      <c r="F20" s="38"/>
      <c r="G20" s="38"/>
      <c r="H20" s="38"/>
      <c r="I20" s="38"/>
      <c r="J20" s="38"/>
      <c r="K20" s="38"/>
    </row>
    <row r="21" spans="2:15">
      <c r="B21" s="51"/>
      <c r="C21" s="39"/>
      <c r="D21" s="39"/>
      <c r="E21" s="39"/>
      <c r="F21" s="39"/>
      <c r="G21" s="39"/>
      <c r="H21" s="39"/>
      <c r="I21" s="39"/>
      <c r="J21" s="39"/>
      <c r="K21" s="39"/>
    </row>
    <row r="22" spans="2:15">
      <c r="B22" s="32" t="s">
        <v>34</v>
      </c>
      <c r="C22" s="41" t="s">
        <v>38</v>
      </c>
      <c r="D22" s="42"/>
      <c r="E22" s="42"/>
      <c r="F22" s="42"/>
      <c r="G22" s="42"/>
      <c r="H22" s="42"/>
      <c r="I22" s="42"/>
      <c r="J22" s="42"/>
      <c r="K22" s="43"/>
      <c r="M22" s="1"/>
      <c r="O22" s="1"/>
    </row>
    <row r="23" spans="2:15">
      <c r="B23" s="33"/>
      <c r="C23" s="44"/>
      <c r="D23" s="45"/>
      <c r="E23" s="45"/>
      <c r="F23" s="45"/>
      <c r="G23" s="45"/>
      <c r="H23" s="45"/>
      <c r="I23" s="45"/>
      <c r="J23" s="45"/>
      <c r="K23" s="46"/>
    </row>
    <row r="24" spans="2:15">
      <c r="B24" s="33"/>
      <c r="C24" s="44"/>
      <c r="D24" s="45"/>
      <c r="E24" s="45"/>
      <c r="F24" s="45"/>
      <c r="G24" s="45"/>
      <c r="H24" s="45"/>
      <c r="I24" s="45"/>
      <c r="J24" s="45"/>
      <c r="K24" s="46"/>
    </row>
    <row r="25" spans="2:15">
      <c r="B25" s="33"/>
      <c r="C25" s="44"/>
      <c r="D25" s="45"/>
      <c r="E25" s="45"/>
      <c r="F25" s="45"/>
      <c r="G25" s="45"/>
      <c r="H25" s="45"/>
      <c r="I25" s="45"/>
      <c r="J25" s="45"/>
      <c r="K25" s="46"/>
    </row>
    <row r="26" spans="2:15">
      <c r="B26" s="33"/>
      <c r="C26" s="44"/>
      <c r="D26" s="45"/>
      <c r="E26" s="45"/>
      <c r="F26" s="45"/>
      <c r="G26" s="45"/>
      <c r="H26" s="45"/>
      <c r="I26" s="45"/>
      <c r="J26" s="45"/>
      <c r="K26" s="46"/>
    </row>
    <row r="27" spans="2:15">
      <c r="B27" s="33"/>
      <c r="C27" s="44"/>
      <c r="D27" s="45"/>
      <c r="E27" s="45"/>
      <c r="F27" s="45"/>
      <c r="G27" s="45"/>
      <c r="H27" s="45"/>
      <c r="I27" s="45"/>
      <c r="J27" s="45"/>
      <c r="K27" s="46"/>
    </row>
    <row r="28" spans="2:15">
      <c r="B28" s="33"/>
      <c r="C28" s="44"/>
      <c r="D28" s="45"/>
      <c r="E28" s="45"/>
      <c r="F28" s="45"/>
      <c r="G28" s="45"/>
      <c r="H28" s="45"/>
      <c r="I28" s="45"/>
      <c r="J28" s="45"/>
      <c r="K28" s="46"/>
    </row>
    <row r="29" spans="2:15">
      <c r="B29" s="33"/>
      <c r="C29" s="44"/>
      <c r="D29" s="45"/>
      <c r="E29" s="45"/>
      <c r="F29" s="45"/>
      <c r="G29" s="45"/>
      <c r="H29" s="45"/>
      <c r="I29" s="45"/>
      <c r="J29" s="45"/>
      <c r="K29" s="46"/>
    </row>
    <row r="30" spans="2:15">
      <c r="B30" s="33"/>
      <c r="C30" s="44"/>
      <c r="D30" s="45"/>
      <c r="E30" s="45"/>
      <c r="F30" s="45"/>
      <c r="G30" s="45"/>
      <c r="H30" s="45"/>
      <c r="I30" s="45"/>
      <c r="J30" s="45"/>
      <c r="K30" s="46"/>
    </row>
    <row r="31" spans="2:15">
      <c r="B31" s="34"/>
      <c r="C31" s="47"/>
      <c r="D31" s="48"/>
      <c r="E31" s="48"/>
      <c r="F31" s="48"/>
      <c r="G31" s="48"/>
      <c r="H31" s="48"/>
      <c r="I31" s="48"/>
      <c r="J31" s="48"/>
      <c r="K31" s="49"/>
    </row>
  </sheetData>
  <mergeCells count="6">
    <mergeCell ref="C17:K21"/>
    <mergeCell ref="B1:K1"/>
    <mergeCell ref="B2:C2"/>
    <mergeCell ref="B22:B31"/>
    <mergeCell ref="C22:K31"/>
    <mergeCell ref="B17:B21"/>
  </mergeCells>
  <phoneticPr fontId="1" type="noConversion"/>
  <dataValidations count="1">
    <dataValidation allowBlank="1" showInputMessage="1" showErrorMessage="1" promptTitle="只能选择，不能输入" sqref="B4:B11 C4:C14"/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星期一</vt:lpstr>
      <vt:lpstr>星期二</vt:lpstr>
      <vt:lpstr>星期三</vt:lpstr>
      <vt:lpstr>星期四</vt:lpstr>
      <vt:lpstr>星期五</vt:lpstr>
      <vt:lpstr>星期六</vt:lpstr>
      <vt:lpstr>星期日</vt:lpstr>
      <vt:lpstr>周工作统计</vt:lpstr>
    </vt:vector>
  </TitlesOfParts>
  <Company>杭州电子科技大学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张万军</dc:creator>
  <cp:lastModifiedBy>Fan</cp:lastModifiedBy>
  <cp:lastPrinted>2005-07-11T07:10:14Z</cp:lastPrinted>
  <dcterms:created xsi:type="dcterms:W3CDTF">2005-06-29T07:21:49Z</dcterms:created>
  <dcterms:modified xsi:type="dcterms:W3CDTF">2011-08-28T13:44:04Z</dcterms:modified>
</cp:coreProperties>
</file>