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luky-my.sharepoint.com/personal/jba429_uky_edu/Documents/MME Calculation/"/>
    </mc:Choice>
  </mc:AlternateContent>
  <xr:revisionPtr revIDLastSave="0" documentId="8_{39738D72-C62B-4C27-8A1B-A0D67D6D6CD5}" xr6:coauthVersionLast="45" xr6:coauthVersionMax="45" xr10:uidLastSave="{00000000-0000-0000-0000-000000000000}"/>
  <bookViews>
    <workbookView xWindow="2340" yWindow="2340" windowWidth="21600" windowHeight="11385" activeTab="1" xr2:uid="{00000000-000D-0000-FFFF-FFFF00000000}"/>
  </bookViews>
  <sheets>
    <sheet name="FL" sheetId="1" r:id="rId1"/>
    <sheet name="CA"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65" i="3" l="1"/>
  <c r="E65" i="3"/>
  <c r="C65" i="3"/>
  <c r="G64" i="3"/>
  <c r="E64" i="3"/>
  <c r="C64" i="3"/>
  <c r="G63" i="3"/>
  <c r="E63" i="3"/>
  <c r="C63" i="3"/>
  <c r="G62" i="3"/>
  <c r="E62" i="3"/>
  <c r="C62" i="3"/>
  <c r="G61" i="3"/>
  <c r="E61" i="3"/>
  <c r="C61" i="3"/>
  <c r="G54" i="3"/>
  <c r="E54" i="3"/>
  <c r="C54" i="3"/>
  <c r="G53" i="3"/>
  <c r="E53" i="3"/>
  <c r="C53" i="3"/>
  <c r="G52" i="3"/>
  <c r="E52" i="3"/>
  <c r="C52" i="3"/>
  <c r="G51" i="3"/>
  <c r="E51" i="3"/>
  <c r="C51" i="3"/>
  <c r="G50" i="3"/>
  <c r="E50" i="3"/>
  <c r="C50" i="3"/>
  <c r="G65" i="1" l="1"/>
  <c r="E65" i="1"/>
  <c r="C65" i="1"/>
  <c r="G64" i="1"/>
  <c r="E64" i="1"/>
  <c r="C64" i="1"/>
  <c r="G63" i="1"/>
  <c r="E63" i="1"/>
  <c r="C63" i="1"/>
  <c r="G62" i="1"/>
  <c r="E62" i="1"/>
  <c r="C62" i="1"/>
  <c r="G61" i="1"/>
  <c r="E61" i="1"/>
  <c r="C61" i="1"/>
  <c r="G51" i="1" l="1"/>
  <c r="G52" i="1"/>
  <c r="G53" i="1"/>
  <c r="G54" i="1"/>
  <c r="G50" i="1"/>
  <c r="E51" i="1"/>
  <c r="E52" i="1"/>
  <c r="E53" i="1"/>
  <c r="E54" i="1"/>
  <c r="E50" i="1"/>
  <c r="C51" i="1"/>
  <c r="C52" i="1"/>
  <c r="C53" i="1"/>
  <c r="C54" i="1"/>
  <c r="C50" i="1"/>
</calcChain>
</file>

<file path=xl/sharedStrings.xml><?xml version="1.0" encoding="utf-8"?>
<sst xmlns="http://schemas.openxmlformats.org/spreadsheetml/2006/main" count="180" uniqueCount="53">
  <si>
    <t>Table 1.</t>
  </si>
  <si>
    <t>Metric</t>
  </si>
  <si>
    <t>FL</t>
  </si>
  <si>
    <t>Number of scripts</t>
  </si>
  <si>
    <t>Number of patients</t>
  </si>
  <si>
    <t>Overlapping scripts (N, %)</t>
  </si>
  <si>
    <t>Variable</t>
  </si>
  <si>
    <t>Mean</t>
  </si>
  <si>
    <t>Std Dev</t>
  </si>
  <si>
    <t>Minimum</t>
  </si>
  <si>
    <t>Lower Quartile</t>
  </si>
  <si>
    <t>Median</t>
  </si>
  <si>
    <t>Upper Quartile</t>
  </si>
  <si>
    <t>Maximum</t>
  </si>
  <si>
    <t>totmme</t>
  </si>
  <si>
    <t>rxdays</t>
  </si>
  <si>
    <t>pat_mme1</t>
  </si>
  <si>
    <t>pat_mme2</t>
  </si>
  <si>
    <t>pat_mme3</t>
  </si>
  <si>
    <t>pat_mme4</t>
  </si>
  <si>
    <t>All</t>
  </si>
  <si>
    <t>Daily MME &gt;50</t>
  </si>
  <si>
    <t>Daily MME &gt;90</t>
  </si>
  <si>
    <t>Daily MME &gt;120</t>
  </si>
  <si>
    <t xml:space="preserve"># of Patient </t>
  </si>
  <si>
    <t>%</t>
  </si>
  <si>
    <t>LA Only</t>
  </si>
  <si>
    <t>SA Only</t>
  </si>
  <si>
    <t>3,271,552 (87.0%)</t>
  </si>
  <si>
    <t>1,689,330 (44.9%)</t>
  </si>
  <si>
    <t>Patients with overlapping scripts (N, %)</t>
  </si>
  <si>
    <t>406,656 (27.4%)</t>
  </si>
  <si>
    <t>SA scripts (N, %)</t>
  </si>
  <si>
    <t>Patient Groupo</t>
  </si>
  <si>
    <t>Number of Patients</t>
  </si>
  <si>
    <t>Lower 95% CLM</t>
  </si>
  <si>
    <t>Upper 95% CLM</t>
  </si>
  <si>
    <t>pat_mme5</t>
  </si>
  <si>
    <t>rxdays: on-therapy days</t>
  </si>
  <si>
    <t>totmme: total mme in the 2018 Q3 (numerator for pat_mme def. 1-3)</t>
  </si>
  <si>
    <t>LA + SA</t>
  </si>
  <si>
    <t>Daily MME &gt;= 50</t>
  </si>
  <si>
    <t>Daily MME &gt;= 90</t>
  </si>
  <si>
    <t>Daily MME &gt;= 120</t>
  </si>
  <si>
    <t>Table 0.</t>
  </si>
  <si>
    <t>Table 1 (continued).</t>
  </si>
  <si>
    <t>Table 1 (Sensitivity Analysis).</t>
  </si>
  <si>
    <r>
      <t xml:space="preserve">Definition 5  is following **Zedler 2014**: For each opioid prescription dispensed during the baseline period, the product of the number of units dispensed and the opioid strength per unit (milligrams) was divided by the number of days supplied. The resulting opioid daily dose dispensed (milligrams per day) was then multiplied by a conversion factor derived from published sources to estimate the daily dose in morphine equivalents (MED) (see Table 2) [37–42]. The maximum prescribed daily MED during the baseline period was calculated for each patient </t>
    </r>
    <r>
      <rPr>
        <b/>
        <sz val="11"/>
        <color rgb="FFFF0000"/>
        <rFont val="Calibri"/>
        <family val="2"/>
        <scheme val="minor"/>
      </rPr>
      <t xml:space="preserve">by summing the daily MED for all opioid prescriptions dispensed to the patient during those 6 months. It reflects the maximum prescribed daily dose and not necessarily the actual amount consumed. </t>
    </r>
  </si>
  <si>
    <t>CA</t>
  </si>
  <si>
    <t>5,130,498 (90.4%)</t>
  </si>
  <si>
    <t>2,213,015 (39.0%)</t>
  </si>
  <si>
    <t>558,820 (23.0%)</t>
  </si>
  <si>
    <t>Standard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</si>
</sst>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
    <numFmt numFmtId="166" formatCode="0.0000"/>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sz val="11"/>
      <color rgb="FF000000"/>
      <name val="Arial"/>
      <family val="2"/>
    </font>
    <font>
      <b/>
      <sz val="11"/>
      <color rgb="FFFF0000"/>
      <name val="Calibri"/>
      <family val="2"/>
      <scheme val="minor"/>
    </font>
  </fonts>
  <fills count="4">
    <fill>
      <patternFill patternType="none"/>
    </fill>
    <fill>
      <patternFill patternType="gray125"/>
    </fill>
    <fill>
      <patternFill patternType="solid">
        <fgColor theme="2"/>
        <bgColor indexed="64"/>
      </patternFill>
    </fill>
    <fill>
      <patternFill patternType="solid">
        <fgColor rgb="FFFFFF00"/>
        <bgColor indexed="64"/>
      </patternFill>
    </fill>
  </fills>
  <borders count="4">
    <border>
      <left/>
      <right/>
      <top/>
      <bottom/>
      <diagonal/>
    </border>
    <border>
      <left/>
      <right/>
      <top style="thin">
        <color auto="1"/>
      </top>
      <bottom style="thin">
        <color auto="1"/>
      </bottom>
      <diagonal/>
    </border>
    <border>
      <left/>
      <right/>
      <top/>
      <bottom style="thin">
        <color auto="1"/>
      </bottom>
      <diagonal/>
    </border>
    <border>
      <left/>
      <right/>
      <top style="thin">
        <color auto="1"/>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44">
    <xf numFmtId="0" fontId="0" fillId="0" borderId="0" xfId="0"/>
    <xf numFmtId="0" fontId="2" fillId="0" borderId="0" xfId="0" applyFont="1"/>
    <xf numFmtId="164" fontId="0" fillId="0" borderId="0" xfId="1" applyNumberFormat="1" applyFont="1" applyAlignment="1">
      <alignment horizontal="right"/>
    </xf>
    <xf numFmtId="0" fontId="2" fillId="0" borderId="2" xfId="0" applyFont="1" applyBorder="1" applyAlignment="1">
      <alignment horizontal="center"/>
    </xf>
    <xf numFmtId="164" fontId="0" fillId="0" borderId="2" xfId="1" applyNumberFormat="1" applyFont="1" applyBorder="1" applyAlignment="1">
      <alignment horizontal="right"/>
    </xf>
    <xf numFmtId="165" fontId="0" fillId="0" borderId="0" xfId="2" applyNumberFormat="1" applyFont="1"/>
    <xf numFmtId="0" fontId="2" fillId="0" borderId="2" xfId="0" applyFont="1" applyBorder="1"/>
    <xf numFmtId="0" fontId="2" fillId="0" borderId="0" xfId="0" applyFont="1" applyBorder="1"/>
    <xf numFmtId="9" fontId="0" fillId="0" borderId="0" xfId="2" applyFont="1" applyBorder="1"/>
    <xf numFmtId="0" fontId="0" fillId="0" borderId="0" xfId="0" applyFont="1" applyBorder="1"/>
    <xf numFmtId="0" fontId="0" fillId="0" borderId="0" xfId="0" applyFont="1"/>
    <xf numFmtId="0" fontId="2" fillId="0" borderId="1" xfId="0" applyFont="1" applyBorder="1" applyAlignment="1">
      <alignment wrapText="1"/>
    </xf>
    <xf numFmtId="0" fontId="0" fillId="0" borderId="1" xfId="0" applyFont="1" applyBorder="1"/>
    <xf numFmtId="0" fontId="0" fillId="0" borderId="0" xfId="0" applyFont="1" applyAlignment="1">
      <alignment horizontal="left"/>
    </xf>
    <xf numFmtId="0" fontId="0" fillId="0" borderId="0" xfId="0" applyFont="1" applyAlignment="1">
      <alignment horizontal="right"/>
    </xf>
    <xf numFmtId="0" fontId="0" fillId="0" borderId="2" xfId="0" applyFont="1" applyBorder="1" applyAlignment="1">
      <alignment horizontal="left"/>
    </xf>
    <xf numFmtId="0" fontId="0" fillId="0" borderId="0" xfId="0" applyFont="1" applyAlignment="1">
      <alignment wrapText="1"/>
    </xf>
    <xf numFmtId="0" fontId="0" fillId="0" borderId="3" xfId="0" applyFont="1" applyBorder="1"/>
    <xf numFmtId="0" fontId="0" fillId="0" borderId="2" xfId="0" applyFont="1" applyBorder="1"/>
    <xf numFmtId="164" fontId="3" fillId="0" borderId="0" xfId="1" applyNumberFormat="1" applyFont="1" applyAlignment="1">
      <alignment vertical="top" wrapText="1"/>
    </xf>
    <xf numFmtId="164" fontId="3" fillId="0" borderId="2" xfId="1" applyNumberFormat="1" applyFont="1" applyBorder="1" applyAlignment="1">
      <alignment vertical="top" wrapText="1"/>
    </xf>
    <xf numFmtId="0" fontId="3" fillId="0" borderId="0" xfId="0" applyFont="1" applyBorder="1" applyAlignment="1">
      <alignment vertical="top" wrapText="1"/>
    </xf>
    <xf numFmtId="0" fontId="4" fillId="0" borderId="0" xfId="0" applyFont="1" applyAlignment="1">
      <alignment vertical="top" wrapText="1"/>
    </xf>
    <xf numFmtId="165" fontId="0" fillId="0" borderId="2" xfId="2" applyNumberFormat="1" applyFont="1" applyBorder="1"/>
    <xf numFmtId="0" fontId="0" fillId="0" borderId="0" xfId="0" applyAlignment="1">
      <alignment wrapText="1"/>
    </xf>
    <xf numFmtId="0" fontId="2" fillId="2" borderId="0" xfId="0" applyFont="1" applyFill="1" applyBorder="1"/>
    <xf numFmtId="0" fontId="0" fillId="2" borderId="0" xfId="0" applyFont="1" applyFill="1"/>
    <xf numFmtId="0" fontId="2" fillId="2" borderId="0" xfId="0" applyFont="1" applyFill="1"/>
    <xf numFmtId="1" fontId="0" fillId="0" borderId="0" xfId="0" applyNumberFormat="1" applyFont="1"/>
    <xf numFmtId="164" fontId="0" fillId="0" borderId="0" xfId="1" applyNumberFormat="1" applyFont="1" applyFill="1" applyAlignment="1">
      <alignment horizontal="right"/>
    </xf>
    <xf numFmtId="0" fontId="0" fillId="0" borderId="0" xfId="0" applyFont="1" applyFill="1" applyAlignment="1">
      <alignment horizontal="right"/>
    </xf>
    <xf numFmtId="164" fontId="0" fillId="0" borderId="2" xfId="1" applyNumberFormat="1" applyFont="1" applyFill="1" applyBorder="1" applyAlignment="1">
      <alignment horizontal="right"/>
    </xf>
    <xf numFmtId="0" fontId="0" fillId="0" borderId="1" xfId="0" applyFont="1" applyBorder="1" applyAlignment="1">
      <alignment horizontal="center"/>
    </xf>
    <xf numFmtId="0" fontId="2" fillId="3" borderId="1" xfId="0" applyFont="1" applyFill="1" applyBorder="1" applyAlignment="1">
      <alignment wrapText="1"/>
    </xf>
    <xf numFmtId="166" fontId="0" fillId="0" borderId="0" xfId="0" applyNumberFormat="1" applyFont="1"/>
    <xf numFmtId="166" fontId="0" fillId="0" borderId="0" xfId="0" applyNumberFormat="1" applyAlignment="1">
      <alignment vertical="top" wrapText="1"/>
    </xf>
    <xf numFmtId="166" fontId="0" fillId="0" borderId="2" xfId="0" applyNumberFormat="1" applyBorder="1" applyAlignment="1">
      <alignment vertical="top" wrapText="1"/>
    </xf>
    <xf numFmtId="166" fontId="0" fillId="0" borderId="2" xfId="0" applyNumberFormat="1" applyFont="1" applyBorder="1"/>
    <xf numFmtId="0" fontId="0" fillId="0" borderId="0" xfId="0" applyFont="1" applyAlignment="1">
      <alignment horizontal="center" vertical="center"/>
    </xf>
    <xf numFmtId="164" fontId="0" fillId="0" borderId="0" xfId="1" applyNumberFormat="1" applyFont="1" applyAlignment="1">
      <alignment horizontal="center" vertical="center"/>
    </xf>
    <xf numFmtId="0" fontId="2" fillId="2" borderId="0" xfId="0" applyFont="1" applyFill="1" applyAlignment="1">
      <alignment horizontal="left" vertical="top" wrapText="1"/>
    </xf>
    <xf numFmtId="0" fontId="2" fillId="0" borderId="3" xfId="0" applyFont="1" applyBorder="1" applyAlignment="1">
      <alignment horizontal="center"/>
    </xf>
    <xf numFmtId="164" fontId="0" fillId="0" borderId="3" xfId="1" applyNumberFormat="1" applyFont="1" applyBorder="1" applyAlignment="1">
      <alignment horizontal="center" vertical="center"/>
    </xf>
    <xf numFmtId="164" fontId="0" fillId="0" borderId="0" xfId="1" applyNumberFormat="1" applyFont="1" applyFill="1" applyAlignment="1">
      <alignment horizontal="center" vertic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M76"/>
  <sheetViews>
    <sheetView zoomScaleNormal="100" workbookViewId="0"/>
  </sheetViews>
  <sheetFormatPr defaultColWidth="21.28515625" defaultRowHeight="15" x14ac:dyDescent="0.25"/>
  <cols>
    <col min="1" max="1" width="38.85546875" style="10" customWidth="1"/>
    <col min="2" max="2" width="25.42578125" style="10" customWidth="1"/>
    <col min="3" max="12" width="18" style="10" customWidth="1"/>
    <col min="13" max="16384" width="21.28515625" style="10"/>
  </cols>
  <sheetData>
    <row r="2" spans="1:13" x14ac:dyDescent="0.25">
      <c r="A2" s="1" t="s">
        <v>44</v>
      </c>
    </row>
    <row r="3" spans="1:13" x14ac:dyDescent="0.25">
      <c r="A3" s="12" t="s">
        <v>1</v>
      </c>
      <c r="B3" s="32" t="s">
        <v>2</v>
      </c>
    </row>
    <row r="4" spans="1:13" x14ac:dyDescent="0.25">
      <c r="A4" s="13" t="s">
        <v>3</v>
      </c>
      <c r="B4" s="2">
        <v>3759363</v>
      </c>
    </row>
    <row r="5" spans="1:13" x14ac:dyDescent="0.25">
      <c r="A5" s="13" t="s">
        <v>4</v>
      </c>
      <c r="B5" s="2">
        <v>1485591</v>
      </c>
    </row>
    <row r="6" spans="1:13" x14ac:dyDescent="0.25">
      <c r="A6" s="13" t="s">
        <v>32</v>
      </c>
      <c r="B6" s="2" t="s">
        <v>28</v>
      </c>
    </row>
    <row r="7" spans="1:13" x14ac:dyDescent="0.25">
      <c r="A7" s="13" t="s">
        <v>5</v>
      </c>
      <c r="B7" s="14" t="s">
        <v>29</v>
      </c>
    </row>
    <row r="8" spans="1:13" x14ac:dyDescent="0.25">
      <c r="A8" s="15" t="s">
        <v>30</v>
      </c>
      <c r="B8" s="4" t="s">
        <v>31</v>
      </c>
    </row>
    <row r="9" spans="1:13" x14ac:dyDescent="0.25">
      <c r="B9" s="5"/>
    </row>
    <row r="12" spans="1:13" x14ac:dyDescent="0.25">
      <c r="A12" s="1" t="s">
        <v>0</v>
      </c>
    </row>
    <row r="13" spans="1:13" s="16" customFormat="1" x14ac:dyDescent="0.25">
      <c r="A13" s="11" t="s">
        <v>33</v>
      </c>
      <c r="B13" s="11" t="s">
        <v>34</v>
      </c>
      <c r="C13" s="11" t="s">
        <v>6</v>
      </c>
      <c r="D13" s="11" t="s">
        <v>7</v>
      </c>
      <c r="E13" s="11" t="s">
        <v>8</v>
      </c>
      <c r="F13" s="11" t="s">
        <v>35</v>
      </c>
      <c r="G13" s="11" t="s">
        <v>36</v>
      </c>
      <c r="H13" s="11" t="s">
        <v>9</v>
      </c>
      <c r="I13" s="11" t="s">
        <v>10</v>
      </c>
      <c r="J13" s="11" t="s">
        <v>11</v>
      </c>
      <c r="K13" s="11" t="s">
        <v>12</v>
      </c>
      <c r="L13" s="11" t="s">
        <v>13</v>
      </c>
      <c r="M13" s="33" t="s">
        <v>52</v>
      </c>
    </row>
    <row r="14" spans="1:13" x14ac:dyDescent="0.25">
      <c r="A14" s="38" t="s">
        <v>26</v>
      </c>
      <c r="B14" s="39">
        <v>26039</v>
      </c>
      <c r="C14" s="10" t="s">
        <v>14</v>
      </c>
      <c r="D14" s="10">
        <v>6148.98</v>
      </c>
      <c r="E14" s="10">
        <v>7465.06</v>
      </c>
      <c r="F14" s="10">
        <v>6058.3</v>
      </c>
      <c r="G14" s="10">
        <v>6239.65</v>
      </c>
      <c r="H14" s="10">
        <v>1.7999999999999999E-2</v>
      </c>
      <c r="I14" s="10">
        <v>1320</v>
      </c>
      <c r="J14" s="10">
        <v>3780</v>
      </c>
      <c r="K14" s="10">
        <v>8280</v>
      </c>
      <c r="L14" s="10">
        <v>144540</v>
      </c>
      <c r="M14" s="34">
        <v>46.261681199999998</v>
      </c>
    </row>
    <row r="15" spans="1:13" x14ac:dyDescent="0.25">
      <c r="A15" s="38"/>
      <c r="B15" s="39"/>
      <c r="C15" s="10" t="s">
        <v>15</v>
      </c>
      <c r="D15" s="10">
        <v>59.610238500000001</v>
      </c>
      <c r="E15" s="10">
        <v>31.9302466</v>
      </c>
      <c r="F15" s="10">
        <v>59.2223933</v>
      </c>
      <c r="G15" s="10">
        <v>59.998083700000002</v>
      </c>
      <c r="H15" s="10">
        <v>1</v>
      </c>
      <c r="I15" s="10">
        <v>29</v>
      </c>
      <c r="J15" s="10">
        <v>73</v>
      </c>
      <c r="K15" s="10">
        <v>89</v>
      </c>
      <c r="L15" s="10">
        <v>92</v>
      </c>
      <c r="M15" s="34">
        <v>0.19787460000000001</v>
      </c>
    </row>
    <row r="16" spans="1:13" x14ac:dyDescent="0.25">
      <c r="A16" s="38"/>
      <c r="B16" s="39"/>
      <c r="C16" s="10" t="s">
        <v>16</v>
      </c>
      <c r="D16" s="10">
        <v>86.907154500000004</v>
      </c>
      <c r="E16" s="10">
        <v>87.950458499999996</v>
      </c>
      <c r="F16" s="10">
        <v>85.838852000000003</v>
      </c>
      <c r="G16" s="10">
        <v>87.975456899999998</v>
      </c>
      <c r="H16" s="10">
        <v>1E-3</v>
      </c>
      <c r="I16" s="10">
        <v>30</v>
      </c>
      <c r="J16" s="10">
        <v>60</v>
      </c>
      <c r="K16" s="10">
        <v>120</v>
      </c>
      <c r="L16" s="10">
        <v>5400</v>
      </c>
      <c r="M16" s="34">
        <v>0.54503699999999999</v>
      </c>
    </row>
    <row r="17" spans="1:13" x14ac:dyDescent="0.25">
      <c r="A17" s="38"/>
      <c r="B17" s="39"/>
      <c r="C17" s="10" t="s">
        <v>17</v>
      </c>
      <c r="D17" s="10">
        <v>96.930237199999993</v>
      </c>
      <c r="E17" s="10">
        <v>102.8249551</v>
      </c>
      <c r="F17" s="10">
        <v>95.681259499999996</v>
      </c>
      <c r="G17" s="10">
        <v>98.179214799999997</v>
      </c>
      <c r="H17" s="10">
        <v>1E-3</v>
      </c>
      <c r="I17" s="10">
        <v>32</v>
      </c>
      <c r="J17" s="10">
        <v>62.637362600000003</v>
      </c>
      <c r="K17" s="10">
        <v>121.3043478</v>
      </c>
      <c r="L17" s="10">
        <v>5400</v>
      </c>
      <c r="M17" s="34">
        <v>0.63721559999999999</v>
      </c>
    </row>
    <row r="18" spans="1:13" x14ac:dyDescent="0.25">
      <c r="A18" s="38"/>
      <c r="B18" s="39"/>
      <c r="C18" s="10" t="s">
        <v>18</v>
      </c>
      <c r="D18" s="10">
        <v>66.836725200000004</v>
      </c>
      <c r="E18" s="10">
        <v>81.142004999999997</v>
      </c>
      <c r="F18" s="10">
        <v>65.851122500000002</v>
      </c>
      <c r="G18" s="10">
        <v>67.822327799999997</v>
      </c>
      <c r="H18" s="10">
        <v>1.9565199999999999E-4</v>
      </c>
      <c r="I18" s="10">
        <v>14.347826100000001</v>
      </c>
      <c r="J18" s="10">
        <v>41.086956499999999</v>
      </c>
      <c r="K18" s="10">
        <v>90</v>
      </c>
      <c r="L18" s="10">
        <v>1571.09</v>
      </c>
      <c r="M18" s="34">
        <v>0.50284439999999997</v>
      </c>
    </row>
    <row r="19" spans="1:13" x14ac:dyDescent="0.25">
      <c r="A19" s="38"/>
      <c r="B19" s="39"/>
      <c r="C19" s="10" t="s">
        <v>19</v>
      </c>
      <c r="D19" s="10">
        <v>143.04371069999999</v>
      </c>
      <c r="E19" s="10">
        <v>159.48752730000001</v>
      </c>
      <c r="F19" s="10">
        <v>141.10647320000001</v>
      </c>
      <c r="G19" s="10">
        <v>144.98094810000001</v>
      </c>
      <c r="H19" s="10">
        <v>1E-3</v>
      </c>
      <c r="I19" s="10">
        <v>55</v>
      </c>
      <c r="J19" s="10">
        <v>90</v>
      </c>
      <c r="K19" s="10">
        <v>180</v>
      </c>
      <c r="L19" s="10">
        <v>5400</v>
      </c>
      <c r="M19" s="34">
        <v>0.98835870000000003</v>
      </c>
    </row>
    <row r="20" spans="1:13" x14ac:dyDescent="0.25">
      <c r="A20" s="38"/>
      <c r="B20" s="39"/>
      <c r="C20" s="10" t="s">
        <v>37</v>
      </c>
      <c r="D20" s="10">
        <v>293.08636739999997</v>
      </c>
      <c r="E20" s="10">
        <v>374.68321320000001</v>
      </c>
      <c r="F20" s="10">
        <v>288.53522570000001</v>
      </c>
      <c r="G20" s="10">
        <v>297.63750920000001</v>
      </c>
      <c r="H20" s="10">
        <v>1E-3</v>
      </c>
      <c r="I20" s="10">
        <v>80</v>
      </c>
      <c r="J20" s="10">
        <v>180</v>
      </c>
      <c r="K20" s="10">
        <v>360</v>
      </c>
      <c r="L20" s="10">
        <v>20378</v>
      </c>
      <c r="M20" s="34">
        <v>2.3219457999999999</v>
      </c>
    </row>
    <row r="21" spans="1:13" x14ac:dyDescent="0.25">
      <c r="A21" s="38" t="s">
        <v>27</v>
      </c>
      <c r="B21" s="39">
        <v>1338828</v>
      </c>
      <c r="C21" s="10" t="s">
        <v>14</v>
      </c>
      <c r="D21" s="10">
        <v>1157.31</v>
      </c>
      <c r="E21" s="10">
        <v>2326.61</v>
      </c>
      <c r="F21" s="10">
        <v>1153.3699999999999</v>
      </c>
      <c r="G21" s="10">
        <v>1161.25</v>
      </c>
      <c r="H21" s="10">
        <v>1.7142857</v>
      </c>
      <c r="I21" s="10">
        <v>100</v>
      </c>
      <c r="J21" s="10">
        <v>300</v>
      </c>
      <c r="K21" s="10">
        <v>1200</v>
      </c>
      <c r="L21" s="10">
        <v>196012.31</v>
      </c>
      <c r="M21" s="34">
        <v>2.0107645000000001</v>
      </c>
    </row>
    <row r="22" spans="1:13" x14ac:dyDescent="0.25">
      <c r="A22" s="38"/>
      <c r="B22" s="39"/>
      <c r="C22" s="10" t="s">
        <v>15</v>
      </c>
      <c r="D22" s="10">
        <v>29.930476500000001</v>
      </c>
      <c r="E22" s="10">
        <v>32.500369599999999</v>
      </c>
      <c r="F22" s="10">
        <v>29.875424299999999</v>
      </c>
      <c r="G22" s="10">
        <v>29.9855287</v>
      </c>
      <c r="H22" s="10">
        <v>1</v>
      </c>
      <c r="I22" s="10">
        <v>3</v>
      </c>
      <c r="J22" s="10">
        <v>12</v>
      </c>
      <c r="K22" s="10">
        <v>58</v>
      </c>
      <c r="L22" s="10">
        <v>92</v>
      </c>
      <c r="M22" s="34">
        <v>2.80883E-2</v>
      </c>
    </row>
    <row r="23" spans="1:13" x14ac:dyDescent="0.25">
      <c r="A23" s="38"/>
      <c r="B23" s="39"/>
      <c r="C23" s="10" t="s">
        <v>16</v>
      </c>
      <c r="D23" s="10">
        <v>34.0531498</v>
      </c>
      <c r="E23" s="10">
        <v>28.479741199999999</v>
      </c>
      <c r="F23" s="10">
        <v>34.004908200000003</v>
      </c>
      <c r="G23" s="10">
        <v>34.101391399999997</v>
      </c>
      <c r="H23" s="10">
        <v>0.2083333</v>
      </c>
      <c r="I23" s="10">
        <v>18.75</v>
      </c>
      <c r="J23" s="10">
        <v>30</v>
      </c>
      <c r="K23" s="10">
        <v>40.429401800000001</v>
      </c>
      <c r="L23" s="10">
        <v>1979.92</v>
      </c>
      <c r="M23" s="34">
        <v>2.46135E-2</v>
      </c>
    </row>
    <row r="24" spans="1:13" x14ac:dyDescent="0.25">
      <c r="A24" s="38"/>
      <c r="B24" s="39"/>
      <c r="C24" s="10" t="s">
        <v>17</v>
      </c>
      <c r="D24" s="10">
        <v>35.096414600000003</v>
      </c>
      <c r="E24" s="10">
        <v>30.180772000000001</v>
      </c>
      <c r="F24" s="10">
        <v>35.045291599999999</v>
      </c>
      <c r="G24" s="10">
        <v>35.1475376</v>
      </c>
      <c r="H24" s="10">
        <v>0.2083333</v>
      </c>
      <c r="I24" s="10">
        <v>19.5</v>
      </c>
      <c r="J24" s="10">
        <v>30</v>
      </c>
      <c r="K24" s="10">
        <v>43.373494000000001</v>
      </c>
      <c r="L24" s="10">
        <v>2361.59</v>
      </c>
      <c r="M24" s="34">
        <v>2.6083599999999998E-2</v>
      </c>
    </row>
    <row r="25" spans="1:13" x14ac:dyDescent="0.25">
      <c r="A25" s="38"/>
      <c r="B25" s="39"/>
      <c r="C25" s="10" t="s">
        <v>18</v>
      </c>
      <c r="D25" s="10">
        <v>12.579451199999999</v>
      </c>
      <c r="E25" s="10">
        <v>25.289239599999998</v>
      </c>
      <c r="F25" s="10">
        <v>12.536613900000001</v>
      </c>
      <c r="G25" s="10">
        <v>12.6222885</v>
      </c>
      <c r="H25" s="10">
        <v>1.8633500000000001E-2</v>
      </c>
      <c r="I25" s="10">
        <v>1.0869565000000001</v>
      </c>
      <c r="J25" s="10">
        <v>3.2608695999999999</v>
      </c>
      <c r="K25" s="10">
        <v>13.0434783</v>
      </c>
      <c r="L25" s="10">
        <v>2130.5700000000002</v>
      </c>
      <c r="M25" s="34">
        <v>2.18561E-2</v>
      </c>
    </row>
    <row r="26" spans="1:13" x14ac:dyDescent="0.25">
      <c r="A26" s="38"/>
      <c r="B26" s="39"/>
      <c r="C26" s="10" t="s">
        <v>19</v>
      </c>
      <c r="D26" s="10">
        <v>44.747846699999997</v>
      </c>
      <c r="E26" s="10">
        <v>48.3917948</v>
      </c>
      <c r="F26" s="10">
        <v>44.665876099999998</v>
      </c>
      <c r="G26" s="10">
        <v>44.829817200000001</v>
      </c>
      <c r="H26" s="10">
        <v>0.2083333</v>
      </c>
      <c r="I26" s="10">
        <v>20</v>
      </c>
      <c r="J26" s="10">
        <v>30</v>
      </c>
      <c r="K26" s="10">
        <v>50</v>
      </c>
      <c r="L26" s="10">
        <v>5580</v>
      </c>
      <c r="M26" s="34">
        <v>4.1822400000000003E-2</v>
      </c>
    </row>
    <row r="27" spans="1:13" x14ac:dyDescent="0.25">
      <c r="A27" s="38"/>
      <c r="B27" s="39"/>
      <c r="C27" s="10" t="s">
        <v>37</v>
      </c>
      <c r="D27" s="10">
        <v>77.815727999999993</v>
      </c>
      <c r="E27" s="10">
        <v>119.86959539999999</v>
      </c>
      <c r="F27" s="10">
        <v>77.612681600000002</v>
      </c>
      <c r="G27" s="10">
        <v>78.018774300000004</v>
      </c>
      <c r="H27" s="10">
        <v>0.2083333</v>
      </c>
      <c r="I27" s="10">
        <v>22.5</v>
      </c>
      <c r="J27" s="10">
        <v>40.5</v>
      </c>
      <c r="K27" s="10">
        <v>89.376235199999996</v>
      </c>
      <c r="L27" s="10">
        <v>12918</v>
      </c>
      <c r="M27" s="34">
        <v>0.10359690000000001</v>
      </c>
    </row>
    <row r="28" spans="1:13" x14ac:dyDescent="0.25">
      <c r="A28" s="38" t="s">
        <v>40</v>
      </c>
      <c r="B28" s="39">
        <v>120724</v>
      </c>
      <c r="C28" s="10" t="s">
        <v>14</v>
      </c>
      <c r="D28" s="10">
        <v>12244.92</v>
      </c>
      <c r="E28" s="10">
        <v>11587.02</v>
      </c>
      <c r="F28" s="10">
        <v>12179.56</v>
      </c>
      <c r="G28" s="10">
        <v>12310.28</v>
      </c>
      <c r="H28" s="10">
        <v>20</v>
      </c>
      <c r="I28" s="10">
        <v>4710</v>
      </c>
      <c r="J28" s="10">
        <v>9015.5</v>
      </c>
      <c r="K28" s="10">
        <v>16620</v>
      </c>
      <c r="L28" s="10">
        <v>461280</v>
      </c>
      <c r="M28" s="34">
        <v>33.3483825</v>
      </c>
    </row>
    <row r="29" spans="1:13" x14ac:dyDescent="0.25">
      <c r="A29" s="38"/>
      <c r="B29" s="39"/>
      <c r="C29" s="10" t="s">
        <v>15</v>
      </c>
      <c r="D29" s="10">
        <v>74.364426300000005</v>
      </c>
      <c r="E29" s="10">
        <v>25.597165199999999</v>
      </c>
      <c r="F29" s="10">
        <v>74.220032799999998</v>
      </c>
      <c r="G29" s="10">
        <v>74.508819700000004</v>
      </c>
      <c r="H29" s="10">
        <v>1</v>
      </c>
      <c r="I29" s="10">
        <v>67</v>
      </c>
      <c r="J29" s="10">
        <v>88</v>
      </c>
      <c r="K29" s="10">
        <v>92</v>
      </c>
      <c r="L29" s="10">
        <v>92</v>
      </c>
      <c r="M29" s="34">
        <v>7.3670700000000006E-2</v>
      </c>
    </row>
    <row r="30" spans="1:13" x14ac:dyDescent="0.25">
      <c r="A30" s="38"/>
      <c r="B30" s="39"/>
      <c r="C30" s="10" t="s">
        <v>16</v>
      </c>
      <c r="D30" s="10">
        <v>82.954229999999995</v>
      </c>
      <c r="E30" s="10">
        <v>59.167655099999998</v>
      </c>
      <c r="F30" s="10">
        <v>82.620465600000003</v>
      </c>
      <c r="G30" s="10">
        <v>83.287994400000002</v>
      </c>
      <c r="H30" s="10">
        <v>3.9285714</v>
      </c>
      <c r="I30" s="10">
        <v>44.174335200000002</v>
      </c>
      <c r="J30" s="10">
        <v>65.707874399999994</v>
      </c>
      <c r="K30" s="10">
        <v>108.162717</v>
      </c>
      <c r="L30" s="10">
        <v>2635.89</v>
      </c>
      <c r="M30" s="34">
        <v>0.17028940000000001</v>
      </c>
    </row>
    <row r="31" spans="1:13" x14ac:dyDescent="0.25">
      <c r="A31" s="38"/>
      <c r="B31" s="39"/>
      <c r="C31" s="10" t="s">
        <v>17</v>
      </c>
      <c r="D31" s="10">
        <v>160.15254210000001</v>
      </c>
      <c r="E31" s="10">
        <v>131.6299812</v>
      </c>
      <c r="F31" s="10">
        <v>159.4100182</v>
      </c>
      <c r="G31" s="10">
        <v>160.89506600000001</v>
      </c>
      <c r="H31" s="10">
        <v>3.9285714</v>
      </c>
      <c r="I31" s="10">
        <v>75.434782600000005</v>
      </c>
      <c r="J31" s="10">
        <v>123.26086960000001</v>
      </c>
      <c r="K31" s="10">
        <v>210</v>
      </c>
      <c r="L31" s="10">
        <v>5013.91</v>
      </c>
      <c r="M31" s="34">
        <v>0.37884190000000001</v>
      </c>
    </row>
    <row r="32" spans="1:13" x14ac:dyDescent="0.25">
      <c r="A32" s="38"/>
      <c r="B32" s="39"/>
      <c r="C32" s="10" t="s">
        <v>18</v>
      </c>
      <c r="D32" s="10">
        <v>133.09697729999999</v>
      </c>
      <c r="E32" s="10">
        <v>125.945819</v>
      </c>
      <c r="F32" s="10">
        <v>132.38651770000001</v>
      </c>
      <c r="G32" s="10">
        <v>133.8074369</v>
      </c>
      <c r="H32" s="10">
        <v>0.21739130000000001</v>
      </c>
      <c r="I32" s="10">
        <v>51.195652199999998</v>
      </c>
      <c r="J32" s="10">
        <v>97.994565199999997</v>
      </c>
      <c r="K32" s="10">
        <v>180.65217390000001</v>
      </c>
      <c r="L32" s="10">
        <v>5013.91</v>
      </c>
      <c r="M32" s="34">
        <v>0.36248239999999998</v>
      </c>
    </row>
    <row r="33" spans="1:13" x14ac:dyDescent="0.25">
      <c r="A33" s="38"/>
      <c r="B33" s="39"/>
      <c r="C33" s="10" t="s">
        <v>19</v>
      </c>
      <c r="D33" s="10">
        <v>267.94969700000001</v>
      </c>
      <c r="E33" s="10">
        <v>238.01303780000001</v>
      </c>
      <c r="F33" s="10">
        <v>266.60706690000001</v>
      </c>
      <c r="G33" s="10">
        <v>269.29232710000002</v>
      </c>
      <c r="H33" s="10">
        <v>7.5</v>
      </c>
      <c r="I33" s="10">
        <v>120</v>
      </c>
      <c r="J33" s="10">
        <v>200</v>
      </c>
      <c r="K33" s="10">
        <v>345</v>
      </c>
      <c r="L33" s="10">
        <v>14064</v>
      </c>
      <c r="M33" s="34">
        <v>0.68502110000000005</v>
      </c>
    </row>
    <row r="34" spans="1:13" x14ac:dyDescent="0.25">
      <c r="A34" s="38"/>
      <c r="B34" s="39"/>
      <c r="C34" s="10" t="s">
        <v>37</v>
      </c>
      <c r="D34" s="10">
        <v>602.8482712</v>
      </c>
      <c r="E34" s="10">
        <v>650.80543609999995</v>
      </c>
      <c r="F34" s="10">
        <v>599.17708159999995</v>
      </c>
      <c r="G34" s="10">
        <v>606.51946069999997</v>
      </c>
      <c r="H34" s="10">
        <v>9.6428571000000005</v>
      </c>
      <c r="I34" s="10">
        <v>244</v>
      </c>
      <c r="J34" s="10">
        <v>432</v>
      </c>
      <c r="K34" s="10">
        <v>780</v>
      </c>
      <c r="L34" s="10">
        <v>38895</v>
      </c>
      <c r="M34" s="34">
        <v>1.8730715</v>
      </c>
    </row>
    <row r="35" spans="1:13" x14ac:dyDescent="0.25">
      <c r="A35" s="38" t="s">
        <v>20</v>
      </c>
      <c r="B35" s="39">
        <v>1485591</v>
      </c>
      <c r="C35" s="10" t="s">
        <v>14</v>
      </c>
      <c r="D35" s="10">
        <v>2145.8200000000002</v>
      </c>
      <c r="E35" s="10">
        <v>5120.0600000000004</v>
      </c>
      <c r="F35" s="10">
        <v>2137.58</v>
      </c>
      <c r="G35" s="10">
        <v>2154.0500000000002</v>
      </c>
      <c r="H35" s="10">
        <v>1.7999999999999999E-2</v>
      </c>
      <c r="I35" s="10">
        <v>112.5</v>
      </c>
      <c r="J35" s="10">
        <v>382.5</v>
      </c>
      <c r="K35" s="10">
        <v>1818</v>
      </c>
      <c r="L35" s="10">
        <v>461280</v>
      </c>
      <c r="M35" s="34">
        <v>4.2007370000000002</v>
      </c>
    </row>
    <row r="36" spans="1:13" x14ac:dyDescent="0.25">
      <c r="A36" s="38"/>
      <c r="B36" s="39"/>
      <c r="C36" s="10" t="s">
        <v>15</v>
      </c>
      <c r="D36" s="10">
        <v>34.061543200000003</v>
      </c>
      <c r="E36" s="10">
        <v>34.3781362</v>
      </c>
      <c r="F36" s="10">
        <v>34.006261500000001</v>
      </c>
      <c r="G36" s="10">
        <v>34.116824899999997</v>
      </c>
      <c r="H36" s="10">
        <v>1</v>
      </c>
      <c r="I36" s="10">
        <v>3</v>
      </c>
      <c r="J36" s="10">
        <v>17</v>
      </c>
      <c r="K36" s="10">
        <v>69</v>
      </c>
      <c r="L36" s="10">
        <v>92</v>
      </c>
      <c r="M36" s="34">
        <v>2.8205399999999999E-2</v>
      </c>
    </row>
    <row r="37" spans="1:13" x14ac:dyDescent="0.25">
      <c r="A37" s="38"/>
      <c r="B37" s="39"/>
      <c r="C37" s="10" t="s">
        <v>16</v>
      </c>
      <c r="D37" s="10">
        <v>38.953421400000003</v>
      </c>
      <c r="E37" s="10">
        <v>37.017653299999999</v>
      </c>
      <c r="F37" s="10">
        <v>38.893895299999997</v>
      </c>
      <c r="G37" s="10">
        <v>39.012947599999997</v>
      </c>
      <c r="H37" s="10">
        <v>1E-3</v>
      </c>
      <c r="I37" s="10">
        <v>20</v>
      </c>
      <c r="J37" s="10">
        <v>30</v>
      </c>
      <c r="K37" s="10">
        <v>45</v>
      </c>
      <c r="L37" s="10">
        <v>5400</v>
      </c>
      <c r="M37" s="34">
        <v>3.0370999999999999E-2</v>
      </c>
    </row>
    <row r="38" spans="1:13" x14ac:dyDescent="0.25">
      <c r="A38" s="38"/>
      <c r="B38" s="39"/>
      <c r="C38" s="10" t="s">
        <v>17</v>
      </c>
      <c r="D38" s="10">
        <v>46.342690900000001</v>
      </c>
      <c r="E38" s="10">
        <v>60.213088800000001</v>
      </c>
      <c r="F38" s="10">
        <v>46.2458654</v>
      </c>
      <c r="G38" s="10">
        <v>46.439516400000002</v>
      </c>
      <c r="H38" s="10">
        <v>1E-3</v>
      </c>
      <c r="I38" s="10">
        <v>20</v>
      </c>
      <c r="J38" s="10">
        <v>30</v>
      </c>
      <c r="K38" s="10">
        <v>46.335164800000001</v>
      </c>
      <c r="L38" s="10">
        <v>5400</v>
      </c>
      <c r="M38" s="34">
        <v>4.9401599999999997E-2</v>
      </c>
    </row>
    <row r="39" spans="1:13" x14ac:dyDescent="0.25">
      <c r="A39" s="38"/>
      <c r="B39" s="39"/>
      <c r="C39" s="10" t="s">
        <v>18</v>
      </c>
      <c r="D39" s="10">
        <v>23.3241063</v>
      </c>
      <c r="E39" s="10">
        <v>55.652834800000001</v>
      </c>
      <c r="F39" s="10">
        <v>23.234614000000001</v>
      </c>
      <c r="G39" s="10">
        <v>23.413598700000001</v>
      </c>
      <c r="H39" s="10">
        <v>1.9565199999999999E-4</v>
      </c>
      <c r="I39" s="10">
        <v>1.2228261</v>
      </c>
      <c r="J39" s="10">
        <v>4.1576086999999999</v>
      </c>
      <c r="K39" s="10">
        <v>19.760869599999999</v>
      </c>
      <c r="L39" s="10">
        <v>5013.91</v>
      </c>
      <c r="M39" s="34">
        <v>4.5660199999999998E-2</v>
      </c>
    </row>
    <row r="40" spans="1:13" x14ac:dyDescent="0.25">
      <c r="A40" s="38"/>
      <c r="B40" s="39"/>
      <c r="C40" s="10" t="s">
        <v>19</v>
      </c>
      <c r="D40" s="10">
        <v>64.608862400000007</v>
      </c>
      <c r="E40" s="10">
        <v>104.8005105</v>
      </c>
      <c r="F40" s="10">
        <v>64.440338199999999</v>
      </c>
      <c r="G40" s="10">
        <v>64.7773866</v>
      </c>
      <c r="H40" s="10">
        <v>1E-3</v>
      </c>
      <c r="I40" s="10">
        <v>20</v>
      </c>
      <c r="J40" s="10">
        <v>33.3333333</v>
      </c>
      <c r="K40" s="10">
        <v>60</v>
      </c>
      <c r="L40" s="10">
        <v>14064</v>
      </c>
      <c r="M40" s="34">
        <v>8.5983199999999996E-2</v>
      </c>
    </row>
    <row r="41" spans="1:13" x14ac:dyDescent="0.25">
      <c r="A41" s="38"/>
      <c r="B41" s="39"/>
      <c r="C41" s="10" t="s">
        <v>37</v>
      </c>
      <c r="D41" s="10">
        <v>124.25479559999999</v>
      </c>
      <c r="E41" s="10">
        <v>266.2424977</v>
      </c>
      <c r="F41" s="10">
        <v>123.8266651</v>
      </c>
      <c r="G41" s="10">
        <v>124.6829261</v>
      </c>
      <c r="H41" s="10">
        <v>1E-3</v>
      </c>
      <c r="I41" s="10">
        <v>25</v>
      </c>
      <c r="J41" s="10">
        <v>45</v>
      </c>
      <c r="K41" s="10">
        <v>120</v>
      </c>
      <c r="L41" s="10">
        <v>38895</v>
      </c>
      <c r="M41" s="37">
        <v>0.21843779999999999</v>
      </c>
    </row>
    <row r="42" spans="1:13" x14ac:dyDescent="0.25">
      <c r="A42" s="17"/>
      <c r="B42" s="17"/>
      <c r="C42" s="17"/>
      <c r="D42" s="17"/>
      <c r="E42" s="17"/>
      <c r="F42" s="17"/>
      <c r="G42" s="17"/>
      <c r="H42" s="17"/>
      <c r="I42" s="17"/>
      <c r="J42" s="17"/>
      <c r="K42" s="17"/>
      <c r="L42" s="17"/>
      <c r="M42" s="9"/>
    </row>
    <row r="43" spans="1:13" x14ac:dyDescent="0.25">
      <c r="A43" s="25" t="s">
        <v>39</v>
      </c>
      <c r="B43" s="26"/>
      <c r="C43" s="26"/>
    </row>
    <row r="44" spans="1:13" x14ac:dyDescent="0.25">
      <c r="A44" s="27" t="s">
        <v>38</v>
      </c>
      <c r="B44" s="26"/>
      <c r="C44" s="26"/>
    </row>
    <row r="47" spans="1:13" x14ac:dyDescent="0.25">
      <c r="A47" s="1" t="s">
        <v>45</v>
      </c>
    </row>
    <row r="48" spans="1:13" x14ac:dyDescent="0.25">
      <c r="A48" s="17"/>
      <c r="B48" s="41" t="s">
        <v>21</v>
      </c>
      <c r="C48" s="41"/>
      <c r="D48" s="41" t="s">
        <v>22</v>
      </c>
      <c r="E48" s="41"/>
      <c r="F48" s="41" t="s">
        <v>23</v>
      </c>
      <c r="G48" s="41"/>
    </row>
    <row r="49" spans="1:12" x14ac:dyDescent="0.25">
      <c r="A49" s="18"/>
      <c r="B49" s="3" t="s">
        <v>24</v>
      </c>
      <c r="C49" s="3" t="s">
        <v>25</v>
      </c>
      <c r="D49" s="3" t="s">
        <v>24</v>
      </c>
      <c r="E49" s="3" t="s">
        <v>25</v>
      </c>
      <c r="F49" s="3" t="s">
        <v>24</v>
      </c>
      <c r="G49" s="3" t="s">
        <v>25</v>
      </c>
      <c r="J49" s="28"/>
      <c r="K49" s="28"/>
      <c r="L49" s="28"/>
    </row>
    <row r="50" spans="1:12" x14ac:dyDescent="0.25">
      <c r="A50" s="1" t="s">
        <v>16</v>
      </c>
      <c r="B50" s="19">
        <v>288811</v>
      </c>
      <c r="C50" s="5">
        <f>B50/$B$35</f>
        <v>0.19440815136871453</v>
      </c>
      <c r="D50" s="19">
        <v>87295</v>
      </c>
      <c r="E50" s="5">
        <f>D50/$B$35</f>
        <v>5.876112604343995E-2</v>
      </c>
      <c r="F50" s="19">
        <v>54172</v>
      </c>
      <c r="G50" s="5">
        <f>F50/$B$35</f>
        <v>3.6464948966438274E-2</v>
      </c>
      <c r="J50" s="28"/>
      <c r="K50" s="28"/>
      <c r="L50" s="28"/>
    </row>
    <row r="51" spans="1:12" x14ac:dyDescent="0.25">
      <c r="A51" s="1" t="s">
        <v>17</v>
      </c>
      <c r="B51" s="19">
        <v>330735</v>
      </c>
      <c r="C51" s="5">
        <f t="shared" ref="C51:C54" si="0">B51/$B$35</f>
        <v>0.22262857004384115</v>
      </c>
      <c r="D51" s="19">
        <v>136995</v>
      </c>
      <c r="E51" s="5">
        <f t="shared" ref="E51:E54" si="1">D51/$B$35</f>
        <v>9.2215825217034836E-2</v>
      </c>
      <c r="F51" s="19">
        <v>97212</v>
      </c>
      <c r="G51" s="5">
        <f t="shared" ref="G51:G54" si="2">F51/$B$35</f>
        <v>6.5436583824215411E-2</v>
      </c>
      <c r="J51" s="28"/>
      <c r="K51" s="28"/>
      <c r="L51" s="28"/>
    </row>
    <row r="52" spans="1:12" x14ac:dyDescent="0.25">
      <c r="A52" s="1" t="s">
        <v>18</v>
      </c>
      <c r="B52" s="19">
        <v>174888</v>
      </c>
      <c r="C52" s="5">
        <f t="shared" si="0"/>
        <v>0.11772284565536544</v>
      </c>
      <c r="D52" s="19">
        <v>97346</v>
      </c>
      <c r="E52" s="5">
        <f t="shared" si="1"/>
        <v>6.5526783616755888E-2</v>
      </c>
      <c r="F52" s="19">
        <v>70939</v>
      </c>
      <c r="G52" s="5">
        <f t="shared" si="2"/>
        <v>4.7751366291260512E-2</v>
      </c>
      <c r="J52" s="28"/>
      <c r="K52" s="28"/>
      <c r="L52" s="28"/>
    </row>
    <row r="53" spans="1:12" x14ac:dyDescent="0.25">
      <c r="A53" s="1" t="s">
        <v>19</v>
      </c>
      <c r="B53" s="19">
        <v>462704</v>
      </c>
      <c r="C53" s="5">
        <f t="shared" si="0"/>
        <v>0.31146122990782793</v>
      </c>
      <c r="D53" s="19">
        <v>211429</v>
      </c>
      <c r="E53" s="5">
        <f t="shared" si="1"/>
        <v>0.14231979057492944</v>
      </c>
      <c r="F53" s="19">
        <v>150361</v>
      </c>
      <c r="G53" s="5">
        <f t="shared" si="2"/>
        <v>0.10121291795655736</v>
      </c>
    </row>
    <row r="54" spans="1:12" x14ac:dyDescent="0.25">
      <c r="A54" s="6" t="s">
        <v>37</v>
      </c>
      <c r="B54" s="20">
        <v>679788</v>
      </c>
      <c r="C54" s="23">
        <f t="shared" si="0"/>
        <v>0.45758758635452151</v>
      </c>
      <c r="D54" s="20">
        <v>422510</v>
      </c>
      <c r="E54" s="23">
        <f t="shared" si="1"/>
        <v>0.2844053309423657</v>
      </c>
      <c r="F54" s="20">
        <v>332792</v>
      </c>
      <c r="G54" s="23">
        <f t="shared" si="2"/>
        <v>0.22401320417261547</v>
      </c>
    </row>
    <row r="55" spans="1:12" x14ac:dyDescent="0.25">
      <c r="A55" s="7"/>
      <c r="B55" s="21"/>
      <c r="C55" s="8"/>
      <c r="D55" s="21"/>
      <c r="E55" s="8"/>
      <c r="F55" s="21"/>
      <c r="G55" s="8"/>
      <c r="K55" s="28"/>
    </row>
    <row r="56" spans="1:12" x14ac:dyDescent="0.25">
      <c r="K56" s="28"/>
    </row>
    <row r="57" spans="1:12" x14ac:dyDescent="0.25">
      <c r="A57" s="1"/>
      <c r="K57" s="28"/>
    </row>
    <row r="58" spans="1:12" x14ac:dyDescent="0.25">
      <c r="A58" s="1" t="s">
        <v>46</v>
      </c>
      <c r="K58" s="28"/>
    </row>
    <row r="59" spans="1:12" x14ac:dyDescent="0.25">
      <c r="A59" s="17"/>
      <c r="B59" s="41" t="s">
        <v>41</v>
      </c>
      <c r="C59" s="41"/>
      <c r="D59" s="41" t="s">
        <v>42</v>
      </c>
      <c r="E59" s="41"/>
      <c r="F59" s="41" t="s">
        <v>43</v>
      </c>
      <c r="G59" s="41"/>
    </row>
    <row r="60" spans="1:12" x14ac:dyDescent="0.25">
      <c r="A60" s="18"/>
      <c r="B60" s="3" t="s">
        <v>24</v>
      </c>
      <c r="C60" s="3" t="s">
        <v>25</v>
      </c>
      <c r="D60" s="3" t="s">
        <v>24</v>
      </c>
      <c r="E60" s="3" t="s">
        <v>25</v>
      </c>
      <c r="F60" s="3" t="s">
        <v>24</v>
      </c>
      <c r="G60" s="3" t="s">
        <v>25</v>
      </c>
    </row>
    <row r="61" spans="1:12" x14ac:dyDescent="0.25">
      <c r="A61" s="1" t="s">
        <v>16</v>
      </c>
      <c r="B61" s="19">
        <v>309427</v>
      </c>
      <c r="C61" s="5">
        <f>B61/$B$35</f>
        <v>0.20828545676434496</v>
      </c>
      <c r="D61" s="19">
        <v>113998</v>
      </c>
      <c r="E61" s="5">
        <f>D61/$B$35</f>
        <v>7.6735790671860565E-2</v>
      </c>
      <c r="F61" s="19">
        <v>59642</v>
      </c>
      <c r="G61" s="5">
        <f>F61/$B$35</f>
        <v>4.0146985273874169E-2</v>
      </c>
    </row>
    <row r="62" spans="1:12" x14ac:dyDescent="0.25">
      <c r="A62" s="1" t="s">
        <v>17</v>
      </c>
      <c r="B62" s="22">
        <v>350589</v>
      </c>
      <c r="C62" s="5">
        <f t="shared" ref="C62:C65" si="3">B62/$B$35</f>
        <v>0.23599294826099512</v>
      </c>
      <c r="D62" s="19">
        <v>157794</v>
      </c>
      <c r="E62" s="5">
        <f t="shared" ref="E62:E65" si="4">D62/$B$35</f>
        <v>0.10621631391143323</v>
      </c>
      <c r="F62" s="19">
        <v>100829</v>
      </c>
      <c r="G62" s="5">
        <f>F62/$B$35</f>
        <v>6.7871305090028144E-2</v>
      </c>
    </row>
    <row r="63" spans="1:12" x14ac:dyDescent="0.25">
      <c r="A63" s="1" t="s">
        <v>18</v>
      </c>
      <c r="B63" s="22">
        <v>175077</v>
      </c>
      <c r="C63" s="5">
        <f t="shared" si="3"/>
        <v>0.11785006775081432</v>
      </c>
      <c r="D63" s="19">
        <v>98541</v>
      </c>
      <c r="E63" s="5">
        <f t="shared" si="4"/>
        <v>6.6331177289038507E-2</v>
      </c>
      <c r="F63" s="19">
        <v>71412</v>
      </c>
      <c r="G63" s="5">
        <f>F63/$B$35</f>
        <v>4.8069758096272799E-2</v>
      </c>
    </row>
    <row r="64" spans="1:12" x14ac:dyDescent="0.25">
      <c r="A64" s="1" t="s">
        <v>19</v>
      </c>
      <c r="B64" s="22">
        <v>491233</v>
      </c>
      <c r="C64" s="5">
        <f t="shared" si="3"/>
        <v>0.33066503499280758</v>
      </c>
      <c r="D64" s="19">
        <v>261335</v>
      </c>
      <c r="E64" s="5">
        <f t="shared" si="4"/>
        <v>0.17591315510123581</v>
      </c>
      <c r="F64" s="19">
        <v>179933</v>
      </c>
      <c r="G64" s="5">
        <f>F64/$B$35</f>
        <v>0.12111880053123639</v>
      </c>
    </row>
    <row r="65" spans="1:11" x14ac:dyDescent="0.25">
      <c r="A65" s="6" t="s">
        <v>37</v>
      </c>
      <c r="B65" s="20">
        <v>707795</v>
      </c>
      <c r="C65" s="23">
        <f t="shared" si="3"/>
        <v>0.47644001612826142</v>
      </c>
      <c r="D65" s="20">
        <v>469465</v>
      </c>
      <c r="E65" s="23">
        <f t="shared" si="4"/>
        <v>0.31601228063444109</v>
      </c>
      <c r="F65" s="20">
        <v>373267</v>
      </c>
      <c r="G65" s="23">
        <f>F65/$B$35</f>
        <v>0.25125825344930064</v>
      </c>
    </row>
    <row r="66" spans="1:11" x14ac:dyDescent="0.25">
      <c r="A66"/>
      <c r="B66"/>
      <c r="C66"/>
      <c r="D66"/>
      <c r="E66"/>
      <c r="F66"/>
      <c r="G66"/>
      <c r="H66"/>
    </row>
    <row r="67" spans="1:11" x14ac:dyDescent="0.25">
      <c r="A67"/>
      <c r="B67"/>
      <c r="C67"/>
      <c r="D67"/>
      <c r="E67"/>
      <c r="F67"/>
      <c r="G67"/>
      <c r="H67"/>
    </row>
    <row r="68" spans="1:11" ht="15" customHeight="1" x14ac:dyDescent="0.25">
      <c r="A68" s="40" t="s">
        <v>47</v>
      </c>
      <c r="B68" s="40"/>
      <c r="C68" s="40"/>
      <c r="D68" s="40"/>
      <c r="E68" s="40"/>
      <c r="F68" s="40"/>
      <c r="G68" s="40"/>
      <c r="H68" s="24"/>
      <c r="I68" s="24"/>
      <c r="J68" s="24"/>
      <c r="K68" s="24"/>
    </row>
    <row r="69" spans="1:11" x14ac:dyDescent="0.25">
      <c r="A69" s="40"/>
      <c r="B69" s="40"/>
      <c r="C69" s="40"/>
      <c r="D69" s="40"/>
      <c r="E69" s="40"/>
      <c r="F69" s="40"/>
      <c r="G69" s="40"/>
      <c r="H69" s="24"/>
      <c r="I69" s="24"/>
      <c r="J69" s="24"/>
      <c r="K69" s="24"/>
    </row>
    <row r="70" spans="1:11" x14ac:dyDescent="0.25">
      <c r="A70" s="40"/>
      <c r="B70" s="40"/>
      <c r="C70" s="40"/>
      <c r="D70" s="40"/>
      <c r="E70" s="40"/>
      <c r="F70" s="40"/>
      <c r="G70" s="40"/>
      <c r="H70" s="24"/>
      <c r="I70" s="24"/>
      <c r="J70" s="24"/>
      <c r="K70" s="24"/>
    </row>
    <row r="71" spans="1:11" x14ac:dyDescent="0.25">
      <c r="A71" s="40"/>
      <c r="B71" s="40"/>
      <c r="C71" s="40"/>
      <c r="D71" s="40"/>
      <c r="E71" s="40"/>
      <c r="F71" s="40"/>
      <c r="G71" s="40"/>
      <c r="H71" s="24"/>
      <c r="I71" s="24"/>
      <c r="J71" s="24"/>
      <c r="K71" s="24"/>
    </row>
    <row r="72" spans="1:11" x14ac:dyDescent="0.25">
      <c r="A72" s="40"/>
      <c r="B72" s="40"/>
      <c r="C72" s="40"/>
      <c r="D72" s="40"/>
      <c r="E72" s="40"/>
      <c r="F72" s="40"/>
      <c r="G72" s="40"/>
      <c r="H72" s="24"/>
      <c r="I72" s="24"/>
      <c r="J72" s="24"/>
      <c r="K72" s="24"/>
    </row>
    <row r="73" spans="1:11" x14ac:dyDescent="0.25">
      <c r="A73" s="40"/>
      <c r="B73" s="40"/>
      <c r="C73" s="40"/>
      <c r="D73" s="40"/>
      <c r="E73" s="40"/>
      <c r="F73" s="40"/>
      <c r="G73" s="40"/>
      <c r="H73" s="24"/>
      <c r="I73" s="24"/>
      <c r="J73" s="24"/>
      <c r="K73" s="24"/>
    </row>
    <row r="74" spans="1:11" x14ac:dyDescent="0.25">
      <c r="A74" s="40"/>
      <c r="B74" s="40"/>
      <c r="C74" s="40"/>
      <c r="D74" s="40"/>
      <c r="E74" s="40"/>
      <c r="F74" s="40"/>
      <c r="G74" s="40"/>
      <c r="H74" s="24"/>
      <c r="I74" s="24"/>
      <c r="J74" s="24"/>
      <c r="K74" s="24"/>
    </row>
    <row r="75" spans="1:11" customFormat="1" x14ac:dyDescent="0.25"/>
    <row r="76" spans="1:11" customFormat="1" x14ac:dyDescent="0.25"/>
  </sheetData>
  <mergeCells count="15">
    <mergeCell ref="A14:A20"/>
    <mergeCell ref="B14:B20"/>
    <mergeCell ref="A68:G74"/>
    <mergeCell ref="A28:A34"/>
    <mergeCell ref="B28:B34"/>
    <mergeCell ref="A35:A41"/>
    <mergeCell ref="B35:B41"/>
    <mergeCell ref="A21:A27"/>
    <mergeCell ref="B21:B27"/>
    <mergeCell ref="B59:C59"/>
    <mergeCell ref="D59:E59"/>
    <mergeCell ref="F59:G59"/>
    <mergeCell ref="B48:C48"/>
    <mergeCell ref="D48:E48"/>
    <mergeCell ref="F48:G48"/>
  </mergeCells>
  <pageMargins left="0.7" right="0.7" top="0.75" bottom="0.75" header="0.3" footer="0.3"/>
  <pageSetup orientation="portrait"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M76"/>
  <sheetViews>
    <sheetView tabSelected="1" zoomScaleNormal="100" workbookViewId="0"/>
  </sheetViews>
  <sheetFormatPr defaultColWidth="21.28515625" defaultRowHeight="15" x14ac:dyDescent="0.25"/>
  <cols>
    <col min="1" max="1" width="38.85546875" style="10" customWidth="1"/>
    <col min="2" max="2" width="25.42578125" style="10" customWidth="1"/>
    <col min="3" max="12" width="18" style="10" customWidth="1"/>
    <col min="13" max="16384" width="21.28515625" style="10"/>
  </cols>
  <sheetData>
    <row r="2" spans="1:13" x14ac:dyDescent="0.25">
      <c r="A2" s="1" t="s">
        <v>44</v>
      </c>
    </row>
    <row r="3" spans="1:13" x14ac:dyDescent="0.25">
      <c r="A3" s="12" t="s">
        <v>1</v>
      </c>
      <c r="B3" s="32" t="s">
        <v>48</v>
      </c>
    </row>
    <row r="4" spans="1:13" x14ac:dyDescent="0.25">
      <c r="A4" s="13" t="s">
        <v>3</v>
      </c>
      <c r="B4" s="29">
        <v>5677277</v>
      </c>
    </row>
    <row r="5" spans="1:13" x14ac:dyDescent="0.25">
      <c r="A5" s="13" t="s">
        <v>4</v>
      </c>
      <c r="B5" s="29">
        <v>2430870</v>
      </c>
    </row>
    <row r="6" spans="1:13" x14ac:dyDescent="0.25">
      <c r="A6" s="13" t="s">
        <v>32</v>
      </c>
      <c r="B6" s="29" t="s">
        <v>49</v>
      </c>
    </row>
    <row r="7" spans="1:13" x14ac:dyDescent="0.25">
      <c r="A7" s="13" t="s">
        <v>5</v>
      </c>
      <c r="B7" s="30" t="s">
        <v>50</v>
      </c>
    </row>
    <row r="8" spans="1:13" x14ac:dyDescent="0.25">
      <c r="A8" s="15" t="s">
        <v>30</v>
      </c>
      <c r="B8" s="31" t="s">
        <v>51</v>
      </c>
    </row>
    <row r="9" spans="1:13" x14ac:dyDescent="0.25">
      <c r="B9" s="5"/>
    </row>
    <row r="12" spans="1:13" x14ac:dyDescent="0.25">
      <c r="A12" s="1" t="s">
        <v>0</v>
      </c>
    </row>
    <row r="13" spans="1:13" s="16" customFormat="1" x14ac:dyDescent="0.25">
      <c r="A13" s="11" t="s">
        <v>33</v>
      </c>
      <c r="B13" s="11" t="s">
        <v>34</v>
      </c>
      <c r="C13" s="11" t="s">
        <v>6</v>
      </c>
      <c r="D13" s="11" t="s">
        <v>7</v>
      </c>
      <c r="E13" s="11" t="s">
        <v>8</v>
      </c>
      <c r="F13" s="11" t="s">
        <v>35</v>
      </c>
      <c r="G13" s="11" t="s">
        <v>36</v>
      </c>
      <c r="H13" s="11" t="s">
        <v>9</v>
      </c>
      <c r="I13" s="11" t="s">
        <v>10</v>
      </c>
      <c r="J13" s="11" t="s">
        <v>11</v>
      </c>
      <c r="K13" s="11" t="s">
        <v>12</v>
      </c>
      <c r="L13" s="11" t="s">
        <v>13</v>
      </c>
      <c r="M13" s="33" t="s">
        <v>52</v>
      </c>
    </row>
    <row r="14" spans="1:13" x14ac:dyDescent="0.25">
      <c r="A14" s="38" t="s">
        <v>26</v>
      </c>
      <c r="B14" s="42">
        <v>40038</v>
      </c>
      <c r="C14" s="10" t="s">
        <v>14</v>
      </c>
      <c r="D14" s="10">
        <v>6693.29</v>
      </c>
      <c r="E14" s="10">
        <v>9624.69</v>
      </c>
      <c r="F14" s="10">
        <v>6599.01</v>
      </c>
      <c r="G14" s="10">
        <v>6787.57</v>
      </c>
      <c r="H14" s="10">
        <v>10</v>
      </c>
      <c r="I14" s="10">
        <v>1410</v>
      </c>
      <c r="J14" s="10">
        <v>3885</v>
      </c>
      <c r="K14" s="10">
        <v>8280</v>
      </c>
      <c r="L14" s="10">
        <v>358372.73</v>
      </c>
      <c r="M14" s="34">
        <v>48.100591899999998</v>
      </c>
    </row>
    <row r="15" spans="1:13" x14ac:dyDescent="0.25">
      <c r="A15" s="38"/>
      <c r="B15" s="39"/>
      <c r="C15" s="10" t="s">
        <v>15</v>
      </c>
      <c r="D15" s="10">
        <v>61.128377999999998</v>
      </c>
      <c r="E15" s="10">
        <v>30.8973026</v>
      </c>
      <c r="F15" s="10">
        <v>60.825724600000001</v>
      </c>
      <c r="G15" s="10">
        <v>61.431031500000003</v>
      </c>
      <c r="H15" s="10">
        <v>1</v>
      </c>
      <c r="I15" s="10">
        <v>30</v>
      </c>
      <c r="J15" s="10">
        <v>75</v>
      </c>
      <c r="K15" s="10">
        <v>89</v>
      </c>
      <c r="L15" s="10">
        <v>92</v>
      </c>
      <c r="M15" s="34">
        <v>0.1544132</v>
      </c>
    </row>
    <row r="16" spans="1:13" x14ac:dyDescent="0.25">
      <c r="A16" s="38"/>
      <c r="B16" s="39"/>
      <c r="C16" s="10" t="s">
        <v>16</v>
      </c>
      <c r="D16" s="10">
        <v>90.223282499999996</v>
      </c>
      <c r="E16" s="10">
        <v>100.0878302</v>
      </c>
      <c r="F16" s="10">
        <v>89.242875799999993</v>
      </c>
      <c r="G16" s="10">
        <v>91.203689299999994</v>
      </c>
      <c r="H16" s="10">
        <v>2.1428571000000001</v>
      </c>
      <c r="I16" s="10">
        <v>30</v>
      </c>
      <c r="J16" s="10">
        <v>60</v>
      </c>
      <c r="K16" s="10">
        <v>120</v>
      </c>
      <c r="L16" s="10">
        <v>3011.54</v>
      </c>
      <c r="M16" s="34">
        <v>0.50020160000000002</v>
      </c>
    </row>
    <row r="17" spans="1:13" x14ac:dyDescent="0.25">
      <c r="A17" s="38"/>
      <c r="B17" s="39"/>
      <c r="C17" s="10" t="s">
        <v>17</v>
      </c>
      <c r="D17" s="10">
        <v>103.75733289999999</v>
      </c>
      <c r="E17" s="10">
        <v>134.372793</v>
      </c>
      <c r="F17" s="10">
        <v>102.44108900000001</v>
      </c>
      <c r="G17" s="10">
        <v>105.07357690000001</v>
      </c>
      <c r="H17" s="10">
        <v>2.1428571000000001</v>
      </c>
      <c r="I17" s="10">
        <v>31.084337300000001</v>
      </c>
      <c r="J17" s="10">
        <v>61.643835600000003</v>
      </c>
      <c r="K17" s="10">
        <v>121.31868129999999</v>
      </c>
      <c r="L17" s="10">
        <v>4167.12</v>
      </c>
      <c r="M17" s="34">
        <v>0.67154510000000001</v>
      </c>
    </row>
    <row r="18" spans="1:13" x14ac:dyDescent="0.25">
      <c r="A18" s="38"/>
      <c r="B18" s="39"/>
      <c r="C18" s="10" t="s">
        <v>18</v>
      </c>
      <c r="D18" s="10">
        <v>72.753131999999994</v>
      </c>
      <c r="E18" s="10">
        <v>104.6161615</v>
      </c>
      <c r="F18" s="10">
        <v>71.728368099999997</v>
      </c>
      <c r="G18" s="10">
        <v>73.777895900000004</v>
      </c>
      <c r="H18" s="10">
        <v>0.10869570000000001</v>
      </c>
      <c r="I18" s="10">
        <v>15.326086999999999</v>
      </c>
      <c r="J18" s="10">
        <v>42.228260900000002</v>
      </c>
      <c r="K18" s="10">
        <v>90</v>
      </c>
      <c r="L18" s="10">
        <v>3895.36</v>
      </c>
      <c r="M18" s="34">
        <v>0.52283250000000003</v>
      </c>
    </row>
    <row r="19" spans="1:13" x14ac:dyDescent="0.25">
      <c r="A19" s="38"/>
      <c r="B19" s="39"/>
      <c r="C19" s="10" t="s">
        <v>19</v>
      </c>
      <c r="D19" s="10">
        <v>153.68025689999999</v>
      </c>
      <c r="E19" s="10">
        <v>205.21259710000001</v>
      </c>
      <c r="F19" s="10">
        <v>151.6701042</v>
      </c>
      <c r="G19" s="10">
        <v>155.69040960000001</v>
      </c>
      <c r="H19" s="10">
        <v>2.1428571000000001</v>
      </c>
      <c r="I19" s="10">
        <v>45</v>
      </c>
      <c r="J19" s="10">
        <v>90</v>
      </c>
      <c r="K19" s="10">
        <v>180</v>
      </c>
      <c r="L19" s="10">
        <v>8236.36</v>
      </c>
      <c r="M19" s="34">
        <v>1.025576</v>
      </c>
    </row>
    <row r="20" spans="1:13" x14ac:dyDescent="0.25">
      <c r="A20" s="38"/>
      <c r="B20" s="39"/>
      <c r="C20" s="10" t="s">
        <v>37</v>
      </c>
      <c r="D20" s="10">
        <v>326.12257269999998</v>
      </c>
      <c r="E20" s="10">
        <v>508.59127080000002</v>
      </c>
      <c r="F20" s="10">
        <v>321.14068500000002</v>
      </c>
      <c r="G20" s="10">
        <v>331.10446039999999</v>
      </c>
      <c r="H20" s="10">
        <v>2.1428571000000001</v>
      </c>
      <c r="I20" s="10">
        <v>80</v>
      </c>
      <c r="J20" s="10">
        <v>180</v>
      </c>
      <c r="K20" s="10">
        <v>360</v>
      </c>
      <c r="L20" s="10">
        <v>26296.36</v>
      </c>
      <c r="M20" s="34">
        <v>2.5417493000000002</v>
      </c>
    </row>
    <row r="21" spans="1:13" x14ac:dyDescent="0.25">
      <c r="A21" s="38" t="s">
        <v>27</v>
      </c>
      <c r="B21" s="39">
        <v>2273028</v>
      </c>
      <c r="C21" s="10" t="s">
        <v>14</v>
      </c>
      <c r="D21" s="10">
        <v>951.26992689999997</v>
      </c>
      <c r="E21" s="10">
        <v>3913.89</v>
      </c>
      <c r="F21" s="10">
        <v>946.1818452</v>
      </c>
      <c r="G21" s="10">
        <v>956.35800849999998</v>
      </c>
      <c r="H21" s="10">
        <v>0.25</v>
      </c>
      <c r="I21" s="10">
        <v>100</v>
      </c>
      <c r="J21" s="10">
        <v>250</v>
      </c>
      <c r="K21" s="10">
        <v>940</v>
      </c>
      <c r="L21" s="10">
        <v>5000075</v>
      </c>
      <c r="M21" s="34">
        <v>2.5960063</v>
      </c>
    </row>
    <row r="22" spans="1:13" x14ac:dyDescent="0.25">
      <c r="A22" s="38"/>
      <c r="B22" s="39"/>
      <c r="C22" s="10" t="s">
        <v>15</v>
      </c>
      <c r="D22" s="10">
        <v>27.467645399999999</v>
      </c>
      <c r="E22" s="10">
        <v>30.608726699999998</v>
      </c>
      <c r="F22" s="10">
        <v>27.427853800000001</v>
      </c>
      <c r="G22" s="10">
        <v>27.507436899999998</v>
      </c>
      <c r="H22" s="10">
        <v>1</v>
      </c>
      <c r="I22" s="10">
        <v>5</v>
      </c>
      <c r="J22" s="10">
        <v>10</v>
      </c>
      <c r="K22" s="10">
        <v>46</v>
      </c>
      <c r="L22" s="10">
        <v>92</v>
      </c>
      <c r="M22" s="34">
        <v>2.0302199999999999E-2</v>
      </c>
    </row>
    <row r="23" spans="1:13" x14ac:dyDescent="0.25">
      <c r="A23" s="38"/>
      <c r="B23" s="39"/>
      <c r="C23" s="10" t="s">
        <v>16</v>
      </c>
      <c r="D23" s="10">
        <v>30.3156249</v>
      </c>
      <c r="E23" s="10">
        <v>222.6063485</v>
      </c>
      <c r="F23" s="10">
        <v>30.026235</v>
      </c>
      <c r="G23" s="10">
        <v>30.6050149</v>
      </c>
      <c r="H23" s="10">
        <v>3.3333300000000003E-2</v>
      </c>
      <c r="I23" s="10">
        <v>17.045454500000002</v>
      </c>
      <c r="J23" s="10">
        <v>24.214285700000001</v>
      </c>
      <c r="K23" s="10">
        <v>37.5</v>
      </c>
      <c r="L23" s="10">
        <v>333338.33</v>
      </c>
      <c r="M23" s="34">
        <v>0.14765059999999999</v>
      </c>
    </row>
    <row r="24" spans="1:13" x14ac:dyDescent="0.25">
      <c r="A24" s="38"/>
      <c r="B24" s="39"/>
      <c r="C24" s="10" t="s">
        <v>17</v>
      </c>
      <c r="D24" s="10">
        <v>31.5819604</v>
      </c>
      <c r="E24" s="10">
        <v>223.0198312</v>
      </c>
      <c r="F24" s="10">
        <v>31.292032899999999</v>
      </c>
      <c r="G24" s="10">
        <v>31.871887900000001</v>
      </c>
      <c r="H24" s="10">
        <v>3.5057499999999998E-2</v>
      </c>
      <c r="I24" s="10">
        <v>18</v>
      </c>
      <c r="J24" s="10">
        <v>25</v>
      </c>
      <c r="K24" s="10">
        <v>38.181818200000002</v>
      </c>
      <c r="L24" s="10">
        <v>333338.33</v>
      </c>
      <c r="M24" s="34">
        <v>0.1479248</v>
      </c>
    </row>
    <row r="25" spans="1:13" x14ac:dyDescent="0.25">
      <c r="A25" s="38"/>
      <c r="B25" s="39"/>
      <c r="C25" s="10" t="s">
        <v>18</v>
      </c>
      <c r="D25" s="10">
        <v>10.339890499999999</v>
      </c>
      <c r="E25" s="10">
        <v>42.542236199999998</v>
      </c>
      <c r="F25" s="10">
        <v>10.2845853</v>
      </c>
      <c r="G25" s="10">
        <v>10.3951957</v>
      </c>
      <c r="H25" s="10">
        <v>2.7174E-3</v>
      </c>
      <c r="I25" s="10">
        <v>1.0869565000000001</v>
      </c>
      <c r="J25" s="10">
        <v>2.7173913000000001</v>
      </c>
      <c r="K25" s="10">
        <v>10.217391299999999</v>
      </c>
      <c r="L25" s="10">
        <v>54348.639999999999</v>
      </c>
      <c r="M25" s="34">
        <v>2.82175E-2</v>
      </c>
    </row>
    <row r="26" spans="1:13" x14ac:dyDescent="0.25">
      <c r="A26" s="38"/>
      <c r="B26" s="39"/>
      <c r="C26" s="10" t="s">
        <v>19</v>
      </c>
      <c r="D26" s="10">
        <v>39.643050700000003</v>
      </c>
      <c r="E26" s="10">
        <v>280.3601706</v>
      </c>
      <c r="F26" s="10">
        <v>39.278580400000003</v>
      </c>
      <c r="G26" s="10">
        <v>40.007521099999998</v>
      </c>
      <c r="H26" s="10">
        <v>0.05</v>
      </c>
      <c r="I26" s="10">
        <v>20</v>
      </c>
      <c r="J26" s="10">
        <v>30</v>
      </c>
      <c r="K26" s="10">
        <v>45</v>
      </c>
      <c r="L26" s="10">
        <v>416666.67</v>
      </c>
      <c r="M26" s="34">
        <v>0.1859576</v>
      </c>
    </row>
    <row r="27" spans="1:13" x14ac:dyDescent="0.25">
      <c r="A27" s="38"/>
      <c r="B27" s="39"/>
      <c r="C27" s="10" t="s">
        <v>37</v>
      </c>
      <c r="D27" s="10">
        <v>68.445995999999994</v>
      </c>
      <c r="E27" s="10">
        <v>308.79131480000001</v>
      </c>
      <c r="F27" s="10">
        <v>68.044564899999997</v>
      </c>
      <c r="G27" s="10">
        <v>68.847427100000004</v>
      </c>
      <c r="H27" s="10">
        <v>0.05</v>
      </c>
      <c r="I27" s="10">
        <v>20</v>
      </c>
      <c r="J27" s="10">
        <v>36</v>
      </c>
      <c r="K27" s="10">
        <v>75</v>
      </c>
      <c r="L27" s="10">
        <v>416691.67</v>
      </c>
      <c r="M27" s="34">
        <v>0.20481540000000001</v>
      </c>
    </row>
    <row r="28" spans="1:13" x14ac:dyDescent="0.25">
      <c r="A28" s="38" t="s">
        <v>40</v>
      </c>
      <c r="B28" s="39">
        <v>117804</v>
      </c>
      <c r="C28" s="10" t="s">
        <v>14</v>
      </c>
      <c r="D28" s="10">
        <v>11291.83</v>
      </c>
      <c r="E28" s="10">
        <v>13666.51</v>
      </c>
      <c r="F28" s="10">
        <v>11213.78</v>
      </c>
      <c r="G28" s="10">
        <v>11369.87</v>
      </c>
      <c r="H28" s="10">
        <v>43.8</v>
      </c>
      <c r="I28" s="10">
        <v>3825</v>
      </c>
      <c r="J28" s="10">
        <v>7560</v>
      </c>
      <c r="K28" s="10">
        <v>13856.13</v>
      </c>
      <c r="L28" s="10">
        <v>718684</v>
      </c>
      <c r="M28" s="34">
        <v>39.817837500000003</v>
      </c>
    </row>
    <row r="29" spans="1:13" x14ac:dyDescent="0.25">
      <c r="A29" s="38"/>
      <c r="B29" s="39"/>
      <c r="C29" s="10" t="s">
        <v>15</v>
      </c>
      <c r="D29" s="10">
        <v>73.933448799999994</v>
      </c>
      <c r="E29" s="10">
        <v>25.0199669</v>
      </c>
      <c r="F29" s="10">
        <v>73.790572800000007</v>
      </c>
      <c r="G29" s="10">
        <v>74.076324799999995</v>
      </c>
      <c r="H29" s="10">
        <v>1</v>
      </c>
      <c r="I29" s="10">
        <v>63</v>
      </c>
      <c r="J29" s="10">
        <v>88</v>
      </c>
      <c r="K29" s="10">
        <v>92</v>
      </c>
      <c r="L29" s="10">
        <v>92</v>
      </c>
      <c r="M29" s="34">
        <v>7.2896500000000003E-2</v>
      </c>
    </row>
    <row r="30" spans="1:13" x14ac:dyDescent="0.25">
      <c r="A30" s="38"/>
      <c r="B30" s="39"/>
      <c r="C30" s="10" t="s">
        <v>16</v>
      </c>
      <c r="D30" s="10">
        <v>74.190619400000003</v>
      </c>
      <c r="E30" s="10">
        <v>64.402421700000005</v>
      </c>
      <c r="F30" s="10">
        <v>73.822850700000004</v>
      </c>
      <c r="G30" s="10">
        <v>74.558388100000002</v>
      </c>
      <c r="H30" s="10">
        <v>1.7084493999999999</v>
      </c>
      <c r="I30" s="10">
        <v>37.5</v>
      </c>
      <c r="J30" s="10">
        <v>54.893616999999999</v>
      </c>
      <c r="K30" s="10">
        <v>90</v>
      </c>
      <c r="L30" s="10">
        <v>2233.04</v>
      </c>
      <c r="M30" s="34">
        <v>0.18763859999999999</v>
      </c>
    </row>
    <row r="31" spans="1:13" x14ac:dyDescent="0.25">
      <c r="A31" s="38"/>
      <c r="B31" s="39"/>
      <c r="C31" s="10" t="s">
        <v>17</v>
      </c>
      <c r="D31" s="10">
        <v>143.9839494</v>
      </c>
      <c r="E31" s="10">
        <v>151.46523579999999</v>
      </c>
      <c r="F31" s="10">
        <v>143.11901040000001</v>
      </c>
      <c r="G31" s="10">
        <v>144.84888839999999</v>
      </c>
      <c r="H31" s="10">
        <v>5.2112676000000002</v>
      </c>
      <c r="I31" s="10">
        <v>62.857142899999999</v>
      </c>
      <c r="J31" s="10">
        <v>99.545454500000005</v>
      </c>
      <c r="K31" s="10">
        <v>172.15832399999999</v>
      </c>
      <c r="L31" s="10">
        <v>7811.78</v>
      </c>
      <c r="M31" s="34">
        <v>0.441299</v>
      </c>
    </row>
    <row r="32" spans="1:13" x14ac:dyDescent="0.25">
      <c r="A32" s="38"/>
      <c r="B32" s="39"/>
      <c r="C32" s="10" t="s">
        <v>18</v>
      </c>
      <c r="D32" s="10">
        <v>122.73724420000001</v>
      </c>
      <c r="E32" s="10">
        <v>148.54904379999999</v>
      </c>
      <c r="F32" s="10">
        <v>121.888958</v>
      </c>
      <c r="G32" s="10">
        <v>123.5855303</v>
      </c>
      <c r="H32" s="10">
        <v>0.47608699999999998</v>
      </c>
      <c r="I32" s="10">
        <v>41.576087000000001</v>
      </c>
      <c r="J32" s="10">
        <v>82.173912999999999</v>
      </c>
      <c r="K32" s="10">
        <v>150.6100543</v>
      </c>
      <c r="L32" s="10">
        <v>7811.78</v>
      </c>
      <c r="M32" s="34">
        <v>0.43280259999999998</v>
      </c>
    </row>
    <row r="33" spans="1:13" x14ac:dyDescent="0.25">
      <c r="A33" s="38"/>
      <c r="B33" s="39"/>
      <c r="C33" s="10" t="s">
        <v>19</v>
      </c>
      <c r="D33" s="10">
        <v>250.7462218</v>
      </c>
      <c r="E33" s="10">
        <v>282.0999741</v>
      </c>
      <c r="F33" s="10">
        <v>249.13529579999999</v>
      </c>
      <c r="G33" s="10">
        <v>252.35714770000001</v>
      </c>
      <c r="H33" s="10">
        <v>7.5</v>
      </c>
      <c r="I33" s="10">
        <v>105</v>
      </c>
      <c r="J33" s="10">
        <v>172.5</v>
      </c>
      <c r="K33" s="10">
        <v>300</v>
      </c>
      <c r="L33" s="10">
        <v>14745</v>
      </c>
      <c r="M33" s="34">
        <v>0.82190770000000002</v>
      </c>
    </row>
    <row r="34" spans="1:13" x14ac:dyDescent="0.25">
      <c r="A34" s="38"/>
      <c r="B34" s="39"/>
      <c r="C34" s="10" t="s">
        <v>37</v>
      </c>
      <c r="D34" s="10">
        <v>577.49887560000002</v>
      </c>
      <c r="E34" s="10">
        <v>784.2466991</v>
      </c>
      <c r="F34" s="10">
        <v>573.02045139999996</v>
      </c>
      <c r="G34" s="10">
        <v>581.97729990000005</v>
      </c>
      <c r="H34" s="10">
        <v>12.6666667</v>
      </c>
      <c r="I34" s="10">
        <v>215</v>
      </c>
      <c r="J34" s="10">
        <v>377.5</v>
      </c>
      <c r="K34" s="10">
        <v>680</v>
      </c>
      <c r="L34" s="10">
        <v>59750.86</v>
      </c>
      <c r="M34" s="34">
        <v>2.2849287999999999</v>
      </c>
    </row>
    <row r="35" spans="1:13" x14ac:dyDescent="0.25">
      <c r="A35" s="38" t="s">
        <v>20</v>
      </c>
      <c r="B35" s="43">
        <v>2430870</v>
      </c>
      <c r="C35" s="10" t="s">
        <v>14</v>
      </c>
      <c r="D35" s="10">
        <v>1546.97</v>
      </c>
      <c r="E35" s="10">
        <v>5501.9</v>
      </c>
      <c r="F35" s="10">
        <v>1540.05</v>
      </c>
      <c r="G35" s="10">
        <v>1553.88</v>
      </c>
      <c r="H35" s="10">
        <v>0.25</v>
      </c>
      <c r="I35" s="10">
        <v>100</v>
      </c>
      <c r="J35" s="10">
        <v>300</v>
      </c>
      <c r="K35" s="10">
        <v>1275</v>
      </c>
      <c r="L35" s="10">
        <v>5000075</v>
      </c>
      <c r="M35" s="35">
        <v>3.5288385</v>
      </c>
    </row>
    <row r="36" spans="1:13" x14ac:dyDescent="0.25">
      <c r="A36" s="38"/>
      <c r="B36" s="43"/>
      <c r="C36" s="10" t="s">
        <v>15</v>
      </c>
      <c r="D36" s="10">
        <v>30.273869399999999</v>
      </c>
      <c r="E36" s="10">
        <v>32.210846400000001</v>
      </c>
      <c r="F36" s="10">
        <v>30.233377399999998</v>
      </c>
      <c r="G36" s="10">
        <v>30.3143615</v>
      </c>
      <c r="H36" s="10">
        <v>1</v>
      </c>
      <c r="I36" s="10">
        <v>5</v>
      </c>
      <c r="J36" s="10">
        <v>13</v>
      </c>
      <c r="K36" s="10">
        <v>56</v>
      </c>
      <c r="L36" s="10">
        <v>92</v>
      </c>
      <c r="M36" s="35">
        <v>2.06596E-2</v>
      </c>
    </row>
    <row r="37" spans="1:13" x14ac:dyDescent="0.25">
      <c r="A37" s="38"/>
      <c r="B37" s="43"/>
      <c r="C37" s="10" t="s">
        <v>16</v>
      </c>
      <c r="D37" s="10">
        <v>33.4285979</v>
      </c>
      <c r="E37" s="10">
        <v>216.4362735</v>
      </c>
      <c r="F37" s="10">
        <v>33.156517399999998</v>
      </c>
      <c r="G37" s="10">
        <v>33.700678500000002</v>
      </c>
      <c r="H37" s="10">
        <v>3.3333300000000003E-2</v>
      </c>
      <c r="I37" s="10">
        <v>18</v>
      </c>
      <c r="J37" s="10">
        <v>25</v>
      </c>
      <c r="K37" s="10">
        <v>40</v>
      </c>
      <c r="L37" s="10">
        <v>333338.33</v>
      </c>
      <c r="M37" s="35">
        <v>0.1388191</v>
      </c>
    </row>
    <row r="38" spans="1:13" x14ac:dyDescent="0.25">
      <c r="A38" s="38"/>
      <c r="B38" s="43"/>
      <c r="C38" s="10" t="s">
        <v>17</v>
      </c>
      <c r="D38" s="10">
        <v>38.217922600000001</v>
      </c>
      <c r="E38" s="10">
        <v>220.38934219999999</v>
      </c>
      <c r="F38" s="10">
        <v>37.9408727</v>
      </c>
      <c r="G38" s="10">
        <v>38.494972500000003</v>
      </c>
      <c r="H38" s="10">
        <v>3.5057499999999998E-2</v>
      </c>
      <c r="I38" s="10">
        <v>18</v>
      </c>
      <c r="J38" s="10">
        <v>25.393258400000001</v>
      </c>
      <c r="K38" s="10">
        <v>40.285714300000002</v>
      </c>
      <c r="L38" s="10">
        <v>333338.33</v>
      </c>
      <c r="M38" s="35">
        <v>0.14135449999999999</v>
      </c>
    </row>
    <row r="39" spans="1:13" x14ac:dyDescent="0.25">
      <c r="A39" s="38"/>
      <c r="B39" s="43"/>
      <c r="C39" s="10" t="s">
        <v>18</v>
      </c>
      <c r="D39" s="10">
        <v>16.814839500000001</v>
      </c>
      <c r="E39" s="10">
        <v>59.803255200000002</v>
      </c>
      <c r="F39" s="10">
        <v>16.7396612</v>
      </c>
      <c r="G39" s="10">
        <v>16.890017700000001</v>
      </c>
      <c r="H39" s="10">
        <v>2.7174E-3</v>
      </c>
      <c r="I39" s="10">
        <v>1.0869565000000001</v>
      </c>
      <c r="J39" s="10">
        <v>3.2608695999999999</v>
      </c>
      <c r="K39" s="10">
        <v>13.8586957</v>
      </c>
      <c r="L39" s="10">
        <v>54348.639999999999</v>
      </c>
      <c r="M39" s="35">
        <v>3.8356899999999999E-2</v>
      </c>
    </row>
    <row r="40" spans="1:13" x14ac:dyDescent="0.25">
      <c r="A40" s="38"/>
      <c r="B40" s="43"/>
      <c r="C40" s="10" t="s">
        <v>19</v>
      </c>
      <c r="D40" s="10">
        <v>51.751727700000004</v>
      </c>
      <c r="E40" s="10">
        <v>283.32920039999999</v>
      </c>
      <c r="F40" s="10">
        <v>51.395556499999998</v>
      </c>
      <c r="G40" s="10">
        <v>52.107898900000002</v>
      </c>
      <c r="H40" s="10">
        <v>0.05</v>
      </c>
      <c r="I40" s="10">
        <v>20</v>
      </c>
      <c r="J40" s="10">
        <v>30</v>
      </c>
      <c r="K40" s="10">
        <v>50</v>
      </c>
      <c r="L40" s="10">
        <v>416666.67</v>
      </c>
      <c r="M40" s="35">
        <v>0.1817232</v>
      </c>
    </row>
    <row r="41" spans="1:13" x14ac:dyDescent="0.25">
      <c r="A41" s="38"/>
      <c r="B41" s="43"/>
      <c r="C41" s="10" t="s">
        <v>37</v>
      </c>
      <c r="D41" s="10">
        <v>97.359644299999999</v>
      </c>
      <c r="E41" s="10">
        <v>368.83925379999999</v>
      </c>
      <c r="F41" s="10">
        <v>96.895978999999997</v>
      </c>
      <c r="G41" s="10">
        <v>97.823309600000002</v>
      </c>
      <c r="H41" s="10">
        <v>0.05</v>
      </c>
      <c r="I41" s="10">
        <v>20</v>
      </c>
      <c r="J41" s="10">
        <v>40</v>
      </c>
      <c r="K41" s="10">
        <v>90</v>
      </c>
      <c r="L41" s="10">
        <v>416691.67</v>
      </c>
      <c r="M41" s="36">
        <v>0.2365681</v>
      </c>
    </row>
    <row r="42" spans="1:13" x14ac:dyDescent="0.25">
      <c r="A42" s="17"/>
      <c r="B42" s="17"/>
      <c r="C42" s="17"/>
      <c r="D42" s="17"/>
      <c r="E42" s="17"/>
      <c r="F42" s="17"/>
      <c r="G42" s="17"/>
      <c r="H42" s="17"/>
      <c r="I42" s="17"/>
      <c r="J42" s="17"/>
      <c r="K42" s="17"/>
      <c r="L42" s="17"/>
      <c r="M42" s="9"/>
    </row>
    <row r="43" spans="1:13" x14ac:dyDescent="0.25">
      <c r="A43" s="25" t="s">
        <v>39</v>
      </c>
      <c r="B43" s="26"/>
      <c r="C43" s="26"/>
    </row>
    <row r="44" spans="1:13" x14ac:dyDescent="0.25">
      <c r="A44" s="27" t="s">
        <v>38</v>
      </c>
      <c r="B44" s="26"/>
      <c r="C44" s="26"/>
    </row>
    <row r="47" spans="1:13" x14ac:dyDescent="0.25">
      <c r="A47" s="1" t="s">
        <v>45</v>
      </c>
    </row>
    <row r="48" spans="1:13" x14ac:dyDescent="0.25">
      <c r="A48" s="17"/>
      <c r="B48" s="41" t="s">
        <v>21</v>
      </c>
      <c r="C48" s="41"/>
      <c r="D48" s="41" t="s">
        <v>22</v>
      </c>
      <c r="E48" s="41"/>
      <c r="F48" s="41" t="s">
        <v>23</v>
      </c>
      <c r="G48" s="41"/>
    </row>
    <row r="49" spans="1:12" x14ac:dyDescent="0.25">
      <c r="A49" s="18"/>
      <c r="B49" s="3" t="s">
        <v>24</v>
      </c>
      <c r="C49" s="3" t="s">
        <v>25</v>
      </c>
      <c r="D49" s="3" t="s">
        <v>24</v>
      </c>
      <c r="E49" s="3" t="s">
        <v>25</v>
      </c>
      <c r="F49" s="3" t="s">
        <v>24</v>
      </c>
      <c r="G49" s="3" t="s">
        <v>25</v>
      </c>
      <c r="J49" s="28"/>
      <c r="K49" s="28"/>
      <c r="L49" s="28"/>
    </row>
    <row r="50" spans="1:12" x14ac:dyDescent="0.25">
      <c r="A50" s="1" t="s">
        <v>16</v>
      </c>
      <c r="B50" s="19">
        <v>332573</v>
      </c>
      <c r="C50" s="5">
        <f>B50/$B$35</f>
        <v>0.13681233467853074</v>
      </c>
      <c r="D50" s="19">
        <v>87078</v>
      </c>
      <c r="E50" s="5">
        <f>D50/$B$35</f>
        <v>3.582174283281294E-2</v>
      </c>
      <c r="F50" s="19">
        <v>47521</v>
      </c>
      <c r="G50" s="5">
        <f>F50/$B$35</f>
        <v>1.9548968064931484E-2</v>
      </c>
      <c r="J50" s="28"/>
      <c r="K50" s="28"/>
      <c r="L50" s="28"/>
    </row>
    <row r="51" spans="1:12" x14ac:dyDescent="0.25">
      <c r="A51" s="1" t="s">
        <v>17</v>
      </c>
      <c r="B51" s="19">
        <v>396702</v>
      </c>
      <c r="C51" s="5">
        <f t="shared" ref="C51:C54" si="0">B51/$B$35</f>
        <v>0.16319342457638622</v>
      </c>
      <c r="D51" s="19">
        <v>140822</v>
      </c>
      <c r="E51" s="5">
        <f t="shared" ref="E51:E54" si="1">D51/$B$35</f>
        <v>5.7930699708334879E-2</v>
      </c>
      <c r="F51" s="19">
        <v>86977</v>
      </c>
      <c r="G51" s="5">
        <f t="shared" ref="G51:G54" si="2">F51/$B$35</f>
        <v>3.578019392234056E-2</v>
      </c>
      <c r="J51" s="28"/>
      <c r="K51" s="28"/>
      <c r="L51" s="28"/>
    </row>
    <row r="52" spans="1:12" x14ac:dyDescent="0.25">
      <c r="A52" s="1" t="s">
        <v>18</v>
      </c>
      <c r="B52" s="19">
        <v>180969</v>
      </c>
      <c r="C52" s="5">
        <f t="shared" si="0"/>
        <v>7.4446185933431247E-2</v>
      </c>
      <c r="D52" s="19">
        <v>86407</v>
      </c>
      <c r="E52" s="5">
        <f t="shared" si="1"/>
        <v>3.554570997214989E-2</v>
      </c>
      <c r="F52" s="19">
        <v>59624</v>
      </c>
      <c r="G52" s="5">
        <f t="shared" si="2"/>
        <v>2.4527843940646766E-2</v>
      </c>
      <c r="J52" s="28"/>
      <c r="K52" s="28"/>
      <c r="L52" s="28"/>
    </row>
    <row r="53" spans="1:12" x14ac:dyDescent="0.25">
      <c r="A53" s="1" t="s">
        <v>19</v>
      </c>
      <c r="B53" s="19">
        <v>593099</v>
      </c>
      <c r="C53" s="5">
        <f t="shared" si="0"/>
        <v>0.24398630942831168</v>
      </c>
      <c r="D53" s="19">
        <v>249471</v>
      </c>
      <c r="E53" s="5">
        <f t="shared" si="1"/>
        <v>0.10262622024213554</v>
      </c>
      <c r="F53" s="19">
        <v>160151</v>
      </c>
      <c r="G53" s="5">
        <f t="shared" si="2"/>
        <v>6.5882173871905939E-2</v>
      </c>
    </row>
    <row r="54" spans="1:12" x14ac:dyDescent="0.25">
      <c r="A54" s="6" t="s">
        <v>37</v>
      </c>
      <c r="B54" s="20">
        <v>956043</v>
      </c>
      <c r="C54" s="23">
        <f t="shared" si="0"/>
        <v>0.39329252489849315</v>
      </c>
      <c r="D54" s="20">
        <v>574448</v>
      </c>
      <c r="E54" s="23">
        <f t="shared" si="1"/>
        <v>0.23631374775286215</v>
      </c>
      <c r="F54" s="20">
        <v>426170</v>
      </c>
      <c r="G54" s="23">
        <f t="shared" si="2"/>
        <v>0.1753158334258928</v>
      </c>
    </row>
    <row r="55" spans="1:12" x14ac:dyDescent="0.25">
      <c r="A55" s="7"/>
      <c r="B55" s="21"/>
      <c r="C55" s="8"/>
      <c r="D55" s="21"/>
      <c r="E55" s="8"/>
      <c r="F55" s="21"/>
      <c r="G55" s="8"/>
      <c r="K55" s="28"/>
    </row>
    <row r="56" spans="1:12" x14ac:dyDescent="0.25">
      <c r="K56" s="28"/>
    </row>
    <row r="57" spans="1:12" x14ac:dyDescent="0.25">
      <c r="A57" s="1"/>
      <c r="K57" s="28"/>
    </row>
    <row r="58" spans="1:12" x14ac:dyDescent="0.25">
      <c r="A58" s="1" t="s">
        <v>46</v>
      </c>
      <c r="K58" s="28"/>
    </row>
    <row r="59" spans="1:12" x14ac:dyDescent="0.25">
      <c r="A59" s="17"/>
      <c r="B59" s="41" t="s">
        <v>41</v>
      </c>
      <c r="C59" s="41"/>
      <c r="D59" s="41" t="s">
        <v>42</v>
      </c>
      <c r="E59" s="41"/>
      <c r="F59" s="41" t="s">
        <v>43</v>
      </c>
      <c r="G59" s="41"/>
    </row>
    <row r="60" spans="1:12" x14ac:dyDescent="0.25">
      <c r="A60" s="18"/>
      <c r="B60" s="3" t="s">
        <v>24</v>
      </c>
      <c r="C60" s="3" t="s">
        <v>25</v>
      </c>
      <c r="D60" s="3" t="s">
        <v>24</v>
      </c>
      <c r="E60" s="3" t="s">
        <v>25</v>
      </c>
      <c r="F60" s="3" t="s">
        <v>24</v>
      </c>
      <c r="G60" s="3" t="s">
        <v>25</v>
      </c>
    </row>
    <row r="61" spans="1:12" x14ac:dyDescent="0.25">
      <c r="A61" s="1" t="s">
        <v>16</v>
      </c>
      <c r="B61" s="19">
        <v>384161</v>
      </c>
      <c r="C61" s="5">
        <f>B61/$B$35</f>
        <v>0.15803436629684023</v>
      </c>
      <c r="D61" s="19">
        <v>106240</v>
      </c>
      <c r="E61" s="5">
        <f>D61/$B$35</f>
        <v>4.3704517312731658E-2</v>
      </c>
      <c r="F61" s="19">
        <v>54078</v>
      </c>
      <c r="G61" s="5">
        <f>F61/$B$35</f>
        <v>2.2246356242826643E-2</v>
      </c>
    </row>
    <row r="62" spans="1:12" x14ac:dyDescent="0.25">
      <c r="A62" s="1" t="s">
        <v>17</v>
      </c>
      <c r="B62" s="22">
        <v>445975</v>
      </c>
      <c r="C62" s="5">
        <f t="shared" ref="C62:C65" si="3">B62/$B$35</f>
        <v>0.18346312225664063</v>
      </c>
      <c r="D62" s="19">
        <v>155254</v>
      </c>
      <c r="E62" s="5">
        <f t="shared" ref="E62:E65" si="4">D62/$B$35</f>
        <v>6.3867668777022213E-2</v>
      </c>
      <c r="F62" s="19">
        <v>91945</v>
      </c>
      <c r="G62" s="5">
        <f>F62/$B$35</f>
        <v>3.7823906667160317E-2</v>
      </c>
    </row>
    <row r="63" spans="1:12" x14ac:dyDescent="0.25">
      <c r="A63" s="1" t="s">
        <v>18</v>
      </c>
      <c r="B63" s="22">
        <v>181602</v>
      </c>
      <c r="C63" s="5">
        <f t="shared" si="3"/>
        <v>7.4706586530748256E-2</v>
      </c>
      <c r="D63" s="19">
        <v>87407</v>
      </c>
      <c r="E63" s="5">
        <f t="shared" si="4"/>
        <v>3.5957085323361594E-2</v>
      </c>
      <c r="F63" s="19">
        <v>60042</v>
      </c>
      <c r="G63" s="5">
        <f>F63/$B$35</f>
        <v>2.4699798837453258E-2</v>
      </c>
    </row>
    <row r="64" spans="1:12" x14ac:dyDescent="0.25">
      <c r="A64" s="1" t="s">
        <v>19</v>
      </c>
      <c r="B64" s="22">
        <v>660120</v>
      </c>
      <c r="C64" s="5">
        <f t="shared" si="3"/>
        <v>0.2715570968418714</v>
      </c>
      <c r="D64" s="19">
        <v>285807</v>
      </c>
      <c r="E64" s="5">
        <f t="shared" si="4"/>
        <v>0.11757395500376408</v>
      </c>
      <c r="F64" s="19">
        <v>192901</v>
      </c>
      <c r="G64" s="5">
        <f>F64/$B$35</f>
        <v>7.9354716624089314E-2</v>
      </c>
    </row>
    <row r="65" spans="1:11" x14ac:dyDescent="0.25">
      <c r="A65" s="6" t="s">
        <v>37</v>
      </c>
      <c r="B65" s="20">
        <v>1014781</v>
      </c>
      <c r="C65" s="23">
        <f t="shared" si="3"/>
        <v>0.41745589027796631</v>
      </c>
      <c r="D65" s="20">
        <v>619514</v>
      </c>
      <c r="E65" s="23">
        <f t="shared" si="4"/>
        <v>0.25485278933056887</v>
      </c>
      <c r="F65" s="20">
        <v>489058</v>
      </c>
      <c r="G65" s="23">
        <f>F65/$B$35</f>
        <v>0.20118640651289457</v>
      </c>
    </row>
    <row r="66" spans="1:11" x14ac:dyDescent="0.25">
      <c r="A66"/>
      <c r="B66"/>
      <c r="C66"/>
      <c r="D66"/>
      <c r="E66"/>
      <c r="F66"/>
      <c r="G66"/>
      <c r="H66"/>
    </row>
    <row r="67" spans="1:11" x14ac:dyDescent="0.25">
      <c r="A67"/>
      <c r="B67"/>
      <c r="C67"/>
      <c r="D67"/>
      <c r="E67"/>
      <c r="F67"/>
      <c r="G67"/>
      <c r="H67"/>
    </row>
    <row r="68" spans="1:11" ht="15" customHeight="1" x14ac:dyDescent="0.25">
      <c r="A68" s="40" t="s">
        <v>47</v>
      </c>
      <c r="B68" s="40"/>
      <c r="C68" s="40"/>
      <c r="D68" s="40"/>
      <c r="E68" s="40"/>
      <c r="F68" s="40"/>
      <c r="G68" s="40"/>
      <c r="H68" s="24"/>
      <c r="I68" s="24"/>
      <c r="J68" s="24"/>
      <c r="K68" s="24"/>
    </row>
    <row r="69" spans="1:11" x14ac:dyDescent="0.25">
      <c r="A69" s="40"/>
      <c r="B69" s="40"/>
      <c r="C69" s="40"/>
      <c r="D69" s="40"/>
      <c r="E69" s="40"/>
      <c r="F69" s="40"/>
      <c r="G69" s="40"/>
      <c r="H69" s="24"/>
      <c r="I69" s="24"/>
      <c r="J69" s="24"/>
      <c r="K69" s="24"/>
    </row>
    <row r="70" spans="1:11" x14ac:dyDescent="0.25">
      <c r="A70" s="40"/>
      <c r="B70" s="40"/>
      <c r="C70" s="40"/>
      <c r="D70" s="40"/>
      <c r="E70" s="40"/>
      <c r="F70" s="40"/>
      <c r="G70" s="40"/>
      <c r="H70" s="24"/>
      <c r="I70" s="24"/>
      <c r="J70" s="24"/>
      <c r="K70" s="24"/>
    </row>
    <row r="71" spans="1:11" x14ac:dyDescent="0.25">
      <c r="A71" s="40"/>
      <c r="B71" s="40"/>
      <c r="C71" s="40"/>
      <c r="D71" s="40"/>
      <c r="E71" s="40"/>
      <c r="F71" s="40"/>
      <c r="G71" s="40"/>
      <c r="H71" s="24"/>
      <c r="I71" s="24"/>
      <c r="J71" s="24"/>
      <c r="K71" s="24"/>
    </row>
    <row r="72" spans="1:11" x14ac:dyDescent="0.25">
      <c r="A72" s="40"/>
      <c r="B72" s="40"/>
      <c r="C72" s="40"/>
      <c r="D72" s="40"/>
      <c r="E72" s="40"/>
      <c r="F72" s="40"/>
      <c r="G72" s="40"/>
      <c r="H72" s="24"/>
      <c r="I72" s="24"/>
      <c r="J72" s="24"/>
      <c r="K72" s="24"/>
    </row>
    <row r="73" spans="1:11" x14ac:dyDescent="0.25">
      <c r="A73" s="40"/>
      <c r="B73" s="40"/>
      <c r="C73" s="40"/>
      <c r="D73" s="40"/>
      <c r="E73" s="40"/>
      <c r="F73" s="40"/>
      <c r="G73" s="40"/>
      <c r="H73" s="24"/>
      <c r="I73" s="24"/>
      <c r="J73" s="24"/>
      <c r="K73" s="24"/>
    </row>
    <row r="74" spans="1:11" x14ac:dyDescent="0.25">
      <c r="A74" s="40"/>
      <c r="B74" s="40"/>
      <c r="C74" s="40"/>
      <c r="D74" s="40"/>
      <c r="E74" s="40"/>
      <c r="F74" s="40"/>
      <c r="G74" s="40"/>
      <c r="H74" s="24"/>
      <c r="I74" s="24"/>
      <c r="J74" s="24"/>
      <c r="K74" s="24"/>
    </row>
    <row r="75" spans="1:11" customFormat="1" x14ac:dyDescent="0.25"/>
    <row r="76" spans="1:11" customFormat="1" x14ac:dyDescent="0.25"/>
  </sheetData>
  <mergeCells count="15">
    <mergeCell ref="A68:G74"/>
    <mergeCell ref="A35:A41"/>
    <mergeCell ref="B35:B41"/>
    <mergeCell ref="B48:C48"/>
    <mergeCell ref="D48:E48"/>
    <mergeCell ref="F48:G48"/>
    <mergeCell ref="B59:C59"/>
    <mergeCell ref="D59:E59"/>
    <mergeCell ref="F59:G59"/>
    <mergeCell ref="A14:A20"/>
    <mergeCell ref="B14:B20"/>
    <mergeCell ref="A21:A27"/>
    <mergeCell ref="B21:B27"/>
    <mergeCell ref="A28:A34"/>
    <mergeCell ref="B28:B34"/>
  </mergeCells>
  <pageMargins left="0.7" right="0.7" top="0.75" bottom="0.75" header="0.3" footer="0.3"/>
  <pageSetup orientation="portrait"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FL</vt:lpstr>
      <vt:lpstr>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Yanning</dc:creator>
  <cp:lastModifiedBy>Bae, June</cp:lastModifiedBy>
  <dcterms:created xsi:type="dcterms:W3CDTF">2020-07-26T20:28:59Z</dcterms:created>
  <dcterms:modified xsi:type="dcterms:W3CDTF">2020-09-24T01:30:59Z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e70e669b-a92a-41de-a25d-8ca234ffc979</vt:lpwstr>
  </property>
</Properties>
</file>