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5200" windowHeight="12570"/>
  </bookViews>
  <sheets>
    <sheet name="プロジェクト タイムライン" sheetId="1" r:id="rId1"/>
    <sheet name="計算" sheetId="2" state="hidden" r:id="rId2"/>
  </sheets>
  <definedNames>
    <definedName name="DayRails">StartDateWindow+ROW('プロジェクト タイムライン'!$1:$25)-1</definedName>
    <definedName name="GridCalc">IFERROR(計算!$A1/SUMPRODUCT( (Activities[Id]=計算!$C1)*(Activities[開始]&lt;=計算!A$31)*((Activities[終了]&gt;=計算!A$31)+(LEN(Activities[終了])=0)*(Activities[開始]=計算!A$31)) ),NA())</definedName>
    <definedName name="StartDate">計算!$D$28</definedName>
    <definedName name="StartDateWindow">計算!$D$25</definedName>
    <definedName name="WindowDays">計算!$D$29</definedName>
    <definedName name="WindowOffset">計算!$D$26</definedName>
  </definedNames>
  <calcPr calcId="152511"/>
</workbook>
</file>

<file path=xl/calcChain.xml><?xml version="1.0" encoding="utf-8"?>
<calcChain xmlns="http://schemas.openxmlformats.org/spreadsheetml/2006/main"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0" i="2" s="1"/>
  <c r="B24" i="1"/>
  <c r="B25" i="1" s="1"/>
  <c r="B26" i="1" l="1"/>
  <c r="B27" i="1" s="1"/>
  <c r="B28" i="1" s="1"/>
  <c r="B29" i="1" s="1"/>
  <c r="AH72" i="2"/>
  <c r="AH56" i="2"/>
  <c r="J55" i="2"/>
  <c r="J70" i="2" s="1"/>
  <c r="P43" i="2"/>
  <c r="U55" i="2"/>
  <c r="U70" i="2" s="1"/>
  <c r="I55" i="2"/>
  <c r="I70" i="2" s="1"/>
  <c r="I43" i="2"/>
  <c r="AB55" i="2"/>
  <c r="AB70" i="2" s="1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Z70" i="2" s="1"/>
  <c r="AB43" i="2"/>
  <c r="AA43" i="2"/>
  <c r="S43" i="2"/>
  <c r="T55" i="2"/>
  <c r="T70" i="2" s="1"/>
  <c r="M43" i="2"/>
  <c r="V43" i="2"/>
  <c r="O43" i="2"/>
  <c r="G43" i="2"/>
  <c r="H55" i="2"/>
  <c r="H70" i="2" s="1"/>
  <c r="L55" i="2"/>
  <c r="L70" i="2" s="1"/>
  <c r="AD55" i="2"/>
  <c r="AD70" i="2" s="1"/>
  <c r="X55" i="2"/>
  <c r="X70" i="2" s="1"/>
  <c r="R55" i="2"/>
  <c r="R70" i="2" s="1"/>
  <c r="V55" i="2"/>
  <c r="V70" i="2" s="1"/>
  <c r="Y55" i="2"/>
  <c r="Y70" i="2" s="1"/>
  <c r="O55" i="2"/>
  <c r="O70" i="2" s="1"/>
  <c r="N55" i="2"/>
  <c r="N70" i="2" s="1"/>
  <c r="H43" i="2"/>
  <c r="F55" i="2"/>
  <c r="F70" i="2" s="1"/>
  <c r="S55" i="2"/>
  <c r="S70" i="2" s="1"/>
  <c r="X43" i="2"/>
  <c r="AD43" i="2"/>
  <c r="R43" i="2"/>
  <c r="AG55" i="2"/>
  <c r="AG70" i="2" s="1"/>
  <c r="L43" i="2"/>
  <c r="AA55" i="2"/>
  <c r="AA70" i="2" s="1"/>
  <c r="F43" i="2"/>
  <c r="K43" i="2"/>
  <c r="AE55" i="2"/>
  <c r="AE70" i="2" s="1"/>
  <c r="AC43" i="2"/>
  <c r="W43" i="2"/>
  <c r="E43" i="2"/>
  <c r="AH43" i="2"/>
  <c r="Q55" i="2"/>
  <c r="Q70" i="2" s="1"/>
  <c r="AE43" i="2"/>
  <c r="K55" i="2"/>
  <c r="K70" i="2" s="1"/>
  <c r="E55" i="2"/>
  <c r="E72" i="2" s="1"/>
  <c r="Q43" i="2"/>
  <c r="W55" i="2"/>
  <c r="W70" i="2" s="1"/>
  <c r="AC55" i="2"/>
  <c r="AC70" i="2" s="1"/>
  <c r="AI31" i="2"/>
  <c r="B34" i="1" l="1"/>
  <c r="B30" i="1"/>
  <c r="B31" i="1" s="1"/>
  <c r="B32" i="1" s="1"/>
  <c r="B33" i="1" s="1"/>
  <c r="E70" i="2"/>
  <c r="P56" i="2"/>
  <c r="AA72" i="2"/>
  <c r="F72" i="2"/>
  <c r="J56" i="2"/>
  <c r="AE72" i="2"/>
  <c r="AD72" i="2"/>
  <c r="AB72" i="2"/>
  <c r="X72" i="2"/>
  <c r="Z72" i="2"/>
  <c r="Q72" i="2"/>
  <c r="O72" i="2"/>
  <c r="L72" i="2"/>
  <c r="T72" i="2"/>
  <c r="S72" i="2"/>
  <c r="K72" i="2"/>
  <c r="Y72" i="2"/>
  <c r="I72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D61" i="2" l="1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F18" i="2" l="1"/>
  <c r="C35" i="2" s="1"/>
  <c r="AI35" i="2" s="1"/>
  <c r="F19" i="2"/>
  <c r="C36" i="2" s="1"/>
  <c r="AI36" i="2" s="1"/>
  <c r="F16" i="2"/>
  <c r="C33" i="2" s="1"/>
  <c r="AI33" i="2" s="1"/>
  <c r="F17" i="2"/>
  <c r="C34" i="2" s="1"/>
  <c r="I34" i="2" s="1"/>
  <c r="F15" i="2"/>
  <c r="C32" i="2" s="1"/>
  <c r="D32" i="2" s="1"/>
  <c r="F20" i="2"/>
  <c r="C37" i="2" s="1"/>
  <c r="F22" i="2"/>
  <c r="C39" i="2" s="1"/>
  <c r="F21" i="2"/>
  <c r="C38" i="2" s="1"/>
  <c r="F23" i="2"/>
  <c r="C40" i="2" s="1"/>
  <c r="D35" i="2" l="1"/>
  <c r="F35" i="2"/>
  <c r="W35" i="2"/>
  <c r="Z35" i="2"/>
  <c r="AF35" i="2"/>
  <c r="H35" i="2"/>
  <c r="AB35" i="2"/>
  <c r="AA35" i="2"/>
  <c r="E35" i="2"/>
  <c r="I35" i="2"/>
  <c r="AG35" i="2"/>
  <c r="T35" i="2"/>
  <c r="K35" i="2"/>
  <c r="X35" i="2"/>
  <c r="AH35" i="2"/>
  <c r="AH47" i="2" s="1"/>
  <c r="U35" i="2"/>
  <c r="O35" i="2"/>
  <c r="R35" i="2"/>
  <c r="Q35" i="2"/>
  <c r="P35" i="2"/>
  <c r="AD35" i="2"/>
  <c r="L35" i="2"/>
  <c r="S35" i="2"/>
  <c r="J35" i="2"/>
  <c r="G35" i="2"/>
  <c r="AC35" i="2"/>
  <c r="M35" i="2"/>
  <c r="N35" i="2"/>
  <c r="V35" i="2"/>
  <c r="Y35" i="2"/>
  <c r="AE35" i="2"/>
  <c r="C47" i="2"/>
  <c r="D47" i="2" s="1"/>
  <c r="AH36" i="2"/>
  <c r="AH48" i="2" s="1"/>
  <c r="Y36" i="2"/>
  <c r="R36" i="2"/>
  <c r="O36" i="2"/>
  <c r="I33" i="2"/>
  <c r="F34" i="2"/>
  <c r="AC34" i="2"/>
  <c r="C44" i="2"/>
  <c r="D44" i="2" s="1"/>
  <c r="D34" i="2"/>
  <c r="C46" i="2"/>
  <c r="D46" i="2" s="1"/>
  <c r="AI34" i="2"/>
  <c r="D36" i="2"/>
  <c r="W36" i="2"/>
  <c r="J36" i="2"/>
  <c r="T36" i="2"/>
  <c r="J33" i="2"/>
  <c r="AD36" i="2"/>
  <c r="F36" i="2"/>
  <c r="K36" i="2"/>
  <c r="V36" i="2"/>
  <c r="AA36" i="2"/>
  <c r="AF36" i="2"/>
  <c r="H36" i="2"/>
  <c r="M36" i="2"/>
  <c r="C48" i="2"/>
  <c r="D48" i="2" s="1"/>
  <c r="M33" i="2"/>
  <c r="X33" i="2"/>
  <c r="Y34" i="2"/>
  <c r="V34" i="2"/>
  <c r="S34" i="2"/>
  <c r="P34" i="2"/>
  <c r="X36" i="2"/>
  <c r="L36" i="2"/>
  <c r="AC36" i="2"/>
  <c r="Q36" i="2"/>
  <c r="E36" i="2"/>
  <c r="AB36" i="2"/>
  <c r="P36" i="2"/>
  <c r="AG36" i="2"/>
  <c r="U36" i="2"/>
  <c r="I36" i="2"/>
  <c r="Z36" i="2"/>
  <c r="N36" i="2"/>
  <c r="AE36" i="2"/>
  <c r="S36" i="2"/>
  <c r="G36" i="2"/>
  <c r="R32" i="2"/>
  <c r="AF33" i="2"/>
  <c r="W33" i="2"/>
  <c r="Z33" i="2"/>
  <c r="E33" i="2"/>
  <c r="F32" i="2"/>
  <c r="V32" i="2"/>
  <c r="AA33" i="2"/>
  <c r="H33" i="2"/>
  <c r="R33" i="2"/>
  <c r="AH33" i="2"/>
  <c r="AH45" i="2" s="1"/>
  <c r="D33" i="2"/>
  <c r="S33" i="2"/>
  <c r="AC33" i="2"/>
  <c r="P33" i="2"/>
  <c r="T34" i="2"/>
  <c r="AD34" i="2"/>
  <c r="K34" i="2"/>
  <c r="AA34" i="2"/>
  <c r="N34" i="2"/>
  <c r="X34" i="2"/>
  <c r="E34" i="2"/>
  <c r="U34" i="2"/>
  <c r="AF34" i="2"/>
  <c r="H34" i="2"/>
  <c r="H46" i="2" s="1"/>
  <c r="M34" i="2"/>
  <c r="R34" i="2"/>
  <c r="W34" i="2"/>
  <c r="AH34" i="2"/>
  <c r="J34" i="2"/>
  <c r="I46" i="2" s="1"/>
  <c r="O34" i="2"/>
  <c r="Z34" i="2"/>
  <c r="AE34" i="2"/>
  <c r="G34" i="2"/>
  <c r="L34" i="2"/>
  <c r="Q34" i="2"/>
  <c r="AB34" i="2"/>
  <c r="AG34" i="2"/>
  <c r="P32" i="2"/>
  <c r="AE32" i="2"/>
  <c r="AB32" i="2"/>
  <c r="O32" i="2"/>
  <c r="AG33" i="2"/>
  <c r="N33" i="2"/>
  <c r="O33" i="2"/>
  <c r="T33" i="2"/>
  <c r="Y33" i="2"/>
  <c r="AD33" i="2"/>
  <c r="F33" i="2"/>
  <c r="K33" i="2"/>
  <c r="V33" i="2"/>
  <c r="C45" i="2"/>
  <c r="D45" i="2" s="1"/>
  <c r="U33" i="2"/>
  <c r="AE33" i="2"/>
  <c r="G33" i="2"/>
  <c r="L33" i="2"/>
  <c r="Q33" i="2"/>
  <c r="AB33" i="2"/>
  <c r="Y32" i="2"/>
  <c r="AC32" i="2"/>
  <c r="AD32" i="2"/>
  <c r="Z32" i="2"/>
  <c r="AA32" i="2"/>
  <c r="W32" i="2"/>
  <c r="H32" i="2"/>
  <c r="AG32" i="2"/>
  <c r="K32" i="2"/>
  <c r="X32" i="2"/>
  <c r="T32" i="2"/>
  <c r="Q32" i="2"/>
  <c r="L32" i="2"/>
  <c r="E32" i="2"/>
  <c r="M32" i="2"/>
  <c r="N32" i="2"/>
  <c r="I32" i="2"/>
  <c r="U32" i="2"/>
  <c r="J32" i="2"/>
  <c r="AI32" i="2"/>
  <c r="S32" i="2"/>
  <c r="G32" i="2"/>
  <c r="AF32" i="2"/>
  <c r="AH32" i="2"/>
  <c r="C52" i="2"/>
  <c r="D52" i="2" s="1"/>
  <c r="AI40" i="2"/>
  <c r="C51" i="2"/>
  <c r="D51" i="2" s="1"/>
  <c r="AI39" i="2"/>
  <c r="C49" i="2"/>
  <c r="D49" i="2" s="1"/>
  <c r="AI37" i="2"/>
  <c r="C50" i="2"/>
  <c r="D50" i="2" s="1"/>
  <c r="AI38" i="2"/>
  <c r="E38" i="2"/>
  <c r="K38" i="2"/>
  <c r="Q38" i="2"/>
  <c r="W38" i="2"/>
  <c r="AC38" i="2"/>
  <c r="F38" i="2"/>
  <c r="L38" i="2"/>
  <c r="R38" i="2"/>
  <c r="X38" i="2"/>
  <c r="AD38" i="2"/>
  <c r="G38" i="2"/>
  <c r="M38" i="2"/>
  <c r="S38" i="2"/>
  <c r="Y38" i="2"/>
  <c r="AE38" i="2"/>
  <c r="H38" i="2"/>
  <c r="N38" i="2"/>
  <c r="T38" i="2"/>
  <c r="Z38" i="2"/>
  <c r="AF38" i="2"/>
  <c r="I38" i="2"/>
  <c r="O38" i="2"/>
  <c r="U38" i="2"/>
  <c r="AA38" i="2"/>
  <c r="AG38" i="2"/>
  <c r="J38" i="2"/>
  <c r="P38" i="2"/>
  <c r="V38" i="2"/>
  <c r="AB38" i="2"/>
  <c r="AH38" i="2"/>
  <c r="I40" i="2"/>
  <c r="AG40" i="2"/>
  <c r="V40" i="2"/>
  <c r="Q40" i="2"/>
  <c r="F40" i="2"/>
  <c r="J40" i="2"/>
  <c r="AH40" i="2"/>
  <c r="AD40" i="2"/>
  <c r="E40" i="2"/>
  <c r="AC40" i="2"/>
  <c r="X40" i="2"/>
  <c r="L40" i="2"/>
  <c r="G40" i="2"/>
  <c r="M40" i="2"/>
  <c r="S40" i="2"/>
  <c r="Y40" i="2"/>
  <c r="AE40" i="2"/>
  <c r="H40" i="2"/>
  <c r="N40" i="2"/>
  <c r="T40" i="2"/>
  <c r="Z40" i="2"/>
  <c r="AF40" i="2"/>
  <c r="O40" i="2"/>
  <c r="U40" i="2"/>
  <c r="AA40" i="2"/>
  <c r="P40" i="2"/>
  <c r="AB40" i="2"/>
  <c r="K40" i="2"/>
  <c r="W40" i="2"/>
  <c r="R40" i="2"/>
  <c r="J39" i="2"/>
  <c r="P39" i="2"/>
  <c r="AB39" i="2"/>
  <c r="E39" i="2"/>
  <c r="K39" i="2"/>
  <c r="Q39" i="2"/>
  <c r="AC39" i="2"/>
  <c r="S39" i="2"/>
  <c r="F39" i="2"/>
  <c r="L39" i="2"/>
  <c r="R39" i="2"/>
  <c r="X39" i="2"/>
  <c r="AD39" i="2"/>
  <c r="G39" i="2"/>
  <c r="M39" i="2"/>
  <c r="AE39" i="2"/>
  <c r="H39" i="2"/>
  <c r="N39" i="2"/>
  <c r="T39" i="2"/>
  <c r="Z39" i="2"/>
  <c r="AF39" i="2"/>
  <c r="I39" i="2"/>
  <c r="O39" i="2"/>
  <c r="U39" i="2"/>
  <c r="AA39" i="2"/>
  <c r="AG39" i="2"/>
  <c r="V39" i="2"/>
  <c r="AH39" i="2"/>
  <c r="W39" i="2"/>
  <c r="Y39" i="2"/>
  <c r="F37" i="2"/>
  <c r="L37" i="2"/>
  <c r="R37" i="2"/>
  <c r="X37" i="2"/>
  <c r="AD37" i="2"/>
  <c r="G37" i="2"/>
  <c r="M37" i="2"/>
  <c r="S37" i="2"/>
  <c r="Y37" i="2"/>
  <c r="AE37" i="2"/>
  <c r="H37" i="2"/>
  <c r="N37" i="2"/>
  <c r="T37" i="2"/>
  <c r="Z37" i="2"/>
  <c r="AF37" i="2"/>
  <c r="I37" i="2"/>
  <c r="O37" i="2"/>
  <c r="U37" i="2"/>
  <c r="AA37" i="2"/>
  <c r="AG37" i="2"/>
  <c r="J37" i="2"/>
  <c r="P37" i="2"/>
  <c r="V37" i="2"/>
  <c r="AB37" i="2"/>
  <c r="AH37" i="2"/>
  <c r="E37" i="2"/>
  <c r="K37" i="2"/>
  <c r="Q37" i="2"/>
  <c r="W37" i="2"/>
  <c r="AC37" i="2"/>
  <c r="D38" i="2"/>
  <c r="D37" i="2"/>
  <c r="D40" i="2"/>
  <c r="D39" i="2"/>
  <c r="X47" i="2" l="1"/>
  <c r="W47" i="2"/>
  <c r="Z47" i="2"/>
  <c r="G47" i="2"/>
  <c r="E47" i="2"/>
  <c r="AA47" i="2"/>
  <c r="V47" i="2"/>
  <c r="AB47" i="2"/>
  <c r="H47" i="2"/>
  <c r="AG47" i="2"/>
  <c r="Q47" i="2"/>
  <c r="AF47" i="2"/>
  <c r="J47" i="2"/>
  <c r="T47" i="2"/>
  <c r="AE47" i="2"/>
  <c r="F47" i="2"/>
  <c r="K47" i="2"/>
  <c r="AC47" i="2"/>
  <c r="U47" i="2"/>
  <c r="N47" i="2"/>
  <c r="O47" i="2"/>
  <c r="P47" i="2"/>
  <c r="R47" i="2"/>
  <c r="Y47" i="2"/>
  <c r="I47" i="2"/>
  <c r="M47" i="2"/>
  <c r="AD47" i="2"/>
  <c r="S47" i="2"/>
  <c r="L47" i="2"/>
  <c r="AD46" i="2"/>
  <c r="AB46" i="2"/>
  <c r="T48" i="2"/>
  <c r="AC46" i="2"/>
  <c r="S46" i="2"/>
  <c r="F48" i="2"/>
  <c r="AF46" i="2"/>
  <c r="H44" i="2"/>
  <c r="U46" i="2"/>
  <c r="J48" i="2"/>
  <c r="N44" i="2"/>
  <c r="L44" i="2"/>
  <c r="Z45" i="2"/>
  <c r="G48" i="2"/>
  <c r="I44" i="2"/>
  <c r="AG48" i="2"/>
  <c r="W44" i="2"/>
  <c r="AA48" i="2"/>
  <c r="AH46" i="2"/>
  <c r="H48" i="2"/>
  <c r="V48" i="2"/>
  <c r="W48" i="2"/>
  <c r="AA44" i="2"/>
  <c r="K44" i="2"/>
  <c r="AD48" i="2"/>
  <c r="O48" i="2"/>
  <c r="M48" i="2"/>
  <c r="I48" i="2"/>
  <c r="AB48" i="2"/>
  <c r="AE48" i="2"/>
  <c r="U48" i="2"/>
  <c r="E48" i="2"/>
  <c r="F46" i="2"/>
  <c r="E46" i="2"/>
  <c r="X48" i="2"/>
  <c r="F44" i="2"/>
  <c r="E44" i="2"/>
  <c r="L45" i="2"/>
  <c r="P48" i="2"/>
  <c r="L48" i="2"/>
  <c r="Z48" i="2"/>
  <c r="AC48" i="2"/>
  <c r="N48" i="2"/>
  <c r="Y48" i="2"/>
  <c r="Q48" i="2"/>
  <c r="K48" i="2"/>
  <c r="R44" i="2"/>
  <c r="P45" i="2"/>
  <c r="G45" i="2"/>
  <c r="E45" i="2"/>
  <c r="V46" i="2"/>
  <c r="F45" i="2"/>
  <c r="AE45" i="2"/>
  <c r="M45" i="2"/>
  <c r="O45" i="2"/>
  <c r="AG45" i="2"/>
  <c r="H45" i="2"/>
  <c r="AB45" i="2"/>
  <c r="AC45" i="2"/>
  <c r="W46" i="2"/>
  <c r="I45" i="2"/>
  <c r="R45" i="2"/>
  <c r="M46" i="2"/>
  <c r="K46" i="2"/>
  <c r="S48" i="2"/>
  <c r="AF48" i="2"/>
  <c r="V45" i="2"/>
  <c r="O46" i="2"/>
  <c r="W45" i="2"/>
  <c r="R48" i="2"/>
  <c r="J45" i="2"/>
  <c r="P46" i="2"/>
  <c r="AA46" i="2"/>
  <c r="T46" i="2"/>
  <c r="P44" i="2"/>
  <c r="V44" i="2"/>
  <c r="S45" i="2"/>
  <c r="Z46" i="2"/>
  <c r="AD44" i="2"/>
  <c r="R46" i="2"/>
  <c r="Q45" i="2"/>
  <c r="Y45" i="2"/>
  <c r="AF45" i="2"/>
  <c r="X46" i="2"/>
  <c r="J46" i="2"/>
  <c r="AA45" i="2"/>
  <c r="T45" i="2"/>
  <c r="X45" i="2"/>
  <c r="T44" i="2"/>
  <c r="N46" i="2"/>
  <c r="K45" i="2"/>
  <c r="AD45" i="2"/>
  <c r="Y46" i="2"/>
  <c r="AE44" i="2"/>
  <c r="O44" i="2"/>
  <c r="AG46" i="2"/>
  <c r="Q46" i="2"/>
  <c r="G46" i="2"/>
  <c r="L46" i="2"/>
  <c r="AE46" i="2"/>
  <c r="U45" i="2"/>
  <c r="N45" i="2"/>
  <c r="G44" i="2"/>
  <c r="Z44" i="2"/>
  <c r="Y44" i="2"/>
  <c r="M44" i="2"/>
  <c r="AH44" i="2"/>
  <c r="X44" i="2"/>
  <c r="Q44" i="2"/>
  <c r="U44" i="2"/>
  <c r="S44" i="2"/>
  <c r="J44" i="2"/>
  <c r="AC51" i="2"/>
  <c r="E50" i="2"/>
  <c r="Z50" i="2"/>
  <c r="H52" i="2"/>
  <c r="AG50" i="2"/>
  <c r="J50" i="2"/>
  <c r="AH52" i="2"/>
  <c r="V51" i="2"/>
  <c r="Y50" i="2"/>
  <c r="AG52" i="2"/>
  <c r="AF52" i="2"/>
  <c r="T52" i="2"/>
  <c r="AE50" i="2"/>
  <c r="M50" i="2"/>
  <c r="F50" i="2"/>
  <c r="AH50" i="2"/>
  <c r="V50" i="2"/>
  <c r="AG51" i="2"/>
  <c r="S52" i="2"/>
  <c r="AD50" i="2"/>
  <c r="AG49" i="2"/>
  <c r="AC50" i="2"/>
  <c r="AE49" i="2"/>
  <c r="AH51" i="2"/>
  <c r="AF51" i="2"/>
  <c r="K50" i="2"/>
  <c r="AB49" i="2"/>
  <c r="S50" i="2"/>
  <c r="O51" i="2"/>
  <c r="L50" i="2"/>
  <c r="AB52" i="2"/>
  <c r="Z49" i="2"/>
  <c r="AA50" i="2"/>
  <c r="Y52" i="2"/>
  <c r="AB50" i="2"/>
  <c r="R50" i="2"/>
  <c r="G52" i="2"/>
  <c r="R52" i="2"/>
  <c r="H49" i="2"/>
  <c r="Q49" i="2"/>
  <c r="T50" i="2"/>
  <c r="X50" i="2"/>
  <c r="N50" i="2"/>
  <c r="U50" i="2"/>
  <c r="AB51" i="2"/>
  <c r="AA51" i="2"/>
  <c r="U51" i="2"/>
  <c r="O49" i="2"/>
  <c r="K51" i="2"/>
  <c r="AA49" i="2"/>
  <c r="H50" i="2"/>
  <c r="AB44" i="2"/>
  <c r="AC44" i="2"/>
  <c r="M52" i="2"/>
  <c r="E51" i="2"/>
  <c r="O50" i="2"/>
  <c r="F51" i="2"/>
  <c r="AD51" i="2"/>
  <c r="N52" i="2"/>
  <c r="U49" i="2"/>
  <c r="J52" i="2"/>
  <c r="AA52" i="2"/>
  <c r="E52" i="2"/>
  <c r="AC52" i="2"/>
  <c r="K52" i="2"/>
  <c r="AD52" i="2"/>
  <c r="W51" i="2"/>
  <c r="F52" i="2"/>
  <c r="G50" i="2"/>
  <c r="Q52" i="2"/>
  <c r="L51" i="2"/>
  <c r="I52" i="2"/>
  <c r="P51" i="2"/>
  <c r="X52" i="2"/>
  <c r="Y49" i="2"/>
  <c r="I50" i="2"/>
  <c r="Z52" i="2"/>
  <c r="Q50" i="2"/>
  <c r="X49" i="2"/>
  <c r="N51" i="2"/>
  <c r="F49" i="2"/>
  <c r="V52" i="2"/>
  <c r="R51" i="2"/>
  <c r="M49" i="2"/>
  <c r="L49" i="2"/>
  <c r="G49" i="2"/>
  <c r="AF50" i="2"/>
  <c r="W50" i="2"/>
  <c r="N49" i="2"/>
  <c r="T49" i="2"/>
  <c r="I49" i="2"/>
  <c r="AH49" i="2"/>
  <c r="W49" i="2"/>
  <c r="AF49" i="2"/>
  <c r="W52" i="2"/>
  <c r="S49" i="2"/>
  <c r="E49" i="2"/>
  <c r="AD49" i="2"/>
  <c r="V49" i="2"/>
  <c r="R49" i="2"/>
  <c r="J49" i="2"/>
  <c r="K49" i="2"/>
  <c r="AC49" i="2"/>
  <c r="P49" i="2"/>
  <c r="L52" i="2"/>
  <c r="J51" i="2"/>
  <c r="I51" i="2"/>
  <c r="X51" i="2"/>
  <c r="AE51" i="2"/>
  <c r="M51" i="2"/>
  <c r="Q51" i="2"/>
  <c r="G51" i="2"/>
  <c r="H51" i="2"/>
  <c r="S51" i="2"/>
  <c r="T51" i="2"/>
  <c r="P50" i="2"/>
  <c r="Z51" i="2"/>
  <c r="Y51" i="2"/>
  <c r="AE52" i="2"/>
  <c r="U52" i="2"/>
  <c r="P52" i="2"/>
  <c r="O52" i="2"/>
  <c r="AF44" i="2" l="1"/>
  <c r="AG44" i="2"/>
</calcChain>
</file>

<file path=xl/sharedStrings.xml><?xml version="1.0" encoding="utf-8"?>
<sst xmlns="http://schemas.openxmlformats.org/spreadsheetml/2006/main" count="32" uniqueCount="30">
  <si>
    <t>Id</t>
  </si>
  <si>
    <t xml:space="preserve">開始日の入力: </t>
  </si>
  <si>
    <t>アクティビティ</t>
  </si>
  <si>
    <t>開始</t>
  </si>
  <si>
    <t>終了</t>
  </si>
  <si>
    <t>メモ</t>
  </si>
  <si>
    <t>プロジェクトの開始</t>
  </si>
  <si>
    <t>*** このシートは非表示になっています。 ***</t>
  </si>
  <si>
    <t>今日:</t>
  </si>
  <si>
    <t>ウィンドウ アクティビティ:</t>
  </si>
  <si>
    <t>計算ウィンドウの開始</t>
  </si>
  <si>
    <t>オフセット</t>
  </si>
  <si>
    <t>ウィンドウ</t>
  </si>
  <si>
    <t>役職</t>
    <phoneticPr fontId="1"/>
  </si>
  <si>
    <t>シリーズ</t>
  </si>
  <si>
    <t>アクティビティ ID</t>
  </si>
  <si>
    <t>当日</t>
  </si>
  <si>
    <t>要件定義</t>
    <rPh sb="0" eb="2">
      <t>ヨウケン</t>
    </rPh>
    <rPh sb="2" eb="4">
      <t>テイギ</t>
    </rPh>
    <phoneticPr fontId="1"/>
  </si>
  <si>
    <t>環境構築</t>
    <rPh sb="0" eb="2">
      <t>カンキョウ</t>
    </rPh>
    <rPh sb="2" eb="4">
      <t>コウチク</t>
    </rPh>
    <phoneticPr fontId="1"/>
  </si>
  <si>
    <t>仕様,設計</t>
    <rPh sb="0" eb="2">
      <t>シヨウ</t>
    </rPh>
    <rPh sb="3" eb="5">
      <t>セッケイ</t>
    </rPh>
    <phoneticPr fontId="1"/>
  </si>
  <si>
    <t>製造</t>
    <rPh sb="0" eb="2">
      <t>セイゾウ</t>
    </rPh>
    <phoneticPr fontId="1"/>
  </si>
  <si>
    <t>試験</t>
    <rPh sb="0" eb="2">
      <t>シケン</t>
    </rPh>
    <phoneticPr fontId="1"/>
  </si>
  <si>
    <t>リリース</t>
    <phoneticPr fontId="1"/>
  </si>
  <si>
    <t>プロジェクトの終了</t>
    <rPh sb="7" eb="9">
      <t>シュウリョウ</t>
    </rPh>
    <phoneticPr fontId="1"/>
  </si>
  <si>
    <t>全員</t>
    <rPh sb="0" eb="2">
      <t>ゼンイン</t>
    </rPh>
    <phoneticPr fontId="1"/>
  </si>
  <si>
    <t>全員 書類作成メインは大西</t>
    <rPh sb="0" eb="2">
      <t>ゼンイン</t>
    </rPh>
    <rPh sb="3" eb="5">
      <t>ショルイ</t>
    </rPh>
    <rPh sb="5" eb="7">
      <t>サクセイ</t>
    </rPh>
    <rPh sb="11" eb="13">
      <t>オオニシ</t>
    </rPh>
    <phoneticPr fontId="1"/>
  </si>
  <si>
    <t>全員　書類作成者メインは大西</t>
    <rPh sb="0" eb="2">
      <t>ゼンイン</t>
    </rPh>
    <rPh sb="3" eb="5">
      <t>ショルイ</t>
    </rPh>
    <rPh sb="5" eb="8">
      <t>サクセイシャ</t>
    </rPh>
    <rPh sb="12" eb="14">
      <t>オオニシ</t>
    </rPh>
    <phoneticPr fontId="1"/>
  </si>
  <si>
    <t>全員　メイン原田、井出</t>
    <rPh sb="0" eb="2">
      <t>ゼンイン</t>
    </rPh>
    <rPh sb="6" eb="7">
      <t>ハラ</t>
    </rPh>
    <rPh sb="7" eb="8">
      <t>タ</t>
    </rPh>
    <rPh sb="9" eb="11">
      <t>イデ</t>
    </rPh>
    <phoneticPr fontId="1"/>
  </si>
  <si>
    <t>全員　メイン福島</t>
    <rPh sb="0" eb="2">
      <t>ゼンイン</t>
    </rPh>
    <rPh sb="6" eb="8">
      <t>フクシマ</t>
    </rPh>
    <phoneticPr fontId="1"/>
  </si>
  <si>
    <t>土日プロジェクト BCOタイムライン1</t>
    <rPh sb="0" eb="2">
      <t>ドニチ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</si>
</sst>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\ yyyy"/>
    <numFmt numFmtId="177" formatCode="yyyy&quot;年&quot;m&quot;月&quot;;@"/>
  </numFmts>
  <fonts count="8" x14ac:knownFonts="1">
    <font>
      <sz val="10"/>
      <color theme="3"/>
      <name val="Calibri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3"/>
      <name val="Meiryo UI"/>
      <family val="3"/>
      <charset val="128"/>
    </font>
    <font>
      <sz val="30"/>
      <color theme="0"/>
      <name val="Meiryo UI"/>
      <family val="3"/>
      <charset val="128"/>
    </font>
    <font>
      <b/>
      <sz val="22"/>
      <color theme="1"/>
      <name val="Meiryo UI"/>
      <family val="3"/>
      <charset val="128"/>
    </font>
    <font>
      <sz val="14"/>
      <color theme="3" tint="0.39997558519241921"/>
      <name val="Meiryo UI"/>
      <family val="3"/>
      <charset val="128"/>
    </font>
    <font>
      <sz val="10"/>
      <color theme="3" tint="0.39997558519241921"/>
      <name val="Meiryo UI"/>
      <family val="3"/>
      <charset val="128"/>
    </font>
    <font>
      <sz val="12"/>
      <color theme="3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3" borderId="1" xfId="0" applyFont="1" applyFill="1" applyBorder="1" applyProtection="1">
      <alignment vertical="center"/>
    </xf>
    <xf numFmtId="0" fontId="2" fillId="2" borderId="1" xfId="0" applyFont="1" applyFill="1" applyBorder="1" applyProtection="1">
      <alignment vertical="center"/>
    </xf>
    <xf numFmtId="0" fontId="3" fillId="3" borderId="1" xfId="0" applyFont="1" applyFill="1" applyBorder="1" applyAlignment="1" applyProtection="1">
      <alignment horizontal="left" vertical="center"/>
    </xf>
    <xf numFmtId="0" fontId="2" fillId="3" borderId="3" xfId="0" applyFont="1" applyFill="1" applyBorder="1" applyProtection="1">
      <alignment vertical="center"/>
    </xf>
    <xf numFmtId="0" fontId="2" fillId="2" borderId="0" xfId="0" applyFont="1" applyFill="1" applyProtection="1">
      <alignment vertical="center"/>
    </xf>
    <xf numFmtId="0" fontId="2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0" borderId="0" xfId="0" applyFont="1" applyFill="1" applyProtection="1">
      <alignment vertical="center"/>
    </xf>
    <xf numFmtId="0" fontId="5" fillId="0" borderId="0" xfId="0" applyFont="1" applyFill="1" applyAlignment="1" applyProtection="1">
      <alignment horizontal="right"/>
    </xf>
    <xf numFmtId="14" fontId="6" fillId="0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Protection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2" fillId="0" borderId="0" xfId="0" applyFont="1" applyFill="1" applyBorder="1" applyAlignment="1" applyProtection="1">
      <alignment horizontal="left" vertical="center" indent="1"/>
    </xf>
    <xf numFmtId="14" fontId="2" fillId="0" borderId="0" xfId="0" applyNumberFormat="1" applyFont="1" applyFill="1" applyBorder="1" applyAlignment="1" applyProtection="1">
      <alignment horizontal="left" vertical="center" indent="1"/>
    </xf>
    <xf numFmtId="0" fontId="2" fillId="0" borderId="0" xfId="0" applyNumberFormat="1" applyFont="1" applyFill="1" applyBorder="1" applyProtection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6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 customBuiltin="1"/>
  </cellStyles>
  <dxfs count="11"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numFmt numFmtId="178" formatCode="mm/dd/yyyy"/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alignment horizontal="left" vertical="center" textRotation="0" wrapText="0" indent="1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strike val="0"/>
        <outline val="0"/>
        <shadow val="0"/>
        <u val="none"/>
        <vertAlign val="baseline"/>
        <name val="Meiryo UI"/>
        <scheme val="none"/>
      </font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計算!$B$32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計算!$D$44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計算!$B$33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計算!$D$45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計算!$B$34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計算!$D$46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計算!$B$35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計算!$D$47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計算!$B$36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計算!$E$31:$AH$31</c:f>
              <c:numCache>
                <c:formatCode>m/d/yyyy</c:formatCode>
                <c:ptCount val="3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</c:numCache>
            </c:numRef>
          </c:cat>
          <c:val>
            <c:numRef>
              <c:f>計算!$E$36:$AH$36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計算!$D$48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計算!$B$37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計算!$D$49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計算!$B$38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計算!$D$50</c:f>
              <c:strCache>
                <c:ptCount val="1"/>
                <c:pt idx="0">
                  <c:v>試験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5.3000000000000007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計算!$B$39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4.3000000000000007</c:v>
                </c:pt>
                <c:pt idx="11">
                  <c:v>4.3000000000000007</c:v>
                </c:pt>
                <c:pt idx="12">
                  <c:v>4.3000000000000007</c:v>
                </c:pt>
                <c:pt idx="13">
                  <c:v>4.3000000000000007</c:v>
                </c:pt>
                <c:pt idx="14">
                  <c:v>4.3000000000000007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計算!$D$51</c:f>
              <c:strCache>
                <c:ptCount val="1"/>
                <c:pt idx="0">
                  <c:v>リリース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計算!$B$40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計算!$E$40:$AH$40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計算!$D$52</c:f>
              <c:strCache>
                <c:ptCount val="1"/>
                <c:pt idx="0">
                  <c:v>プロジェクトの終了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3.3000000000000007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計算!$E$56:$AH$56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計算!$D$58</c:f>
              <c:strCache>
                <c:ptCount val="1"/>
                <c:pt idx="0">
                  <c:v>2016年11月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計算!$D$61</c:f>
              <c:strCache>
                <c:ptCount val="1"/>
                <c:pt idx="0">
                  <c:v>2016年12月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計算!$D$66</c:f>
              <c:strCache>
                <c:ptCount val="1"/>
                <c:pt idx="0">
                  <c:v>2016年12月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>
                    <a:solidFill>
                      <a:schemeClr val="bg1"/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計算!$E$66:$AH$66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0.5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計算!$D$65</c:f>
              <c:strCache>
                <c:ptCount val="1"/>
                <c:pt idx="0">
                  <c:v>2016年11月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ja-JP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計算!$E$72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{5CF16D30-8160-4B5F-ADF0-9299207809E6}</c15:txfldGUID>
                      <c15:f>計算!$E$72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{3010A5AE-5E69-457A-8A9C-CA5D5D63D4CE}</c15:txfldGUID>
                      <c15:f>計算!$F$72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{FB22C96A-11E9-4A34-9E55-7B85087B7D56}</c15:txfldGUID>
                      <c15:f>計算!$G$72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{E46CCD53-E6B3-432A-B406-8F62608088AD}</c15:txfldGUID>
                      <c15:f>計算!$H$72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{55697CD3-9760-4152-9DCC-4DC25A0E7B38}</c15:txfldGUID>
                      <c15:f>計算!$I$72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{5B6CA504-94AA-4594-B438-EA71A1CF1B9D}</c15:txfldGUID>
                      <c15:f>計算!$J$72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{209CB07F-4576-44D0-8BB7-C439FCEF3AEE}</c15:txfldGUID>
                      <c15:f>計算!$K$72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{11D674AE-3F4C-4BF0-BC19-12D65C43DCB4}</c15:txfldGUID>
                      <c15:f>計算!$L$72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{E6BD8D52-A95D-4791-A7E0-51D564FD364F}</c15:txfldGUID>
                      <c15:f>計算!$M$72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{884D2AEF-5615-459A-A2C6-C1E2FF57031B}</c15:txfldGUID>
                      <c15:f>計算!$N$72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{DAF78D36-2E84-41AA-9EDB-FCD49C3DEDB2}</c15:txfldGUID>
                      <c15:f>計算!$O$72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{218CB4E5-BA38-4AE2-A306-45D2DF0C2199}</c15:txfldGUID>
                      <c15:f>計算!$P$72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{A8ED73E2-7698-4E3F-928B-B8A7445CFFEC}</c15:txfldGUID>
                      <c15:f>計算!$Q$72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{31674BD5-0850-4DC2-9A34-BD1A5C466075}</c15:txfldGUID>
                      <c15:f>計算!$R$72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{0C750247-C798-48D8-A75A-57C4A7DAE962}</c15:txfldGUID>
                      <c15:f>計算!$S$72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{4CD40401-C4C5-4AE8-BD60-6799E0D743BE}</c15:txfldGUID>
                      <c15:f>計算!$T$72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{6F51A33B-CB07-4FF5-9FC7-B28B3B75A6CB}</c15:txfldGUID>
                      <c15:f>計算!$U$72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{5A0DBC22-70C7-4D01-A316-F6024918AF03}</c15:txfldGUID>
                      <c15:f>計算!$V$72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{E3FB4C8F-9008-431A-9666-9D5DC6980C19}</c15:txfldGUID>
                      <c15:f>計算!$W$72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{9062E5E7-8954-4082-A00F-15085D990E60}</c15:txfldGUID>
                      <c15:f>計算!$X$72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{44BA7ECE-D986-4706-8274-5BEAC0E5DDBC}</c15:txfldGUID>
                      <c15:f>計算!$Y$72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{624FB1B8-9FC8-45D1-8EA7-2F2320D2C401}</c15:txfldGUID>
                      <c15:f>計算!$Z$72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{D515E2D6-F6C7-4050-BADD-0225E3B4828E}</c15:txfldGUID>
                      <c15:f>計算!$AA$72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{B7F03EC3-774E-481E-A72F-3A778C8EF0B6}</c15:txfldGUID>
                      <c15:f>計算!$AB$72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{D536B178-AEB1-46C7-BEFD-DF1AC0A5A002}</c15:txfldGUID>
                      <c15:f>計算!$AC$72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{4E5C2A6E-16AD-459E-A251-2E993FE7C2E4}</c15:txfldGUID>
                      <c15:f>計算!$AD$72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{C60257E2-B30F-404F-97B4-AEC8AFAE1339}</c15:txfldGUID>
                      <c15:f>計算!$AE$72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{8383226F-D7EF-403B-82B7-4FF509517C39}</c15:txfldGUID>
                      <c15:f>計算!$AF$72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{50D0469A-89D8-416A-A666-0DA0AFCA1446}</c15:txfldGUID>
                      <c15:f>計算!$AG$72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{E3A08CAA-90F5-44C3-91B5-19451A131A08}</c15:txfldGUID>
                      <c15:f>計算!$AH$72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計算!$E$70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{450FC20A-8686-4048-8F10-37FCF83D56A9}</c15:txfldGUID>
                      <c15:f>計算!$E$70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計算!$F$70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{C60EF63A-F973-4868-9041-4D7B02D38CAF}</c15:txfldGUID>
                      <c15:f>計算!$F$70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計算!$G$70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{40986F98-1D1C-4533-BE5C-F6D782B21A03}</c15:txfldGUID>
                      <c15:f>計算!$G$70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計算!$H$70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{0005AD20-A9EC-4A12-8FC2-D25304D9DAE4}</c15:txfldGUID>
                      <c15:f>計算!$H$70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計算!$I$70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{136A2062-1F93-40A5-B4C4-97817C18D238}</c15:txfldGUID>
                      <c15:f>計算!$I$70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計算!$J$70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{4478D642-52E3-4EDB-A30F-4FECB0781978}</c15:txfldGUID>
                      <c15:f>計算!$J$70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計算!$K$70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{A3289BAC-D000-47D5-B939-37AEC01C72BA}</c15:txfldGUID>
                      <c15:f>計算!$K$70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計算!$L$70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{120F0F75-FF01-4323-82D7-FAF86927B335}</c15:txfldGUID>
                      <c15:f>計算!$L$70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計算!$M$70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{A6FC9339-DB11-44C8-9F33-1AAF46709A64}</c15:txfldGUID>
                      <c15:f>計算!$M$70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計算!$N$70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{2F7F426F-68D3-44DF-B0E0-4439DE329F76}</c15:txfldGUID>
                      <c15:f>計算!$N$70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計算!$O$70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{A17AA9AE-89C2-41DA-80D5-CE4E0C301293}</c15:txfldGUID>
                      <c15:f>計算!$O$70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計算!$P$70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{B4671E76-3D91-4274-AF7B-32ED4C6935E9}</c15:txfldGUID>
                      <c15:f>計算!$P$70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計算!$Q$70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{8551018F-59BC-46FC-B34C-020C7BCF94C8}</c15:txfldGUID>
                      <c15:f>計算!$Q$70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計算!$R$70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{AD56AD0C-C32D-45DA-8E8A-104923A73351}</c15:txfldGUID>
                      <c15:f>計算!$R$70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計算!$S$70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{F12878A7-A430-40E3-8519-8A306D255973}</c15:txfldGUID>
                      <c15:f>計算!$S$70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計算!$T$70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{6D7ABEBC-0F4B-4CEC-B87A-BF7AE5384A69}</c15:txfldGUID>
                      <c15:f>計算!$T$70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計算!$U$70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{A2A183A6-38B2-4A1E-A6E0-3C74C04AFA7D}</c15:txfldGUID>
                      <c15:f>計算!$U$70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計算!$V$70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{AA463BB3-E07E-4CF1-9751-E61FF19D1DD2}</c15:txfldGUID>
                      <c15:f>計算!$V$70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計算!$W$70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{67CF4220-016C-4166-B634-88064746216E}</c15:txfldGUID>
                      <c15:f>計算!$W$70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計算!$X$70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{4DE9AE33-2AD7-4192-86A7-A94B18E9ED86}</c15:txfldGUID>
                      <c15:f>計算!$X$70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計算!$Y$70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{48B17A37-653A-45A7-86EA-3CD9A2D72C42}</c15:txfldGUID>
                      <c15:f>計算!$Y$70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計算!$Z$70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{EF9CC33D-FFD2-43CA-BA70-FBD1966ACCED}</c15:txfldGUID>
                      <c15:f>計算!$Z$70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計算!$AA$70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{37520632-9430-461C-ACDF-2F6859A5EE2B}</c15:txfldGUID>
                      <c15:f>計算!$AA$70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計算!$AB$70</c:f>
                  <c:strCache>
                    <c:ptCount val="1"/>
                    <c:pt idx="0">
                      <c:v>日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{8E569C22-F6B4-4996-833C-BB927DF649D5}</c15:txfldGUID>
                      <c15:f>計算!$AB$70</c15:f>
                      <c15:dlblFieldTableCache>
                        <c:ptCount val="1"/>
                        <c:pt idx="0">
                          <c:v>日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計算!$AC$70</c:f>
                  <c:strCache>
                    <c:ptCount val="1"/>
                    <c:pt idx="0">
                      <c:v>月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{E067FC54-E6B7-415E-8D7E-9EEF2D394936}</c15:txfldGUID>
                      <c15:f>計算!$AC$70</c15:f>
                      <c15:dlblFieldTableCache>
                        <c:ptCount val="1"/>
                        <c:pt idx="0">
                          <c:v>月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計算!$AD$70</c:f>
                  <c:strCache>
                    <c:ptCount val="1"/>
                    <c:pt idx="0">
                      <c:v>火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{7F832798-B4DF-42AE-8F10-5B7C4F821507}</c15:txfldGUID>
                      <c15:f>計算!$AD$70</c15:f>
                      <c15:dlblFieldTableCache>
                        <c:ptCount val="1"/>
                        <c:pt idx="0">
                          <c:v>火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計算!$AE$70</c:f>
                  <c:strCache>
                    <c:ptCount val="1"/>
                    <c:pt idx="0">
                      <c:v>水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{91BA11A9-1832-4782-B368-6001360DE81B}</c15:txfldGUID>
                      <c15:f>計算!$AE$70</c15:f>
                      <c15:dlblFieldTableCache>
                        <c:ptCount val="1"/>
                        <c:pt idx="0">
                          <c:v>水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計算!$AF$70</c:f>
                  <c:strCache>
                    <c:ptCount val="1"/>
                    <c:pt idx="0">
                      <c:v>木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{4A7B1FA5-52C6-4F3F-8E4C-1B7C63AA5050}</c15:txfldGUID>
                      <c15:f>計算!$AF$70</c15:f>
                      <c15:dlblFieldTableCache>
                        <c:ptCount val="1"/>
                        <c:pt idx="0">
                          <c:v>木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計算!$AG$70</c:f>
                  <c:strCache>
                    <c:ptCount val="1"/>
                    <c:pt idx="0">
                      <c:v>金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{8F46C52B-82B5-439F-BE34-D74B25FBAB91}</c15:txfldGUID>
                      <c15:f>計算!$AG$70</c15:f>
                      <c15:dlblFieldTableCache>
                        <c:ptCount val="1"/>
                        <c:pt idx="0">
                          <c:v>金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計算!$AH$70</c:f>
                  <c:strCache>
                    <c:ptCount val="1"/>
                    <c:pt idx="0">
                      <c:v>土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{0E1F5352-FBE2-42F0-97EE-37920C4A7CDA}</c15:txfldGUID>
                      <c15:f>計算!$AH$70</c15:f>
                      <c15:dlblFieldTableCache>
                        <c:ptCount val="1"/>
                        <c:pt idx="0">
                          <c:v>土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>
                    <a:latin typeface="Meiryo UI" panose="020B0604030504040204" pitchFamily="50" charset="-128"/>
                    <a:ea typeface="Meiryo UI" panose="020B0604030504040204" pitchFamily="50" charset="-128"/>
                    <a:cs typeface="Meiryo UI" panose="020B0604030504040204" pitchFamily="50" charset="-128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計算!$E$69:$AH$69</c:f>
              <c:numCache>
                <c:formatCode>General</c:formatCode>
                <c:ptCount val="30"/>
                <c:pt idx="0">
                  <c:v>2.5</c:v>
                </c:pt>
                <c:pt idx="1">
                  <c:v>2.5</c:v>
                </c:pt>
                <c:pt idx="2">
                  <c:v>2.5</c:v>
                </c:pt>
                <c:pt idx="3">
                  <c:v>2.5</c:v>
                </c:pt>
                <c:pt idx="4">
                  <c:v>2.5</c:v>
                </c:pt>
                <c:pt idx="5">
                  <c:v>2.5</c:v>
                </c:pt>
                <c:pt idx="6">
                  <c:v>2.5</c:v>
                </c:pt>
                <c:pt idx="7">
                  <c:v>2.5</c:v>
                </c:pt>
                <c:pt idx="8">
                  <c:v>2.5</c:v>
                </c:pt>
                <c:pt idx="9">
                  <c:v>2.5</c:v>
                </c:pt>
                <c:pt idx="10">
                  <c:v>2.5</c:v>
                </c:pt>
                <c:pt idx="11">
                  <c:v>2.5</c:v>
                </c:pt>
                <c:pt idx="12">
                  <c:v>2.5</c:v>
                </c:pt>
                <c:pt idx="13">
                  <c:v>2.5</c:v>
                </c:pt>
                <c:pt idx="14">
                  <c:v>2.5</c:v>
                </c:pt>
                <c:pt idx="15">
                  <c:v>2.5</c:v>
                </c:pt>
                <c:pt idx="16">
                  <c:v>2.5</c:v>
                </c:pt>
                <c:pt idx="17">
                  <c:v>2.5</c:v>
                </c:pt>
                <c:pt idx="18">
                  <c:v>2.5</c:v>
                </c:pt>
                <c:pt idx="19">
                  <c:v>2.5</c:v>
                </c:pt>
                <c:pt idx="20">
                  <c:v>2.5</c:v>
                </c:pt>
                <c:pt idx="21">
                  <c:v>2.5</c:v>
                </c:pt>
                <c:pt idx="22">
                  <c:v>2.5</c:v>
                </c:pt>
                <c:pt idx="23">
                  <c:v>2.5</c:v>
                </c:pt>
                <c:pt idx="24">
                  <c:v>2.5</c:v>
                </c:pt>
                <c:pt idx="25">
                  <c:v>2.5</c:v>
                </c:pt>
                <c:pt idx="26">
                  <c:v>2.5</c:v>
                </c:pt>
                <c:pt idx="27">
                  <c:v>2.5</c:v>
                </c:pt>
                <c:pt idx="28">
                  <c:v>2.5</c:v>
                </c:pt>
                <c:pt idx="29">
                  <c:v>2.5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計算!$D$59</c:f>
              <c:strCache>
                <c:ptCount val="1"/>
                <c:pt idx="0">
                  <c:v>2016年 11月 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計算!$E$59:$AH$59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計算!$D$62</c:f>
              <c:strCache>
                <c:ptCount val="1"/>
                <c:pt idx="0">
                  <c:v>2016年 12月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計算!$E$62:$AH$62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543488"/>
        <c:axId val="180543880"/>
      </c:lineChart>
      <c:dateAx>
        <c:axId val="18054348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80543880"/>
        <c:crosses val="autoZero"/>
        <c:auto val="1"/>
        <c:lblOffset val="100"/>
        <c:baseTimeUnit val="days"/>
      </c:dateAx>
      <c:valAx>
        <c:axId val="18054388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8054348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ja-JP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100" noThreeD="1" page="7" val="7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タイムライン グラフ" descr="プロジェクトのアクティビティのスクロール可能なタイムライン。" title="タイムライン グラフ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スクロール バー" descr="スクロール バーをクリックしてタイムライン グラフに表示されているプロジェクト期間を変更するか、プロジェクトのアクティビティ表示の開始日をセル D20 に入力します。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ies" displayName="Activities" ref="B22:F34" totalsRowShown="0" headerRowDxfId="6" dataDxfId="5">
  <autoFilter ref="B22:F34"/>
  <sortState ref="C20:F25">
    <sortCondition ref="D19:D25"/>
  </sortState>
  <tableColumns count="5">
    <tableColumn id="5" name="Id" dataDxfId="4">
      <calculatedColumnFormula>N(B22)+1</calculatedColumnFormula>
    </tableColumn>
    <tableColumn id="1" name="アクティビティ" dataDxfId="3"/>
    <tableColumn id="2" name="開始" dataDxfId="2">
      <calculatedColumnFormula>D22+10</calculatedColumnFormula>
    </tableColumn>
    <tableColumn id="3" name="終了" dataDxfId="1">
      <calculatedColumnFormula>Activities[[#This Row],[開始]]+2</calculatedColumnFormula>
    </tableColumn>
    <tableColumn id="4" name="メモ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アクティビティの表" altTextSummary="この表は、教育機関向けのアクティビティの入力と管理に使用します。各列は、アクティビティ、開始、終了、およびメモです。表に入力されたすべてのアクティビティがタイムライン グラフに表示されます。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zoomScaleNormal="100" workbookViewId="0">
      <selection activeCell="C2" sqref="C2"/>
    </sheetView>
  </sheetViews>
  <sheetFormatPr defaultRowHeight="17.25" customHeight="1" x14ac:dyDescent="0.2"/>
  <cols>
    <col min="1" max="1" width="5.5703125" style="6" customWidth="1"/>
    <col min="2" max="2" width="0" style="6" hidden="1" customWidth="1"/>
    <col min="3" max="3" width="31" style="6" customWidth="1"/>
    <col min="4" max="5" width="18.42578125" style="6" customWidth="1"/>
    <col min="6" max="6" width="56.85546875" style="6" customWidth="1"/>
    <col min="7" max="7" width="5.5703125" style="6" customWidth="1"/>
    <col min="8" max="16384" width="9.140625" style="6"/>
  </cols>
  <sheetData>
    <row r="1" spans="1:7" s="5" customFormat="1" ht="47.25" customHeight="1" thickBot="1" x14ac:dyDescent="0.25">
      <c r="A1" s="1"/>
      <c r="B1" s="2"/>
      <c r="C1" s="3" t="s">
        <v>29</v>
      </c>
      <c r="D1" s="1"/>
      <c r="E1" s="1"/>
      <c r="F1" s="1"/>
      <c r="G1" s="4"/>
    </row>
    <row r="2" spans="1:7" ht="17.25" customHeight="1" thickTop="1" x14ac:dyDescent="0.2">
      <c r="C2" s="7"/>
    </row>
    <row r="18" spans="2:6" ht="17.25" customHeight="1" thickBot="1" x14ac:dyDescent="0.25">
      <c r="C18" s="8"/>
      <c r="D18" s="8"/>
      <c r="E18" s="8"/>
      <c r="F18" s="8"/>
    </row>
    <row r="19" spans="2:6" ht="17.25" customHeight="1" thickTop="1" x14ac:dyDescent="0.2">
      <c r="C19" s="9"/>
      <c r="D19" s="9"/>
      <c r="E19" s="9"/>
      <c r="F19" s="9"/>
    </row>
    <row r="20" spans="2:6" ht="17.25" customHeight="1" x14ac:dyDescent="0.3">
      <c r="C20" s="10" t="s">
        <v>1</v>
      </c>
      <c r="D20" s="11">
        <v>42614</v>
      </c>
      <c r="E20" s="9"/>
      <c r="F20" s="9"/>
    </row>
    <row r="21" spans="2:6" ht="17.25" customHeight="1" x14ac:dyDescent="0.2">
      <c r="C21" s="9"/>
      <c r="D21" s="9"/>
      <c r="E21" s="9"/>
      <c r="F21" s="9"/>
    </row>
    <row r="22" spans="2:6" ht="17.25" customHeight="1" x14ac:dyDescent="0.2">
      <c r="B22" s="12" t="s">
        <v>0</v>
      </c>
      <c r="C22" s="13" t="s">
        <v>2</v>
      </c>
      <c r="D22" s="13" t="s">
        <v>3</v>
      </c>
      <c r="E22" s="13" t="s">
        <v>4</v>
      </c>
      <c r="F22" s="13" t="s">
        <v>5</v>
      </c>
    </row>
    <row r="23" spans="2:6" ht="17.25" customHeight="1" x14ac:dyDescent="0.2">
      <c r="B23" s="12">
        <f t="shared" ref="B23:B28" si="0">N(B22)+1</f>
        <v>1</v>
      </c>
      <c r="C23" s="14" t="s">
        <v>6</v>
      </c>
      <c r="D23" s="15">
        <v>42614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17</v>
      </c>
      <c r="D24" s="15">
        <v>42614</v>
      </c>
      <c r="E24" s="15">
        <v>42631</v>
      </c>
      <c r="F24" s="14" t="s">
        <v>25</v>
      </c>
    </row>
    <row r="25" spans="2:6" ht="17.25" customHeight="1" x14ac:dyDescent="0.2">
      <c r="B25" s="12">
        <f t="shared" si="0"/>
        <v>3</v>
      </c>
      <c r="C25" s="14" t="s">
        <v>18</v>
      </c>
      <c r="D25" s="15">
        <v>42632</v>
      </c>
      <c r="E25" s="15">
        <v>42634</v>
      </c>
      <c r="F25" s="14" t="s">
        <v>24</v>
      </c>
    </row>
    <row r="26" spans="2:6" ht="17.25" customHeight="1" x14ac:dyDescent="0.2">
      <c r="B26" s="12">
        <f t="shared" si="0"/>
        <v>4</v>
      </c>
      <c r="C26" s="14" t="s">
        <v>19</v>
      </c>
      <c r="D26" s="15">
        <v>42635</v>
      </c>
      <c r="E26" s="15">
        <v>42652</v>
      </c>
      <c r="F26" s="14" t="s">
        <v>26</v>
      </c>
    </row>
    <row r="27" spans="2:6" ht="17.25" customHeight="1" x14ac:dyDescent="0.2">
      <c r="B27" s="12">
        <f>N(B26)+1</f>
        <v>5</v>
      </c>
      <c r="C27" s="14" t="s">
        <v>20</v>
      </c>
      <c r="D27" s="15">
        <v>42653</v>
      </c>
      <c r="E27" s="15">
        <v>42680</v>
      </c>
      <c r="F27" s="14" t="s">
        <v>27</v>
      </c>
    </row>
    <row r="28" spans="2:6" ht="17.25" customHeight="1" x14ac:dyDescent="0.2">
      <c r="B28" s="12">
        <f t="shared" si="0"/>
        <v>6</v>
      </c>
      <c r="C28" s="14" t="s">
        <v>21</v>
      </c>
      <c r="D28" s="15">
        <v>42681</v>
      </c>
      <c r="E28" s="15">
        <v>42694</v>
      </c>
      <c r="F28" s="14" t="s">
        <v>28</v>
      </c>
    </row>
    <row r="29" spans="2:6" ht="17.25" customHeight="1" x14ac:dyDescent="0.2">
      <c r="B29" s="16">
        <f t="shared" ref="B29:B33" si="1">N(B28)+1</f>
        <v>7</v>
      </c>
      <c r="C29" s="14" t="s">
        <v>22</v>
      </c>
      <c r="D29" s="15">
        <v>42695</v>
      </c>
      <c r="E29" s="15">
        <v>42704</v>
      </c>
      <c r="F29" s="14"/>
    </row>
    <row r="30" spans="2:6" ht="17.25" customHeight="1" x14ac:dyDescent="0.2">
      <c r="B30" s="16">
        <f t="shared" si="1"/>
        <v>8</v>
      </c>
      <c r="C30" s="14" t="s">
        <v>23</v>
      </c>
      <c r="D30" s="15">
        <v>42704</v>
      </c>
      <c r="E30" s="15"/>
      <c r="F30" s="14"/>
    </row>
    <row r="31" spans="2:6" ht="17.25" customHeight="1" x14ac:dyDescent="0.2">
      <c r="B31" s="16">
        <f t="shared" si="1"/>
        <v>9</v>
      </c>
      <c r="C31" s="14"/>
      <c r="D31" s="15"/>
      <c r="E31" s="15"/>
      <c r="F31" s="14"/>
    </row>
    <row r="32" spans="2:6" ht="17.25" customHeight="1" x14ac:dyDescent="0.2">
      <c r="B32" s="16">
        <f t="shared" si="1"/>
        <v>10</v>
      </c>
      <c r="C32" s="14"/>
      <c r="D32" s="15"/>
      <c r="E32" s="15"/>
      <c r="F32" s="14"/>
    </row>
    <row r="33" spans="2:6" ht="17.25" customHeight="1" x14ac:dyDescent="0.2">
      <c r="B33" s="16">
        <f t="shared" si="1"/>
        <v>11</v>
      </c>
      <c r="C33" s="14"/>
      <c r="D33" s="15"/>
      <c r="E33" s="15"/>
      <c r="F33" s="14"/>
    </row>
    <row r="34" spans="2:6" ht="17.25" customHeight="1" x14ac:dyDescent="0.2">
      <c r="B34" s="16">
        <f>N(B33)+1</f>
        <v>12</v>
      </c>
      <c r="C34" s="14"/>
      <c r="D34" s="15"/>
      <c r="E34" s="15"/>
      <c r="F34" s="14"/>
    </row>
  </sheetData>
  <sheetProtection selectLockedCells="1"/>
  <phoneticPr fontId="1"/>
  <printOptions horizontalCentered="1"/>
  <pageMargins left="0.25" right="0.25" top="0.5" bottom="0.5" header="0.3" footer="0.3"/>
  <pageSetup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スクロール バー">
              <controlPr defaultSize="0" autoPict="0" altText="スクロール バーをクリックしてタイムライン グラフに表示されているプロジェクト期間を変更するか、プロジェクトのアクティビティ表示の開始日をセル D20 に入力します。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4.25" x14ac:dyDescent="0.2"/>
  <cols>
    <col min="1" max="2" width="9.140625" style="17"/>
    <col min="3" max="3" width="17.42578125" style="17" customWidth="1"/>
    <col min="4" max="4" width="18" style="17" customWidth="1"/>
    <col min="5" max="34" width="10.85546875" style="17" customWidth="1"/>
    <col min="35" max="35" width="17.5703125" style="17" customWidth="1"/>
    <col min="36" max="16384" width="9.140625" style="17"/>
  </cols>
  <sheetData>
    <row r="1" spans="1:6" x14ac:dyDescent="0.2">
      <c r="A1" s="17" t="s">
        <v>7</v>
      </c>
    </row>
    <row r="3" spans="1:6" x14ac:dyDescent="0.2">
      <c r="C3" s="17" t="s">
        <v>8</v>
      </c>
      <c r="D3" s="18">
        <f ca="1">TODAY()</f>
        <v>42634</v>
      </c>
      <c r="E3" s="18"/>
    </row>
    <row r="4" spans="1:6" x14ac:dyDescent="0.2">
      <c r="D4" s="17">
        <v>5</v>
      </c>
    </row>
    <row r="6" spans="1:6" x14ac:dyDescent="0.2">
      <c r="E6" s="17" t="e">
        <f>NA()</f>
        <v>#N/A</v>
      </c>
    </row>
    <row r="7" spans="1:6" x14ac:dyDescent="0.2">
      <c r="E7" s="17" t="e">
        <f>NA()</f>
        <v>#N/A</v>
      </c>
    </row>
    <row r="8" spans="1:6" x14ac:dyDescent="0.2">
      <c r="E8" s="17" t="e">
        <f>NA()</f>
        <v>#N/A</v>
      </c>
    </row>
    <row r="9" spans="1:6" x14ac:dyDescent="0.2">
      <c r="C9" s="19" t="s">
        <v>9</v>
      </c>
      <c r="D9" s="17">
        <f>SUMPRODUCT( ((Activities[開始]&gt;=StartDateWindow)+(Activities[終了]&gt;=StartDateWindow)&gt;0)*(Activities[開始]&lt;=(StartDateWindow+WindowDays-1)) )</f>
        <v>3</v>
      </c>
      <c r="E9" s="17" t="e">
        <f>NA()</f>
        <v>#N/A</v>
      </c>
    </row>
    <row r="10" spans="1:6" x14ac:dyDescent="0.2">
      <c r="D10" s="17">
        <v>9</v>
      </c>
      <c r="E10" s="17" t="e">
        <f>NA()</f>
        <v>#N/A</v>
      </c>
    </row>
    <row r="11" spans="1:6" x14ac:dyDescent="0.2">
      <c r="D11" s="17">
        <f>D10-MIN(D10,D9)</f>
        <v>6</v>
      </c>
      <c r="E11" s="17" t="e">
        <f>NA()</f>
        <v>#N/A</v>
      </c>
    </row>
    <row r="12" spans="1:6" x14ac:dyDescent="0.2">
      <c r="E12" s="17" t="e">
        <f>NA()</f>
        <v>#N/A</v>
      </c>
    </row>
    <row r="13" spans="1:6" x14ac:dyDescent="0.2">
      <c r="C13" s="19"/>
      <c r="E13" s="17" t="e">
        <f>NA()</f>
        <v>#N/A</v>
      </c>
    </row>
    <row r="14" spans="1:6" x14ac:dyDescent="0.2">
      <c r="C14" s="19"/>
      <c r="E14" s="17" t="e">
        <f>NA()</f>
        <v>#N/A</v>
      </c>
    </row>
    <row r="15" spans="1:6" x14ac:dyDescent="0.2">
      <c r="C15" s="19"/>
      <c r="E15" s="17">
        <f t="array" ref="E15">INDEX(Activities[Id],MATCH(1, ((Activities[開始]&gt;=StartDateWindow)+(Activities[終了]&gt;=StartDateWindow)&gt;0)*(Activities[開始]&lt;=(StartDateWindow+WindowDays-1)), 0))</f>
        <v>6</v>
      </c>
      <c r="F15" s="17" t="e">
        <f t="shared" ref="F15:F23" ca="1" si="0">OFFSET(E15,-$D$11,)</f>
        <v>#N/A</v>
      </c>
    </row>
    <row r="16" spans="1:6" x14ac:dyDescent="0.2">
      <c r="C16" s="19"/>
      <c r="E16" s="17">
        <f t="array" ref="E16">INDEX(Activities[Id],MATCH(1, (Activities[Id]&gt;E15)*((Activities[開始]&gt;=StartDateWindow)+(Activities[終了]&gt;=StartDateWindow)&gt;0)*(Activities[開始]&lt;=(StartDateWindow+WindowDays-1)), 0))</f>
        <v>7</v>
      </c>
      <c r="F16" s="17" t="e">
        <f t="shared" ca="1" si="0"/>
        <v>#N/A</v>
      </c>
    </row>
    <row r="17" spans="1:35" x14ac:dyDescent="0.2">
      <c r="C17" s="19"/>
      <c r="E17" s="17">
        <f t="array" ref="E17">INDEX(Activities[Id],MATCH(1, (Activities[Id]&gt;E16)*((Activities[開始]&gt;=StartDateWindow)+(Activities[終了]&gt;=StartDateWindow)&gt;0)*(Activities[開始]&lt;=(StartDateWindow+WindowDays-1)), 0))</f>
        <v>8</v>
      </c>
      <c r="F17" s="17" t="e">
        <f t="shared" ca="1" si="0"/>
        <v>#N/A</v>
      </c>
    </row>
    <row r="18" spans="1:35" x14ac:dyDescent="0.2">
      <c r="E18" s="17" t="e">
        <f t="array" ref="E18">INDEX(Activities[Id],MATCH(1, (Activities[Id]&gt;E17)*((Activities[開始]&gt;=StartDateWindow)+(Activities[終了]&gt;=StartDateWindow)&gt;0)*(Activities[開始]&lt;=(StartDateWindow+WindowDays-1)), 0))</f>
        <v>#N/A</v>
      </c>
      <c r="F18" s="17" t="e">
        <f t="shared" ca="1" si="0"/>
        <v>#N/A</v>
      </c>
    </row>
    <row r="19" spans="1:35" x14ac:dyDescent="0.2">
      <c r="E19" s="17" t="e">
        <f t="array" ref="E19">INDEX(Activities[Id],MATCH(1, (Activities[Id]&gt;E18)*((Activities[開始]&gt;=StartDateWindow)+(Activities[終了]&gt;=StartDateWindow)&gt;0)*(Activities[開始]&lt;=(StartDateWindow+WindowDays-1)), 0))</f>
        <v>#N/A</v>
      </c>
      <c r="F19" s="17" t="e">
        <f t="shared" ca="1" si="0"/>
        <v>#N/A</v>
      </c>
    </row>
    <row r="20" spans="1:35" x14ac:dyDescent="0.2">
      <c r="E20" s="17" t="e">
        <f t="array" ref="E20">INDEX(Activities[Id],MATCH(1, (Activities[Id]&gt;E19)*((Activities[開始]&gt;=StartDateWindow)+(Activities[終了]&gt;=StartDateWindow)&gt;0)*(Activities[開始]&lt;=(StartDateWindow+WindowDays-1)), 0))</f>
        <v>#N/A</v>
      </c>
      <c r="F20" s="17" t="e">
        <f t="shared" ca="1" si="0"/>
        <v>#N/A</v>
      </c>
    </row>
    <row r="21" spans="1:35" x14ac:dyDescent="0.2">
      <c r="E21" s="17" t="e">
        <f t="array" ref="E21">INDEX(Activities[Id],MATCH(1, (Activities[Id]&gt;E20)*((Activities[開始]&gt;=StartDateWindow)+(Activities[終了]&gt;=StartDateWindow)&gt;0)*(Activities[開始]&lt;=(StartDateWindow+WindowDays-1)), 0))</f>
        <v>#N/A</v>
      </c>
      <c r="F21" s="17">
        <f t="shared" ca="1" si="0"/>
        <v>6</v>
      </c>
    </row>
    <row r="22" spans="1:35" x14ac:dyDescent="0.2">
      <c r="E22" s="17" t="e">
        <f t="array" ref="E22">INDEX(Activities[Id],MATCH(1, (Activities[Id]&gt;E21)*((Activities[開始]&gt;=StartDateWindow)+(Activities[終了]&gt;=StartDateWindow)&gt;0)*(Activities[開始]&lt;=(StartDateWindow+WindowDays-1)), 0))</f>
        <v>#N/A</v>
      </c>
      <c r="F22" s="17">
        <f t="shared" ca="1" si="0"/>
        <v>7</v>
      </c>
    </row>
    <row r="23" spans="1:35" x14ac:dyDescent="0.2">
      <c r="E23" s="17" t="e">
        <f t="array" ref="E23">INDEX(Activities[Id],MATCH(1, (Activities[Id]&gt;E22)*((Activities[開始]&gt;=StartDateWindow)+(Activities[終了]&gt;=StartDateWindow)&gt;0)*(Activities[開始]&lt;=(StartDateWindow+WindowDays-1)), 0))</f>
        <v>#N/A</v>
      </c>
      <c r="F23" s="17">
        <f t="shared" ca="1" si="0"/>
        <v>8</v>
      </c>
    </row>
    <row r="25" spans="1:35" x14ac:dyDescent="0.2">
      <c r="C25" s="17" t="s">
        <v>10</v>
      </c>
      <c r="D25" s="18">
        <f>StartDate+WindowOffset</f>
        <v>42685</v>
      </c>
    </row>
    <row r="26" spans="1:35" x14ac:dyDescent="0.2">
      <c r="C26" s="17" t="s">
        <v>11</v>
      </c>
      <c r="D26" s="17">
        <v>71</v>
      </c>
    </row>
    <row r="28" spans="1:35" x14ac:dyDescent="0.2">
      <c r="C28" s="17" t="s">
        <v>3</v>
      </c>
      <c r="D28" s="19">
        <f>'プロジェクト タイムライン'!D20</f>
        <v>42614</v>
      </c>
    </row>
    <row r="29" spans="1:35" x14ac:dyDescent="0.2">
      <c r="C29" s="17" t="s">
        <v>12</v>
      </c>
      <c r="D29" s="17">
        <v>30</v>
      </c>
    </row>
    <row r="31" spans="1:35" x14ac:dyDescent="0.2">
      <c r="A31" s="17" t="s">
        <v>13</v>
      </c>
      <c r="B31" s="17" t="s">
        <v>14</v>
      </c>
      <c r="C31" s="17" t="s">
        <v>15</v>
      </c>
      <c r="D31" s="17" t="s">
        <v>2</v>
      </c>
      <c r="E31" s="18">
        <f>StartDateWindow</f>
        <v>42685</v>
      </c>
      <c r="F31" s="18">
        <f t="shared" ref="F31:AI31" si="1">E31+1</f>
        <v>42686</v>
      </c>
      <c r="G31" s="18">
        <f t="shared" si="1"/>
        <v>42687</v>
      </c>
      <c r="H31" s="18">
        <f t="shared" si="1"/>
        <v>42688</v>
      </c>
      <c r="I31" s="18">
        <f t="shared" si="1"/>
        <v>42689</v>
      </c>
      <c r="J31" s="18">
        <f t="shared" si="1"/>
        <v>42690</v>
      </c>
      <c r="K31" s="18">
        <f t="shared" si="1"/>
        <v>42691</v>
      </c>
      <c r="L31" s="18">
        <f t="shared" si="1"/>
        <v>42692</v>
      </c>
      <c r="M31" s="18">
        <f t="shared" si="1"/>
        <v>42693</v>
      </c>
      <c r="N31" s="18">
        <f t="shared" si="1"/>
        <v>42694</v>
      </c>
      <c r="O31" s="18">
        <f t="shared" si="1"/>
        <v>42695</v>
      </c>
      <c r="P31" s="18">
        <f t="shared" si="1"/>
        <v>42696</v>
      </c>
      <c r="Q31" s="18">
        <f t="shared" si="1"/>
        <v>42697</v>
      </c>
      <c r="R31" s="18">
        <f t="shared" si="1"/>
        <v>42698</v>
      </c>
      <c r="S31" s="18">
        <f t="shared" si="1"/>
        <v>42699</v>
      </c>
      <c r="T31" s="18">
        <f t="shared" si="1"/>
        <v>42700</v>
      </c>
      <c r="U31" s="18">
        <f t="shared" si="1"/>
        <v>42701</v>
      </c>
      <c r="V31" s="18">
        <f t="shared" si="1"/>
        <v>42702</v>
      </c>
      <c r="W31" s="18">
        <f t="shared" si="1"/>
        <v>42703</v>
      </c>
      <c r="X31" s="18">
        <f t="shared" si="1"/>
        <v>42704</v>
      </c>
      <c r="Y31" s="18">
        <f t="shared" si="1"/>
        <v>42705</v>
      </c>
      <c r="Z31" s="18">
        <f t="shared" si="1"/>
        <v>42706</v>
      </c>
      <c r="AA31" s="18">
        <f t="shared" si="1"/>
        <v>42707</v>
      </c>
      <c r="AB31" s="18">
        <f t="shared" si="1"/>
        <v>42708</v>
      </c>
      <c r="AC31" s="18">
        <f t="shared" si="1"/>
        <v>42709</v>
      </c>
      <c r="AD31" s="18">
        <f t="shared" si="1"/>
        <v>42710</v>
      </c>
      <c r="AE31" s="18">
        <f t="shared" si="1"/>
        <v>42711</v>
      </c>
      <c r="AF31" s="18">
        <f t="shared" si="1"/>
        <v>42712</v>
      </c>
      <c r="AG31" s="18">
        <f t="shared" si="1"/>
        <v>42713</v>
      </c>
      <c r="AH31" s="18">
        <f t="shared" si="1"/>
        <v>42714</v>
      </c>
      <c r="AI31" s="18">
        <f t="shared" si="1"/>
        <v>42715</v>
      </c>
    </row>
    <row r="32" spans="1:35" x14ac:dyDescent="0.2">
      <c r="A32" s="17">
        <v>11.3</v>
      </c>
      <c r="B32" s="17">
        <v>1</v>
      </c>
      <c r="C32" s="17" t="e">
        <f t="shared" ref="C32:C40" ca="1" si="2">F15</f>
        <v>#N/A</v>
      </c>
      <c r="D32" s="17" t="e">
        <f ca="1">INDEX(Activities[アクティビティ],MATCH($C32,Activities[Id],0))</f>
        <v>#N/A</v>
      </c>
      <c r="E32" s="17" t="e">
        <f ca="1">GridCalc</f>
        <v>#N/A</v>
      </c>
      <c r="F32" s="17" t="e">
        <f ca="1">GridCalc</f>
        <v>#N/A</v>
      </c>
      <c r="G32" s="17" t="e">
        <f ca="1">GridCalc</f>
        <v>#N/A</v>
      </c>
      <c r="H32" s="17" t="e">
        <f ca="1">GridCalc</f>
        <v>#N/A</v>
      </c>
      <c r="I32" s="17" t="e">
        <f ca="1">GridCalc</f>
        <v>#N/A</v>
      </c>
      <c r="J32" s="17" t="e">
        <f ca="1">GridCalc</f>
        <v>#N/A</v>
      </c>
      <c r="K32" s="17" t="e">
        <f ca="1">GridCalc</f>
        <v>#N/A</v>
      </c>
      <c r="L32" s="17" t="e">
        <f ca="1">GridCalc</f>
        <v>#N/A</v>
      </c>
      <c r="M32" s="17" t="e">
        <f ca="1">GridCalc</f>
        <v>#N/A</v>
      </c>
      <c r="N32" s="17" t="e">
        <f ca="1">GridCalc</f>
        <v>#N/A</v>
      </c>
      <c r="O32" s="17" t="e">
        <f ca="1">GridCalc</f>
        <v>#N/A</v>
      </c>
      <c r="P32" s="17" t="e">
        <f ca="1">GridCalc</f>
        <v>#N/A</v>
      </c>
      <c r="Q32" s="17" t="e">
        <f ca="1">GridCalc</f>
        <v>#N/A</v>
      </c>
      <c r="R32" s="17" t="e">
        <f ca="1">GridCalc</f>
        <v>#N/A</v>
      </c>
      <c r="S32" s="17" t="e">
        <f ca="1">GridCalc</f>
        <v>#N/A</v>
      </c>
      <c r="T32" s="17" t="e">
        <f ca="1">GridCalc</f>
        <v>#N/A</v>
      </c>
      <c r="U32" s="17" t="e">
        <f ca="1">GridCalc</f>
        <v>#N/A</v>
      </c>
      <c r="V32" s="17" t="e">
        <f ca="1">GridCalc</f>
        <v>#N/A</v>
      </c>
      <c r="W32" s="17" t="e">
        <f ca="1">GridCalc</f>
        <v>#N/A</v>
      </c>
      <c r="X32" s="17" t="e">
        <f ca="1">GridCalc</f>
        <v>#N/A</v>
      </c>
      <c r="Y32" s="17" t="e">
        <f ca="1">GridCalc</f>
        <v>#N/A</v>
      </c>
      <c r="Z32" s="17" t="e">
        <f ca="1">GridCalc</f>
        <v>#N/A</v>
      </c>
      <c r="AA32" s="17" t="e">
        <f ca="1">GridCalc</f>
        <v>#N/A</v>
      </c>
      <c r="AB32" s="17" t="e">
        <f ca="1">GridCalc</f>
        <v>#N/A</v>
      </c>
      <c r="AC32" s="17" t="e">
        <f ca="1">GridCalc</f>
        <v>#N/A</v>
      </c>
      <c r="AD32" s="17" t="e">
        <f ca="1">GridCalc</f>
        <v>#N/A</v>
      </c>
      <c r="AE32" s="17" t="e">
        <f ca="1">GridCalc</f>
        <v>#N/A</v>
      </c>
      <c r="AF32" s="17" t="e">
        <f ca="1">GridCalc</f>
        <v>#N/A</v>
      </c>
      <c r="AG32" s="17" t="e">
        <f ca="1">GridCalc</f>
        <v>#N/A</v>
      </c>
      <c r="AH32" s="17" t="e">
        <f ca="1">GridCalc</f>
        <v>#N/A</v>
      </c>
      <c r="AI32" s="17" t="e">
        <f ca="1">GridCalc</f>
        <v>#N/A</v>
      </c>
    </row>
    <row r="33" spans="1:35" x14ac:dyDescent="0.2">
      <c r="A33" s="17">
        <f>A32-1</f>
        <v>10.3</v>
      </c>
      <c r="B33" s="17">
        <v>2</v>
      </c>
      <c r="C33" s="17" t="e">
        <f t="shared" ca="1" si="2"/>
        <v>#N/A</v>
      </c>
      <c r="D33" s="17" t="e">
        <f ca="1">INDEX(Activities[アクティビティ],MATCH($C33,Activities[Id],0))</f>
        <v>#N/A</v>
      </c>
      <c r="E33" s="17" t="e">
        <f ca="1">GridCalc</f>
        <v>#N/A</v>
      </c>
      <c r="F33" s="17" t="e">
        <f ca="1">GridCalc</f>
        <v>#N/A</v>
      </c>
      <c r="G33" s="17" t="e">
        <f ca="1">GridCalc</f>
        <v>#N/A</v>
      </c>
      <c r="H33" s="17" t="e">
        <f ca="1">GridCalc</f>
        <v>#N/A</v>
      </c>
      <c r="I33" s="17" t="e">
        <f ca="1">GridCalc</f>
        <v>#N/A</v>
      </c>
      <c r="J33" s="17" t="e">
        <f ca="1">GridCalc</f>
        <v>#N/A</v>
      </c>
      <c r="K33" s="17" t="e">
        <f ca="1">GridCalc</f>
        <v>#N/A</v>
      </c>
      <c r="L33" s="17" t="e">
        <f ca="1">GridCalc</f>
        <v>#N/A</v>
      </c>
      <c r="M33" s="17" t="e">
        <f ca="1">GridCalc</f>
        <v>#N/A</v>
      </c>
      <c r="N33" s="17" t="e">
        <f ca="1">GridCalc</f>
        <v>#N/A</v>
      </c>
      <c r="O33" s="17" t="e">
        <f ca="1">GridCalc</f>
        <v>#N/A</v>
      </c>
      <c r="P33" s="17" t="e">
        <f ca="1">GridCalc</f>
        <v>#N/A</v>
      </c>
      <c r="Q33" s="17" t="e">
        <f ca="1">GridCalc</f>
        <v>#N/A</v>
      </c>
      <c r="R33" s="17" t="e">
        <f ca="1">GridCalc</f>
        <v>#N/A</v>
      </c>
      <c r="S33" s="17" t="e">
        <f ca="1">GridCalc</f>
        <v>#N/A</v>
      </c>
      <c r="T33" s="17" t="e">
        <f ca="1">GridCalc</f>
        <v>#N/A</v>
      </c>
      <c r="U33" s="17" t="e">
        <f ca="1">GridCalc</f>
        <v>#N/A</v>
      </c>
      <c r="V33" s="17" t="e">
        <f ca="1">GridCalc</f>
        <v>#N/A</v>
      </c>
      <c r="W33" s="17" t="e">
        <f ca="1">GridCalc</f>
        <v>#N/A</v>
      </c>
      <c r="X33" s="17" t="e">
        <f ca="1">GridCalc</f>
        <v>#N/A</v>
      </c>
      <c r="Y33" s="17" t="e">
        <f ca="1">GridCalc</f>
        <v>#N/A</v>
      </c>
      <c r="Z33" s="17" t="e">
        <f ca="1">GridCalc</f>
        <v>#N/A</v>
      </c>
      <c r="AA33" s="17" t="e">
        <f ca="1">GridCalc</f>
        <v>#N/A</v>
      </c>
      <c r="AB33" s="17" t="e">
        <f ca="1">GridCalc</f>
        <v>#N/A</v>
      </c>
      <c r="AC33" s="17" t="e">
        <f ca="1">GridCalc</f>
        <v>#N/A</v>
      </c>
      <c r="AD33" s="17" t="e">
        <f ca="1">GridCalc</f>
        <v>#N/A</v>
      </c>
      <c r="AE33" s="17" t="e">
        <f ca="1">GridCalc</f>
        <v>#N/A</v>
      </c>
      <c r="AF33" s="17" t="e">
        <f ca="1">GridCalc</f>
        <v>#N/A</v>
      </c>
      <c r="AG33" s="17" t="e">
        <f ca="1">GridCalc</f>
        <v>#N/A</v>
      </c>
      <c r="AH33" s="17" t="e">
        <f ca="1">GridCalc</f>
        <v>#N/A</v>
      </c>
      <c r="AI33" s="17" t="e">
        <f ca="1">GridCalc</f>
        <v>#N/A</v>
      </c>
    </row>
    <row r="34" spans="1:35" x14ac:dyDescent="0.2">
      <c r="A34" s="17">
        <f t="shared" ref="A34:A40" si="3">A33-1</f>
        <v>9.3000000000000007</v>
      </c>
      <c r="B34" s="17">
        <v>3</v>
      </c>
      <c r="C34" s="17" t="e">
        <f t="shared" ca="1" si="2"/>
        <v>#N/A</v>
      </c>
      <c r="D34" s="17" t="e">
        <f ca="1">INDEX(Activities[アクティビティ],MATCH($C34,Activities[Id],0))</f>
        <v>#N/A</v>
      </c>
      <c r="E34" s="17" t="e">
        <f ca="1">GridCalc</f>
        <v>#N/A</v>
      </c>
      <c r="F34" s="17" t="e">
        <f ca="1">GridCalc</f>
        <v>#N/A</v>
      </c>
      <c r="G34" s="17" t="e">
        <f ca="1">GridCalc</f>
        <v>#N/A</v>
      </c>
      <c r="H34" s="17" t="e">
        <f ca="1">GridCalc</f>
        <v>#N/A</v>
      </c>
      <c r="I34" s="17" t="e">
        <f ca="1">GridCalc</f>
        <v>#N/A</v>
      </c>
      <c r="J34" s="17" t="e">
        <f ca="1">GridCalc</f>
        <v>#N/A</v>
      </c>
      <c r="K34" s="17" t="e">
        <f ca="1">GridCalc</f>
        <v>#N/A</v>
      </c>
      <c r="L34" s="17" t="e">
        <f ca="1">GridCalc</f>
        <v>#N/A</v>
      </c>
      <c r="M34" s="17" t="e">
        <f ca="1">GridCalc</f>
        <v>#N/A</v>
      </c>
      <c r="N34" s="17" t="e">
        <f ca="1">GridCalc</f>
        <v>#N/A</v>
      </c>
      <c r="O34" s="17" t="e">
        <f ca="1">GridCalc</f>
        <v>#N/A</v>
      </c>
      <c r="P34" s="17" t="e">
        <f ca="1">GridCalc</f>
        <v>#N/A</v>
      </c>
      <c r="Q34" s="17" t="e">
        <f ca="1">GridCalc</f>
        <v>#N/A</v>
      </c>
      <c r="R34" s="17" t="e">
        <f ca="1">GridCalc</f>
        <v>#N/A</v>
      </c>
      <c r="S34" s="17" t="e">
        <f ca="1">GridCalc</f>
        <v>#N/A</v>
      </c>
      <c r="T34" s="17" t="e">
        <f ca="1">GridCalc</f>
        <v>#N/A</v>
      </c>
      <c r="U34" s="17" t="e">
        <f ca="1">GridCalc</f>
        <v>#N/A</v>
      </c>
      <c r="V34" s="17" t="e">
        <f ca="1">GridCalc</f>
        <v>#N/A</v>
      </c>
      <c r="W34" s="17" t="e">
        <f ca="1">GridCalc</f>
        <v>#N/A</v>
      </c>
      <c r="X34" s="17" t="e">
        <f ca="1">GridCalc</f>
        <v>#N/A</v>
      </c>
      <c r="Y34" s="17" t="e">
        <f ca="1">GridCalc</f>
        <v>#N/A</v>
      </c>
      <c r="Z34" s="17" t="e">
        <f ca="1">GridCalc</f>
        <v>#N/A</v>
      </c>
      <c r="AA34" s="17" t="e">
        <f ca="1">GridCalc</f>
        <v>#N/A</v>
      </c>
      <c r="AB34" s="17" t="e">
        <f ca="1">GridCalc</f>
        <v>#N/A</v>
      </c>
      <c r="AC34" s="17" t="e">
        <f ca="1">GridCalc</f>
        <v>#N/A</v>
      </c>
      <c r="AD34" s="17" t="e">
        <f ca="1">GridCalc</f>
        <v>#N/A</v>
      </c>
      <c r="AE34" s="17" t="e">
        <f ca="1">GridCalc</f>
        <v>#N/A</v>
      </c>
      <c r="AF34" s="17" t="e">
        <f ca="1">GridCalc</f>
        <v>#N/A</v>
      </c>
      <c r="AG34" s="17" t="e">
        <f ca="1">GridCalc</f>
        <v>#N/A</v>
      </c>
      <c r="AH34" s="17" t="e">
        <f ca="1">GridCalc</f>
        <v>#N/A</v>
      </c>
      <c r="AI34" s="17" t="e">
        <f ca="1">GridCalc</f>
        <v>#N/A</v>
      </c>
    </row>
    <row r="35" spans="1:35" x14ac:dyDescent="0.2">
      <c r="A35" s="17">
        <f t="shared" si="3"/>
        <v>8.3000000000000007</v>
      </c>
      <c r="B35" s="17">
        <v>4</v>
      </c>
      <c r="C35" s="17" t="e">
        <f t="shared" ca="1" si="2"/>
        <v>#N/A</v>
      </c>
      <c r="D35" s="17" t="e">
        <f ca="1">INDEX(Activities[アクティビティ],MATCH($C35,Activities[Id],0))</f>
        <v>#N/A</v>
      </c>
      <c r="E35" s="17" t="e">
        <f ca="1">GridCalc</f>
        <v>#N/A</v>
      </c>
      <c r="F35" s="17" t="e">
        <f ca="1">GridCalc</f>
        <v>#N/A</v>
      </c>
      <c r="G35" s="17" t="e">
        <f ca="1">GridCalc</f>
        <v>#N/A</v>
      </c>
      <c r="H35" s="17" t="e">
        <f ca="1">GridCalc</f>
        <v>#N/A</v>
      </c>
      <c r="I35" s="17" t="e">
        <f ca="1">GridCalc</f>
        <v>#N/A</v>
      </c>
      <c r="J35" s="17" t="e">
        <f ca="1">GridCalc</f>
        <v>#N/A</v>
      </c>
      <c r="K35" s="17" t="e">
        <f ca="1">GridCalc</f>
        <v>#N/A</v>
      </c>
      <c r="L35" s="17" t="e">
        <f ca="1">GridCalc</f>
        <v>#N/A</v>
      </c>
      <c r="M35" s="17" t="e">
        <f ca="1">GridCalc</f>
        <v>#N/A</v>
      </c>
      <c r="N35" s="17" t="e">
        <f ca="1">GridCalc</f>
        <v>#N/A</v>
      </c>
      <c r="O35" s="17" t="e">
        <f ca="1">GridCalc</f>
        <v>#N/A</v>
      </c>
      <c r="P35" s="17" t="e">
        <f ca="1">GridCalc</f>
        <v>#N/A</v>
      </c>
      <c r="Q35" s="17" t="e">
        <f ca="1">GridCalc</f>
        <v>#N/A</v>
      </c>
      <c r="R35" s="17" t="e">
        <f ca="1">GridCalc</f>
        <v>#N/A</v>
      </c>
      <c r="S35" s="17" t="e">
        <f ca="1">GridCalc</f>
        <v>#N/A</v>
      </c>
      <c r="T35" s="17" t="e">
        <f ca="1">GridCalc</f>
        <v>#N/A</v>
      </c>
      <c r="U35" s="17" t="e">
        <f ca="1">GridCalc</f>
        <v>#N/A</v>
      </c>
      <c r="V35" s="17" t="e">
        <f ca="1">GridCalc</f>
        <v>#N/A</v>
      </c>
      <c r="W35" s="17" t="e">
        <f ca="1">GridCalc</f>
        <v>#N/A</v>
      </c>
      <c r="X35" s="17" t="e">
        <f ca="1">GridCalc</f>
        <v>#N/A</v>
      </c>
      <c r="Y35" s="17" t="e">
        <f ca="1">GridCalc</f>
        <v>#N/A</v>
      </c>
      <c r="Z35" s="17" t="e">
        <f ca="1">GridCalc</f>
        <v>#N/A</v>
      </c>
      <c r="AA35" s="17" t="e">
        <f ca="1">GridCalc</f>
        <v>#N/A</v>
      </c>
      <c r="AB35" s="17" t="e">
        <f ca="1">GridCalc</f>
        <v>#N/A</v>
      </c>
      <c r="AC35" s="17" t="e">
        <f ca="1">GridCalc</f>
        <v>#N/A</v>
      </c>
      <c r="AD35" s="17" t="e">
        <f ca="1">GridCalc</f>
        <v>#N/A</v>
      </c>
      <c r="AE35" s="17" t="e">
        <f ca="1">GridCalc</f>
        <v>#N/A</v>
      </c>
      <c r="AF35" s="17" t="e">
        <f ca="1">GridCalc</f>
        <v>#N/A</v>
      </c>
      <c r="AG35" s="17" t="e">
        <f ca="1">GridCalc</f>
        <v>#N/A</v>
      </c>
      <c r="AH35" s="17" t="e">
        <f ca="1">GridCalc</f>
        <v>#N/A</v>
      </c>
      <c r="AI35" s="17" t="e">
        <f ca="1">GridCalc</f>
        <v>#N/A</v>
      </c>
    </row>
    <row r="36" spans="1:35" x14ac:dyDescent="0.2">
      <c r="A36" s="17">
        <f t="shared" si="3"/>
        <v>7.3000000000000007</v>
      </c>
      <c r="B36" s="17">
        <v>5</v>
      </c>
      <c r="C36" s="17" t="e">
        <f t="shared" ca="1" si="2"/>
        <v>#N/A</v>
      </c>
      <c r="D36" s="17" t="e">
        <f ca="1">INDEX(Activities[アクティビティ],MATCH($C36,Activities[Id],0))</f>
        <v>#N/A</v>
      </c>
      <c r="E36" s="17" t="e">
        <f ca="1">GridCalc</f>
        <v>#N/A</v>
      </c>
      <c r="F36" s="17" t="e">
        <f ca="1">GridCalc</f>
        <v>#N/A</v>
      </c>
      <c r="G36" s="17" t="e">
        <f ca="1">GridCalc</f>
        <v>#N/A</v>
      </c>
      <c r="H36" s="17" t="e">
        <f ca="1">GridCalc</f>
        <v>#N/A</v>
      </c>
      <c r="I36" s="17" t="e">
        <f ca="1">GridCalc</f>
        <v>#N/A</v>
      </c>
      <c r="J36" s="17" t="e">
        <f ca="1">GridCalc</f>
        <v>#N/A</v>
      </c>
      <c r="K36" s="17" t="e">
        <f ca="1">GridCalc</f>
        <v>#N/A</v>
      </c>
      <c r="L36" s="17" t="e">
        <f ca="1">GridCalc</f>
        <v>#N/A</v>
      </c>
      <c r="M36" s="17" t="e">
        <f ca="1">GridCalc</f>
        <v>#N/A</v>
      </c>
      <c r="N36" s="17" t="e">
        <f ca="1">GridCalc</f>
        <v>#N/A</v>
      </c>
      <c r="O36" s="17" t="e">
        <f ca="1">GridCalc</f>
        <v>#N/A</v>
      </c>
      <c r="P36" s="17" t="e">
        <f ca="1">GridCalc</f>
        <v>#N/A</v>
      </c>
      <c r="Q36" s="17" t="e">
        <f ca="1">GridCalc</f>
        <v>#N/A</v>
      </c>
      <c r="R36" s="17" t="e">
        <f ca="1">GridCalc</f>
        <v>#N/A</v>
      </c>
      <c r="S36" s="17" t="e">
        <f ca="1">GridCalc</f>
        <v>#N/A</v>
      </c>
      <c r="T36" s="17" t="e">
        <f ca="1">GridCalc</f>
        <v>#N/A</v>
      </c>
      <c r="U36" s="17" t="e">
        <f ca="1">GridCalc</f>
        <v>#N/A</v>
      </c>
      <c r="V36" s="17" t="e">
        <f ca="1">GridCalc</f>
        <v>#N/A</v>
      </c>
      <c r="W36" s="17" t="e">
        <f ca="1">GridCalc</f>
        <v>#N/A</v>
      </c>
      <c r="X36" s="17" t="e">
        <f ca="1">GridCalc</f>
        <v>#N/A</v>
      </c>
      <c r="Y36" s="17" t="e">
        <f ca="1">GridCalc</f>
        <v>#N/A</v>
      </c>
      <c r="Z36" s="17" t="e">
        <f ca="1">GridCalc</f>
        <v>#N/A</v>
      </c>
      <c r="AA36" s="17" t="e">
        <f ca="1">GridCalc</f>
        <v>#N/A</v>
      </c>
      <c r="AB36" s="17" t="e">
        <f ca="1">GridCalc</f>
        <v>#N/A</v>
      </c>
      <c r="AC36" s="17" t="e">
        <f ca="1">GridCalc</f>
        <v>#N/A</v>
      </c>
      <c r="AD36" s="17" t="e">
        <f ca="1">GridCalc</f>
        <v>#N/A</v>
      </c>
      <c r="AE36" s="17" t="e">
        <f ca="1">GridCalc</f>
        <v>#N/A</v>
      </c>
      <c r="AF36" s="17" t="e">
        <f ca="1">GridCalc</f>
        <v>#N/A</v>
      </c>
      <c r="AG36" s="17" t="e">
        <f ca="1">GridCalc</f>
        <v>#N/A</v>
      </c>
      <c r="AH36" s="17" t="e">
        <f ca="1">GridCalc</f>
        <v>#N/A</v>
      </c>
      <c r="AI36" s="17" t="e">
        <f ca="1">GridCalc</f>
        <v>#N/A</v>
      </c>
    </row>
    <row r="37" spans="1:35" x14ac:dyDescent="0.2">
      <c r="A37" s="17">
        <f t="shared" si="3"/>
        <v>6.3000000000000007</v>
      </c>
      <c r="B37" s="17">
        <v>6</v>
      </c>
      <c r="C37" s="17" t="e">
        <f t="shared" ca="1" si="2"/>
        <v>#N/A</v>
      </c>
      <c r="D37" s="17" t="e">
        <f ca="1">INDEX(Activities[アクティビティ],MATCH($C37,Activities[Id],0))</f>
        <v>#N/A</v>
      </c>
      <c r="E37" s="17" t="e">
        <f ca="1">GridCalc</f>
        <v>#N/A</v>
      </c>
      <c r="F37" s="17" t="e">
        <f ca="1">GridCalc</f>
        <v>#N/A</v>
      </c>
      <c r="G37" s="17" t="e">
        <f ca="1">GridCalc</f>
        <v>#N/A</v>
      </c>
      <c r="H37" s="17" t="e">
        <f ca="1">GridCalc</f>
        <v>#N/A</v>
      </c>
      <c r="I37" s="17" t="e">
        <f ca="1">GridCalc</f>
        <v>#N/A</v>
      </c>
      <c r="J37" s="17" t="e">
        <f ca="1">GridCalc</f>
        <v>#N/A</v>
      </c>
      <c r="K37" s="17" t="e">
        <f ca="1">GridCalc</f>
        <v>#N/A</v>
      </c>
      <c r="L37" s="17" t="e">
        <f ca="1">GridCalc</f>
        <v>#N/A</v>
      </c>
      <c r="M37" s="17" t="e">
        <f ca="1">GridCalc</f>
        <v>#N/A</v>
      </c>
      <c r="N37" s="17" t="e">
        <f ca="1">GridCalc</f>
        <v>#N/A</v>
      </c>
      <c r="O37" s="17" t="e">
        <f ca="1">GridCalc</f>
        <v>#N/A</v>
      </c>
      <c r="P37" s="17" t="e">
        <f ca="1">GridCalc</f>
        <v>#N/A</v>
      </c>
      <c r="Q37" s="17" t="e">
        <f ca="1">GridCalc</f>
        <v>#N/A</v>
      </c>
      <c r="R37" s="17" t="e">
        <f ca="1">GridCalc</f>
        <v>#N/A</v>
      </c>
      <c r="S37" s="17" t="e">
        <f ca="1">GridCalc</f>
        <v>#N/A</v>
      </c>
      <c r="T37" s="17" t="e">
        <f ca="1">GridCalc</f>
        <v>#N/A</v>
      </c>
      <c r="U37" s="17" t="e">
        <f ca="1">GridCalc</f>
        <v>#N/A</v>
      </c>
      <c r="V37" s="17" t="e">
        <f ca="1">GridCalc</f>
        <v>#N/A</v>
      </c>
      <c r="W37" s="17" t="e">
        <f ca="1">GridCalc</f>
        <v>#N/A</v>
      </c>
      <c r="X37" s="17" t="e">
        <f ca="1">GridCalc</f>
        <v>#N/A</v>
      </c>
      <c r="Y37" s="17" t="e">
        <f ca="1">GridCalc</f>
        <v>#N/A</v>
      </c>
      <c r="Z37" s="17" t="e">
        <f ca="1">GridCalc</f>
        <v>#N/A</v>
      </c>
      <c r="AA37" s="17" t="e">
        <f ca="1">GridCalc</f>
        <v>#N/A</v>
      </c>
      <c r="AB37" s="17" t="e">
        <f ca="1">GridCalc</f>
        <v>#N/A</v>
      </c>
      <c r="AC37" s="17" t="e">
        <f ca="1">GridCalc</f>
        <v>#N/A</v>
      </c>
      <c r="AD37" s="17" t="e">
        <f ca="1">GridCalc</f>
        <v>#N/A</v>
      </c>
      <c r="AE37" s="17" t="e">
        <f ca="1">GridCalc</f>
        <v>#N/A</v>
      </c>
      <c r="AF37" s="17" t="e">
        <f ca="1">GridCalc</f>
        <v>#N/A</v>
      </c>
      <c r="AG37" s="17" t="e">
        <f ca="1">GridCalc</f>
        <v>#N/A</v>
      </c>
      <c r="AH37" s="17" t="e">
        <f ca="1">GridCalc</f>
        <v>#N/A</v>
      </c>
      <c r="AI37" s="17" t="e">
        <f ca="1">GridCalc</f>
        <v>#N/A</v>
      </c>
    </row>
    <row r="38" spans="1:35" x14ac:dyDescent="0.2">
      <c r="A38" s="17">
        <f t="shared" si="3"/>
        <v>5.3000000000000007</v>
      </c>
      <c r="B38" s="17">
        <v>7</v>
      </c>
      <c r="C38" s="17">
        <f t="shared" ca="1" si="2"/>
        <v>6</v>
      </c>
      <c r="D38" s="17" t="str">
        <f ca="1">INDEX(Activities[アクティビティ],MATCH($C38,Activities[Id],0))</f>
        <v>試験</v>
      </c>
      <c r="E38" s="17">
        <f ca="1">GridCalc</f>
        <v>5.3000000000000007</v>
      </c>
      <c r="F38" s="17">
        <f ca="1">GridCalc</f>
        <v>5.3000000000000007</v>
      </c>
      <c r="G38" s="17">
        <f ca="1">GridCalc</f>
        <v>5.3000000000000007</v>
      </c>
      <c r="H38" s="17">
        <f ca="1">GridCalc</f>
        <v>5.3000000000000007</v>
      </c>
      <c r="I38" s="17">
        <f ca="1">GridCalc</f>
        <v>5.3000000000000007</v>
      </c>
      <c r="J38" s="17">
        <f ca="1">GridCalc</f>
        <v>5.3000000000000007</v>
      </c>
      <c r="K38" s="17">
        <f ca="1">GridCalc</f>
        <v>5.3000000000000007</v>
      </c>
      <c r="L38" s="17">
        <f ca="1">GridCalc</f>
        <v>5.3000000000000007</v>
      </c>
      <c r="M38" s="17">
        <f ca="1">GridCalc</f>
        <v>5.3000000000000007</v>
      </c>
      <c r="N38" s="17">
        <f ca="1">GridCalc</f>
        <v>5.3000000000000007</v>
      </c>
      <c r="O38" s="17" t="e">
        <f ca="1">GridCalc</f>
        <v>#N/A</v>
      </c>
      <c r="P38" s="17" t="e">
        <f ca="1">GridCalc</f>
        <v>#N/A</v>
      </c>
      <c r="Q38" s="17" t="e">
        <f ca="1">GridCalc</f>
        <v>#N/A</v>
      </c>
      <c r="R38" s="17" t="e">
        <f ca="1">GridCalc</f>
        <v>#N/A</v>
      </c>
      <c r="S38" s="17" t="e">
        <f ca="1">GridCalc</f>
        <v>#N/A</v>
      </c>
      <c r="T38" s="17" t="e">
        <f ca="1">GridCalc</f>
        <v>#N/A</v>
      </c>
      <c r="U38" s="17" t="e">
        <f ca="1">GridCalc</f>
        <v>#N/A</v>
      </c>
      <c r="V38" s="17" t="e">
        <f ca="1">GridCalc</f>
        <v>#N/A</v>
      </c>
      <c r="W38" s="17" t="e">
        <f ca="1">GridCalc</f>
        <v>#N/A</v>
      </c>
      <c r="X38" s="17" t="e">
        <f ca="1">GridCalc</f>
        <v>#N/A</v>
      </c>
      <c r="Y38" s="17" t="e">
        <f ca="1">GridCalc</f>
        <v>#N/A</v>
      </c>
      <c r="Z38" s="17" t="e">
        <f ca="1">GridCalc</f>
        <v>#N/A</v>
      </c>
      <c r="AA38" s="17" t="e">
        <f ca="1">GridCalc</f>
        <v>#N/A</v>
      </c>
      <c r="AB38" s="17" t="e">
        <f ca="1">GridCalc</f>
        <v>#N/A</v>
      </c>
      <c r="AC38" s="17" t="e">
        <f ca="1">GridCalc</f>
        <v>#N/A</v>
      </c>
      <c r="AD38" s="17" t="e">
        <f ca="1">GridCalc</f>
        <v>#N/A</v>
      </c>
      <c r="AE38" s="17" t="e">
        <f ca="1">GridCalc</f>
        <v>#N/A</v>
      </c>
      <c r="AF38" s="17" t="e">
        <f ca="1">GridCalc</f>
        <v>#N/A</v>
      </c>
      <c r="AG38" s="17" t="e">
        <f ca="1">GridCalc</f>
        <v>#N/A</v>
      </c>
      <c r="AH38" s="17" t="e">
        <f ca="1">GridCalc</f>
        <v>#N/A</v>
      </c>
      <c r="AI38" s="17" t="e">
        <f ca="1">GridCalc</f>
        <v>#N/A</v>
      </c>
    </row>
    <row r="39" spans="1:35" x14ac:dyDescent="0.2">
      <c r="A39" s="17">
        <f t="shared" si="3"/>
        <v>4.3000000000000007</v>
      </c>
      <c r="B39" s="17">
        <v>8</v>
      </c>
      <c r="C39" s="17">
        <f t="shared" ca="1" si="2"/>
        <v>7</v>
      </c>
      <c r="D39" s="17" t="str">
        <f ca="1">INDEX(Activities[アクティビティ],MATCH($C39,Activities[Id],0))</f>
        <v>リリース</v>
      </c>
      <c r="E39" s="17" t="e">
        <f ca="1">GridCalc</f>
        <v>#N/A</v>
      </c>
      <c r="F39" s="17" t="e">
        <f ca="1">GridCalc</f>
        <v>#N/A</v>
      </c>
      <c r="G39" s="17" t="e">
        <f ca="1">GridCalc</f>
        <v>#N/A</v>
      </c>
      <c r="H39" s="17" t="e">
        <f ca="1">GridCalc</f>
        <v>#N/A</v>
      </c>
      <c r="I39" s="17" t="e">
        <f ca="1">GridCalc</f>
        <v>#N/A</v>
      </c>
      <c r="J39" s="17" t="e">
        <f ca="1">GridCalc</f>
        <v>#N/A</v>
      </c>
      <c r="K39" s="17" t="e">
        <f ca="1">GridCalc</f>
        <v>#N/A</v>
      </c>
      <c r="L39" s="17" t="e">
        <f ca="1">GridCalc</f>
        <v>#N/A</v>
      </c>
      <c r="M39" s="17" t="e">
        <f ca="1">GridCalc</f>
        <v>#N/A</v>
      </c>
      <c r="N39" s="17" t="e">
        <f ca="1">GridCalc</f>
        <v>#N/A</v>
      </c>
      <c r="O39" s="17">
        <f ca="1">GridCalc</f>
        <v>4.3000000000000007</v>
      </c>
      <c r="P39" s="17">
        <f ca="1">GridCalc</f>
        <v>4.3000000000000007</v>
      </c>
      <c r="Q39" s="17">
        <f ca="1">GridCalc</f>
        <v>4.3000000000000007</v>
      </c>
      <c r="R39" s="17">
        <f ca="1">GridCalc</f>
        <v>4.3000000000000007</v>
      </c>
      <c r="S39" s="17">
        <f ca="1">GridCalc</f>
        <v>4.3000000000000007</v>
      </c>
      <c r="T39" s="17">
        <f ca="1">GridCalc</f>
        <v>4.3000000000000007</v>
      </c>
      <c r="U39" s="17">
        <f ca="1">GridCalc</f>
        <v>4.3000000000000007</v>
      </c>
      <c r="V39" s="17">
        <f ca="1">GridCalc</f>
        <v>4.3000000000000007</v>
      </c>
      <c r="W39" s="17">
        <f ca="1">GridCalc</f>
        <v>4.3000000000000007</v>
      </c>
      <c r="X39" s="17">
        <f ca="1">GridCalc</f>
        <v>4.3000000000000007</v>
      </c>
      <c r="Y39" s="17" t="e">
        <f ca="1">GridCalc</f>
        <v>#N/A</v>
      </c>
      <c r="Z39" s="17" t="e">
        <f ca="1">GridCalc</f>
        <v>#N/A</v>
      </c>
      <c r="AA39" s="17" t="e">
        <f ca="1">GridCalc</f>
        <v>#N/A</v>
      </c>
      <c r="AB39" s="17" t="e">
        <f ca="1">GridCalc</f>
        <v>#N/A</v>
      </c>
      <c r="AC39" s="17" t="e">
        <f ca="1">GridCalc</f>
        <v>#N/A</v>
      </c>
      <c r="AD39" s="17" t="e">
        <f ca="1">GridCalc</f>
        <v>#N/A</v>
      </c>
      <c r="AE39" s="17" t="e">
        <f ca="1">GridCalc</f>
        <v>#N/A</v>
      </c>
      <c r="AF39" s="17" t="e">
        <f ca="1">GridCalc</f>
        <v>#N/A</v>
      </c>
      <c r="AG39" s="17" t="e">
        <f ca="1">GridCalc</f>
        <v>#N/A</v>
      </c>
      <c r="AH39" s="17" t="e">
        <f ca="1">GridCalc</f>
        <v>#N/A</v>
      </c>
      <c r="AI39" s="17" t="e">
        <f ca="1">GridCalc</f>
        <v>#N/A</v>
      </c>
    </row>
    <row r="40" spans="1:35" x14ac:dyDescent="0.2">
      <c r="A40" s="17">
        <f t="shared" si="3"/>
        <v>3.3000000000000007</v>
      </c>
      <c r="B40" s="17">
        <v>9</v>
      </c>
      <c r="C40" s="17">
        <f t="shared" ca="1" si="2"/>
        <v>8</v>
      </c>
      <c r="D40" s="17" t="str">
        <f ca="1">INDEX(Activities[アクティビティ],MATCH($C40,Activities[Id],0))</f>
        <v>プロジェクトの終了</v>
      </c>
      <c r="E40" s="17" t="e">
        <f ca="1">GridCalc</f>
        <v>#N/A</v>
      </c>
      <c r="F40" s="17" t="e">
        <f ca="1">GridCalc</f>
        <v>#N/A</v>
      </c>
      <c r="G40" s="17" t="e">
        <f ca="1">GridCalc</f>
        <v>#N/A</v>
      </c>
      <c r="H40" s="17" t="e">
        <f ca="1">GridCalc</f>
        <v>#N/A</v>
      </c>
      <c r="I40" s="17" t="e">
        <f ca="1">GridCalc</f>
        <v>#N/A</v>
      </c>
      <c r="J40" s="17" t="e">
        <f ca="1">GridCalc</f>
        <v>#N/A</v>
      </c>
      <c r="K40" s="17" t="e">
        <f ca="1">GridCalc</f>
        <v>#N/A</v>
      </c>
      <c r="L40" s="17" t="e">
        <f ca="1">GridCalc</f>
        <v>#N/A</v>
      </c>
      <c r="M40" s="17" t="e">
        <f ca="1">GridCalc</f>
        <v>#N/A</v>
      </c>
      <c r="N40" s="17" t="e">
        <f ca="1">GridCalc</f>
        <v>#N/A</v>
      </c>
      <c r="O40" s="17" t="e">
        <f ca="1">GridCalc</f>
        <v>#N/A</v>
      </c>
      <c r="P40" s="17" t="e">
        <f ca="1">GridCalc</f>
        <v>#N/A</v>
      </c>
      <c r="Q40" s="17" t="e">
        <f ca="1">GridCalc</f>
        <v>#N/A</v>
      </c>
      <c r="R40" s="17" t="e">
        <f ca="1">GridCalc</f>
        <v>#N/A</v>
      </c>
      <c r="S40" s="17" t="e">
        <f ca="1">GridCalc</f>
        <v>#N/A</v>
      </c>
      <c r="T40" s="17" t="e">
        <f ca="1">GridCalc</f>
        <v>#N/A</v>
      </c>
      <c r="U40" s="17" t="e">
        <f ca="1">GridCalc</f>
        <v>#N/A</v>
      </c>
      <c r="V40" s="17" t="e">
        <f ca="1">GridCalc</f>
        <v>#N/A</v>
      </c>
      <c r="W40" s="17" t="e">
        <f ca="1">GridCalc</f>
        <v>#N/A</v>
      </c>
      <c r="X40" s="17">
        <f ca="1">GridCalc</f>
        <v>3.3000000000000007</v>
      </c>
      <c r="Y40" s="17" t="e">
        <f ca="1">GridCalc</f>
        <v>#N/A</v>
      </c>
      <c r="Z40" s="17" t="e">
        <f ca="1">GridCalc</f>
        <v>#N/A</v>
      </c>
      <c r="AA40" s="17" t="e">
        <f ca="1">GridCalc</f>
        <v>#N/A</v>
      </c>
      <c r="AB40" s="17" t="e">
        <f ca="1">GridCalc</f>
        <v>#N/A</v>
      </c>
      <c r="AC40" s="17" t="e">
        <f ca="1">GridCalc</f>
        <v>#N/A</v>
      </c>
      <c r="AD40" s="17" t="e">
        <f ca="1">GridCalc</f>
        <v>#N/A</v>
      </c>
      <c r="AE40" s="17" t="e">
        <f ca="1">GridCalc</f>
        <v>#N/A</v>
      </c>
      <c r="AF40" s="17" t="e">
        <f ca="1">GridCalc</f>
        <v>#N/A</v>
      </c>
      <c r="AG40" s="17" t="e">
        <f ca="1">GridCalc</f>
        <v>#N/A</v>
      </c>
      <c r="AH40" s="17" t="e">
        <f ca="1">GridCalc</f>
        <v>#N/A</v>
      </c>
      <c r="AI40" s="17" t="e">
        <f ca="1">GridCalc</f>
        <v>#N/A</v>
      </c>
    </row>
    <row r="43" spans="1:35" x14ac:dyDescent="0.2">
      <c r="E43" s="18">
        <f>E31</f>
        <v>42685</v>
      </c>
      <c r="F43" s="18">
        <f t="shared" ref="F43:AH43" si="4">F31</f>
        <v>42686</v>
      </c>
      <c r="G43" s="18">
        <f t="shared" si="4"/>
        <v>42687</v>
      </c>
      <c r="H43" s="18">
        <f t="shared" si="4"/>
        <v>42688</v>
      </c>
      <c r="I43" s="18">
        <f t="shared" si="4"/>
        <v>42689</v>
      </c>
      <c r="J43" s="18">
        <f t="shared" si="4"/>
        <v>42690</v>
      </c>
      <c r="K43" s="18">
        <f t="shared" si="4"/>
        <v>42691</v>
      </c>
      <c r="L43" s="18">
        <f t="shared" si="4"/>
        <v>42692</v>
      </c>
      <c r="M43" s="18">
        <f t="shared" si="4"/>
        <v>42693</v>
      </c>
      <c r="N43" s="18">
        <f t="shared" si="4"/>
        <v>42694</v>
      </c>
      <c r="O43" s="18">
        <f t="shared" si="4"/>
        <v>42695</v>
      </c>
      <c r="P43" s="18">
        <f t="shared" si="4"/>
        <v>42696</v>
      </c>
      <c r="Q43" s="18">
        <f t="shared" si="4"/>
        <v>42697</v>
      </c>
      <c r="R43" s="18">
        <f t="shared" si="4"/>
        <v>42698</v>
      </c>
      <c r="S43" s="18">
        <f t="shared" si="4"/>
        <v>42699</v>
      </c>
      <c r="T43" s="18">
        <f t="shared" si="4"/>
        <v>42700</v>
      </c>
      <c r="U43" s="18">
        <f t="shared" si="4"/>
        <v>42701</v>
      </c>
      <c r="V43" s="18">
        <f t="shared" si="4"/>
        <v>42702</v>
      </c>
      <c r="W43" s="18">
        <f t="shared" si="4"/>
        <v>42703</v>
      </c>
      <c r="X43" s="18">
        <f t="shared" si="4"/>
        <v>42704</v>
      </c>
      <c r="Y43" s="18">
        <f t="shared" si="4"/>
        <v>42705</v>
      </c>
      <c r="Z43" s="18">
        <f t="shared" si="4"/>
        <v>42706</v>
      </c>
      <c r="AA43" s="18">
        <f t="shared" si="4"/>
        <v>42707</v>
      </c>
      <c r="AB43" s="18">
        <f t="shared" si="4"/>
        <v>42708</v>
      </c>
      <c r="AC43" s="18">
        <f t="shared" si="4"/>
        <v>42709</v>
      </c>
      <c r="AD43" s="18">
        <f t="shared" si="4"/>
        <v>42710</v>
      </c>
      <c r="AE43" s="18">
        <f t="shared" si="4"/>
        <v>42711</v>
      </c>
      <c r="AF43" s="18">
        <f t="shared" si="4"/>
        <v>42712</v>
      </c>
      <c r="AG43" s="18">
        <f t="shared" si="4"/>
        <v>42713</v>
      </c>
      <c r="AH43" s="18">
        <f t="shared" si="4"/>
        <v>42714</v>
      </c>
    </row>
    <row r="44" spans="1:35" x14ac:dyDescent="0.2">
      <c r="C44" s="17" t="e">
        <f ca="1">C32</f>
        <v>#N/A</v>
      </c>
      <c r="D44" s="17" t="e">
        <f ca="1">UPPER(INDEX(Activities[アクティビティ],MATCH($C44,Activities[Id],0)))</f>
        <v>#N/A</v>
      </c>
      <c r="E44" s="17" t="e">
        <f t="shared" ref="E44:AH44" ca="1" si="5">IF(ISERROR(F32),E32,NA())</f>
        <v>#N/A</v>
      </c>
      <c r="F44" s="17" t="e">
        <f t="shared" ca="1" si="5"/>
        <v>#N/A</v>
      </c>
      <c r="G44" s="17" t="e">
        <f t="shared" ca="1" si="5"/>
        <v>#N/A</v>
      </c>
      <c r="H44" s="17" t="e">
        <f t="shared" ca="1" si="5"/>
        <v>#N/A</v>
      </c>
      <c r="I44" s="17" t="e">
        <f t="shared" ca="1" si="5"/>
        <v>#N/A</v>
      </c>
      <c r="J44" s="17" t="e">
        <f t="shared" ca="1" si="5"/>
        <v>#N/A</v>
      </c>
      <c r="K44" s="17" t="e">
        <f t="shared" ca="1" si="5"/>
        <v>#N/A</v>
      </c>
      <c r="L44" s="17" t="e">
        <f t="shared" ca="1" si="5"/>
        <v>#N/A</v>
      </c>
      <c r="M44" s="17" t="e">
        <f t="shared" ca="1" si="5"/>
        <v>#N/A</v>
      </c>
      <c r="N44" s="17" t="e">
        <f t="shared" ca="1" si="5"/>
        <v>#N/A</v>
      </c>
      <c r="O44" s="17" t="e">
        <f t="shared" ca="1" si="5"/>
        <v>#N/A</v>
      </c>
      <c r="P44" s="17" t="e">
        <f t="shared" ca="1" si="5"/>
        <v>#N/A</v>
      </c>
      <c r="Q44" s="17" t="e">
        <f t="shared" ca="1" si="5"/>
        <v>#N/A</v>
      </c>
      <c r="R44" s="17" t="e">
        <f t="shared" ca="1" si="5"/>
        <v>#N/A</v>
      </c>
      <c r="S44" s="17" t="e">
        <f t="shared" ca="1" si="5"/>
        <v>#N/A</v>
      </c>
      <c r="T44" s="17" t="e">
        <f t="shared" ca="1" si="5"/>
        <v>#N/A</v>
      </c>
      <c r="U44" s="17" t="e">
        <f t="shared" ca="1" si="5"/>
        <v>#N/A</v>
      </c>
      <c r="V44" s="17" t="e">
        <f t="shared" ca="1" si="5"/>
        <v>#N/A</v>
      </c>
      <c r="W44" s="17" t="e">
        <f t="shared" ca="1" si="5"/>
        <v>#N/A</v>
      </c>
      <c r="X44" s="17" t="e">
        <f t="shared" ca="1" si="5"/>
        <v>#N/A</v>
      </c>
      <c r="Y44" s="17" t="e">
        <f t="shared" ca="1" si="5"/>
        <v>#N/A</v>
      </c>
      <c r="Z44" s="17" t="e">
        <f t="shared" ca="1" si="5"/>
        <v>#N/A</v>
      </c>
      <c r="AA44" s="17" t="e">
        <f t="shared" ca="1" si="5"/>
        <v>#N/A</v>
      </c>
      <c r="AB44" s="17" t="e">
        <f t="shared" ca="1" si="5"/>
        <v>#N/A</v>
      </c>
      <c r="AC44" s="17" t="e">
        <f t="shared" ca="1" si="5"/>
        <v>#N/A</v>
      </c>
      <c r="AD44" s="17" t="e">
        <f t="shared" ca="1" si="5"/>
        <v>#N/A</v>
      </c>
      <c r="AE44" s="17" t="e">
        <f t="shared" ca="1" si="5"/>
        <v>#N/A</v>
      </c>
      <c r="AF44" s="17" t="e">
        <f t="shared" ca="1" si="5"/>
        <v>#N/A</v>
      </c>
      <c r="AG44" s="17" t="e">
        <f t="shared" ca="1" si="5"/>
        <v>#N/A</v>
      </c>
      <c r="AH44" s="17" t="e">
        <f t="shared" ca="1" si="5"/>
        <v>#N/A</v>
      </c>
    </row>
    <row r="45" spans="1:35" x14ac:dyDescent="0.2">
      <c r="C45" s="17" t="e">
        <f t="shared" ref="C45:C52" ca="1" si="6">C33</f>
        <v>#N/A</v>
      </c>
      <c r="D45" s="17" t="e">
        <f ca="1">UPPER(INDEX(Activities[アクティビティ],MATCH($C45,Activities[Id],0)))</f>
        <v>#N/A</v>
      </c>
      <c r="E45" s="17" t="e">
        <f t="shared" ref="E45:AH45" ca="1" si="7">IF(ISERROR(F33),E33,NA())</f>
        <v>#N/A</v>
      </c>
      <c r="F45" s="17" t="e">
        <f t="shared" ca="1" si="7"/>
        <v>#N/A</v>
      </c>
      <c r="G45" s="17" t="e">
        <f t="shared" ca="1" si="7"/>
        <v>#N/A</v>
      </c>
      <c r="H45" s="17" t="e">
        <f t="shared" ca="1" si="7"/>
        <v>#N/A</v>
      </c>
      <c r="I45" s="17" t="e">
        <f t="shared" ca="1" si="7"/>
        <v>#N/A</v>
      </c>
      <c r="J45" s="17" t="e">
        <f t="shared" ca="1" si="7"/>
        <v>#N/A</v>
      </c>
      <c r="K45" s="17" t="e">
        <f t="shared" ca="1" si="7"/>
        <v>#N/A</v>
      </c>
      <c r="L45" s="17" t="e">
        <f t="shared" ca="1" si="7"/>
        <v>#N/A</v>
      </c>
      <c r="M45" s="17" t="e">
        <f t="shared" ca="1" si="7"/>
        <v>#N/A</v>
      </c>
      <c r="N45" s="17" t="e">
        <f t="shared" ca="1" si="7"/>
        <v>#N/A</v>
      </c>
      <c r="O45" s="17" t="e">
        <f t="shared" ca="1" si="7"/>
        <v>#N/A</v>
      </c>
      <c r="P45" s="17" t="e">
        <f t="shared" ca="1" si="7"/>
        <v>#N/A</v>
      </c>
      <c r="Q45" s="17" t="e">
        <f t="shared" ca="1" si="7"/>
        <v>#N/A</v>
      </c>
      <c r="R45" s="17" t="e">
        <f t="shared" ca="1" si="7"/>
        <v>#N/A</v>
      </c>
      <c r="S45" s="17" t="e">
        <f t="shared" ca="1" si="7"/>
        <v>#N/A</v>
      </c>
      <c r="T45" s="17" t="e">
        <f t="shared" ca="1" si="7"/>
        <v>#N/A</v>
      </c>
      <c r="U45" s="17" t="e">
        <f t="shared" ca="1" si="7"/>
        <v>#N/A</v>
      </c>
      <c r="V45" s="17" t="e">
        <f t="shared" ca="1" si="7"/>
        <v>#N/A</v>
      </c>
      <c r="W45" s="17" t="e">
        <f t="shared" ca="1" si="7"/>
        <v>#N/A</v>
      </c>
      <c r="X45" s="17" t="e">
        <f t="shared" ca="1" si="7"/>
        <v>#N/A</v>
      </c>
      <c r="Y45" s="17" t="e">
        <f t="shared" ca="1" si="7"/>
        <v>#N/A</v>
      </c>
      <c r="Z45" s="17" t="e">
        <f t="shared" ca="1" si="7"/>
        <v>#N/A</v>
      </c>
      <c r="AA45" s="17" t="e">
        <f t="shared" ca="1" si="7"/>
        <v>#N/A</v>
      </c>
      <c r="AB45" s="17" t="e">
        <f t="shared" ca="1" si="7"/>
        <v>#N/A</v>
      </c>
      <c r="AC45" s="17" t="e">
        <f t="shared" ca="1" si="7"/>
        <v>#N/A</v>
      </c>
      <c r="AD45" s="17" t="e">
        <f t="shared" ca="1" si="7"/>
        <v>#N/A</v>
      </c>
      <c r="AE45" s="17" t="e">
        <f t="shared" ca="1" si="7"/>
        <v>#N/A</v>
      </c>
      <c r="AF45" s="17" t="e">
        <f t="shared" ca="1" si="7"/>
        <v>#N/A</v>
      </c>
      <c r="AG45" s="17" t="e">
        <f t="shared" ca="1" si="7"/>
        <v>#N/A</v>
      </c>
      <c r="AH45" s="17" t="e">
        <f t="shared" ca="1" si="7"/>
        <v>#N/A</v>
      </c>
    </row>
    <row r="46" spans="1:35" x14ac:dyDescent="0.2">
      <c r="C46" s="17" t="e">
        <f t="shared" ca="1" si="6"/>
        <v>#N/A</v>
      </c>
      <c r="D46" s="17" t="e">
        <f ca="1">UPPER(INDEX(Activities[アクティビティ],MATCH($C46,Activities[Id],0)))</f>
        <v>#N/A</v>
      </c>
      <c r="E46" s="17" t="e">
        <f t="shared" ref="E46:AH46" ca="1" si="8">IF(ISERROR(F34),E34,NA())</f>
        <v>#N/A</v>
      </c>
      <c r="F46" s="17" t="e">
        <f t="shared" ca="1" si="8"/>
        <v>#N/A</v>
      </c>
      <c r="G46" s="17" t="e">
        <f t="shared" ca="1" si="8"/>
        <v>#N/A</v>
      </c>
      <c r="H46" s="17" t="e">
        <f t="shared" ca="1" si="8"/>
        <v>#N/A</v>
      </c>
      <c r="I46" s="17" t="e">
        <f t="shared" ca="1" si="8"/>
        <v>#N/A</v>
      </c>
      <c r="J46" s="17" t="e">
        <f t="shared" ca="1" si="8"/>
        <v>#N/A</v>
      </c>
      <c r="K46" s="17" t="e">
        <f t="shared" ca="1" si="8"/>
        <v>#N/A</v>
      </c>
      <c r="L46" s="17" t="e">
        <f t="shared" ca="1" si="8"/>
        <v>#N/A</v>
      </c>
      <c r="M46" s="17" t="e">
        <f t="shared" ca="1" si="8"/>
        <v>#N/A</v>
      </c>
      <c r="N46" s="17" t="e">
        <f t="shared" ca="1" si="8"/>
        <v>#N/A</v>
      </c>
      <c r="O46" s="17" t="e">
        <f t="shared" ca="1" si="8"/>
        <v>#N/A</v>
      </c>
      <c r="P46" s="17" t="e">
        <f t="shared" ca="1" si="8"/>
        <v>#N/A</v>
      </c>
      <c r="Q46" s="17" t="e">
        <f t="shared" ca="1" si="8"/>
        <v>#N/A</v>
      </c>
      <c r="R46" s="17" t="e">
        <f t="shared" ca="1" si="8"/>
        <v>#N/A</v>
      </c>
      <c r="S46" s="17" t="e">
        <f t="shared" ca="1" si="8"/>
        <v>#N/A</v>
      </c>
      <c r="T46" s="17" t="e">
        <f t="shared" ca="1" si="8"/>
        <v>#N/A</v>
      </c>
      <c r="U46" s="17" t="e">
        <f t="shared" ca="1" si="8"/>
        <v>#N/A</v>
      </c>
      <c r="V46" s="17" t="e">
        <f t="shared" ca="1" si="8"/>
        <v>#N/A</v>
      </c>
      <c r="W46" s="17" t="e">
        <f t="shared" ca="1" si="8"/>
        <v>#N/A</v>
      </c>
      <c r="X46" s="17" t="e">
        <f t="shared" ca="1" si="8"/>
        <v>#N/A</v>
      </c>
      <c r="Y46" s="17" t="e">
        <f t="shared" ca="1" si="8"/>
        <v>#N/A</v>
      </c>
      <c r="Z46" s="17" t="e">
        <f t="shared" ca="1" si="8"/>
        <v>#N/A</v>
      </c>
      <c r="AA46" s="17" t="e">
        <f t="shared" ca="1" si="8"/>
        <v>#N/A</v>
      </c>
      <c r="AB46" s="17" t="e">
        <f t="shared" ca="1" si="8"/>
        <v>#N/A</v>
      </c>
      <c r="AC46" s="17" t="e">
        <f t="shared" ca="1" si="8"/>
        <v>#N/A</v>
      </c>
      <c r="AD46" s="17" t="e">
        <f t="shared" ca="1" si="8"/>
        <v>#N/A</v>
      </c>
      <c r="AE46" s="17" t="e">
        <f t="shared" ca="1" si="8"/>
        <v>#N/A</v>
      </c>
      <c r="AF46" s="17" t="e">
        <f t="shared" ca="1" si="8"/>
        <v>#N/A</v>
      </c>
      <c r="AG46" s="17" t="e">
        <f t="shared" ca="1" si="8"/>
        <v>#N/A</v>
      </c>
      <c r="AH46" s="17" t="e">
        <f t="shared" ca="1" si="8"/>
        <v>#N/A</v>
      </c>
    </row>
    <row r="47" spans="1:35" x14ac:dyDescent="0.2">
      <c r="C47" s="17" t="e">
        <f t="shared" ca="1" si="6"/>
        <v>#N/A</v>
      </c>
      <c r="D47" s="17" t="e">
        <f ca="1">UPPER(INDEX(Activities[アクティビティ],MATCH($C47,Activities[Id],0)))</f>
        <v>#N/A</v>
      </c>
      <c r="E47" s="17" t="e">
        <f t="shared" ref="E47:AH47" ca="1" si="9">IF(ISERROR(F35),E35,NA())</f>
        <v>#N/A</v>
      </c>
      <c r="F47" s="17" t="e">
        <f t="shared" ca="1" si="9"/>
        <v>#N/A</v>
      </c>
      <c r="G47" s="17" t="e">
        <f t="shared" ca="1" si="9"/>
        <v>#N/A</v>
      </c>
      <c r="H47" s="17" t="e">
        <f t="shared" ca="1" si="9"/>
        <v>#N/A</v>
      </c>
      <c r="I47" s="17" t="e">
        <f t="shared" ca="1" si="9"/>
        <v>#N/A</v>
      </c>
      <c r="J47" s="17" t="e">
        <f t="shared" ca="1" si="9"/>
        <v>#N/A</v>
      </c>
      <c r="K47" s="17" t="e">
        <f t="shared" ca="1" si="9"/>
        <v>#N/A</v>
      </c>
      <c r="L47" s="17" t="e">
        <f t="shared" ca="1" si="9"/>
        <v>#N/A</v>
      </c>
      <c r="M47" s="17" t="e">
        <f t="shared" ca="1" si="9"/>
        <v>#N/A</v>
      </c>
      <c r="N47" s="17" t="e">
        <f t="shared" ca="1" si="9"/>
        <v>#N/A</v>
      </c>
      <c r="O47" s="17" t="e">
        <f t="shared" ca="1" si="9"/>
        <v>#N/A</v>
      </c>
      <c r="P47" s="17" t="e">
        <f t="shared" ca="1" si="9"/>
        <v>#N/A</v>
      </c>
      <c r="Q47" s="17" t="e">
        <f t="shared" ca="1" si="9"/>
        <v>#N/A</v>
      </c>
      <c r="R47" s="17" t="e">
        <f t="shared" ca="1" si="9"/>
        <v>#N/A</v>
      </c>
      <c r="S47" s="17" t="e">
        <f t="shared" ca="1" si="9"/>
        <v>#N/A</v>
      </c>
      <c r="T47" s="17" t="e">
        <f t="shared" ca="1" si="9"/>
        <v>#N/A</v>
      </c>
      <c r="U47" s="17" t="e">
        <f t="shared" ca="1" si="9"/>
        <v>#N/A</v>
      </c>
      <c r="V47" s="17" t="e">
        <f t="shared" ca="1" si="9"/>
        <v>#N/A</v>
      </c>
      <c r="W47" s="17" t="e">
        <f t="shared" ca="1" si="9"/>
        <v>#N/A</v>
      </c>
      <c r="X47" s="17" t="e">
        <f t="shared" ca="1" si="9"/>
        <v>#N/A</v>
      </c>
      <c r="Y47" s="17" t="e">
        <f t="shared" ca="1" si="9"/>
        <v>#N/A</v>
      </c>
      <c r="Z47" s="17" t="e">
        <f t="shared" ca="1" si="9"/>
        <v>#N/A</v>
      </c>
      <c r="AA47" s="17" t="e">
        <f t="shared" ca="1" si="9"/>
        <v>#N/A</v>
      </c>
      <c r="AB47" s="17" t="e">
        <f t="shared" ca="1" si="9"/>
        <v>#N/A</v>
      </c>
      <c r="AC47" s="17" t="e">
        <f t="shared" ca="1" si="9"/>
        <v>#N/A</v>
      </c>
      <c r="AD47" s="17" t="e">
        <f t="shared" ca="1" si="9"/>
        <v>#N/A</v>
      </c>
      <c r="AE47" s="17" t="e">
        <f t="shared" ca="1" si="9"/>
        <v>#N/A</v>
      </c>
      <c r="AF47" s="17" t="e">
        <f t="shared" ca="1" si="9"/>
        <v>#N/A</v>
      </c>
      <c r="AG47" s="17" t="e">
        <f t="shared" ca="1" si="9"/>
        <v>#N/A</v>
      </c>
      <c r="AH47" s="17" t="e">
        <f t="shared" ca="1" si="9"/>
        <v>#N/A</v>
      </c>
    </row>
    <row r="48" spans="1:35" x14ac:dyDescent="0.2">
      <c r="C48" s="17" t="e">
        <f t="shared" ca="1" si="6"/>
        <v>#N/A</v>
      </c>
      <c r="D48" s="17" t="e">
        <f ca="1">UPPER(INDEX(Activities[アクティビティ],MATCH($C48,Activities[Id],0)))</f>
        <v>#N/A</v>
      </c>
      <c r="E48" s="17" t="e">
        <f t="shared" ref="E48:AH48" ca="1" si="10">IF(ISERROR(F36),E36,NA())</f>
        <v>#N/A</v>
      </c>
      <c r="F48" s="17" t="e">
        <f t="shared" ca="1" si="10"/>
        <v>#N/A</v>
      </c>
      <c r="G48" s="17" t="e">
        <f t="shared" ca="1" si="10"/>
        <v>#N/A</v>
      </c>
      <c r="H48" s="17" t="e">
        <f t="shared" ca="1" si="10"/>
        <v>#N/A</v>
      </c>
      <c r="I48" s="17" t="e">
        <f t="shared" ca="1" si="10"/>
        <v>#N/A</v>
      </c>
      <c r="J48" s="17" t="e">
        <f t="shared" ca="1" si="10"/>
        <v>#N/A</v>
      </c>
      <c r="K48" s="17" t="e">
        <f t="shared" ca="1" si="10"/>
        <v>#N/A</v>
      </c>
      <c r="L48" s="17" t="e">
        <f t="shared" ca="1" si="10"/>
        <v>#N/A</v>
      </c>
      <c r="M48" s="17" t="e">
        <f t="shared" ca="1" si="10"/>
        <v>#N/A</v>
      </c>
      <c r="N48" s="17" t="e">
        <f t="shared" ca="1" si="10"/>
        <v>#N/A</v>
      </c>
      <c r="O48" s="17" t="e">
        <f t="shared" ca="1" si="10"/>
        <v>#N/A</v>
      </c>
      <c r="P48" s="17" t="e">
        <f t="shared" ca="1" si="10"/>
        <v>#N/A</v>
      </c>
      <c r="Q48" s="17" t="e">
        <f t="shared" ca="1" si="10"/>
        <v>#N/A</v>
      </c>
      <c r="R48" s="17" t="e">
        <f t="shared" ca="1" si="10"/>
        <v>#N/A</v>
      </c>
      <c r="S48" s="17" t="e">
        <f t="shared" ca="1" si="10"/>
        <v>#N/A</v>
      </c>
      <c r="T48" s="17" t="e">
        <f t="shared" ca="1" si="10"/>
        <v>#N/A</v>
      </c>
      <c r="U48" s="17" t="e">
        <f t="shared" ca="1" si="10"/>
        <v>#N/A</v>
      </c>
      <c r="V48" s="17" t="e">
        <f t="shared" ca="1" si="10"/>
        <v>#N/A</v>
      </c>
      <c r="W48" s="17" t="e">
        <f t="shared" ca="1" si="10"/>
        <v>#N/A</v>
      </c>
      <c r="X48" s="17" t="e">
        <f t="shared" ca="1" si="10"/>
        <v>#N/A</v>
      </c>
      <c r="Y48" s="17" t="e">
        <f t="shared" ca="1" si="10"/>
        <v>#N/A</v>
      </c>
      <c r="Z48" s="17" t="e">
        <f t="shared" ca="1" si="10"/>
        <v>#N/A</v>
      </c>
      <c r="AA48" s="17" t="e">
        <f t="shared" ca="1" si="10"/>
        <v>#N/A</v>
      </c>
      <c r="AB48" s="17" t="e">
        <f t="shared" ca="1" si="10"/>
        <v>#N/A</v>
      </c>
      <c r="AC48" s="17" t="e">
        <f t="shared" ca="1" si="10"/>
        <v>#N/A</v>
      </c>
      <c r="AD48" s="17" t="e">
        <f t="shared" ca="1" si="10"/>
        <v>#N/A</v>
      </c>
      <c r="AE48" s="17" t="e">
        <f t="shared" ca="1" si="10"/>
        <v>#N/A</v>
      </c>
      <c r="AF48" s="17" t="e">
        <f t="shared" ca="1" si="10"/>
        <v>#N/A</v>
      </c>
      <c r="AG48" s="17" t="e">
        <f t="shared" ca="1" si="10"/>
        <v>#N/A</v>
      </c>
      <c r="AH48" s="17" t="e">
        <f t="shared" ca="1" si="10"/>
        <v>#N/A</v>
      </c>
    </row>
    <row r="49" spans="3:34" x14ac:dyDescent="0.2">
      <c r="C49" s="17" t="e">
        <f t="shared" ca="1" si="6"/>
        <v>#N/A</v>
      </c>
      <c r="D49" s="17" t="e">
        <f ca="1">UPPER(INDEX(Activities[アクティビティ],MATCH($C49,Activities[Id],0)))</f>
        <v>#N/A</v>
      </c>
      <c r="E49" s="17" t="e">
        <f t="shared" ref="E49:AH49" ca="1" si="11">IF(ISERROR(F37),E37,NA())</f>
        <v>#N/A</v>
      </c>
      <c r="F49" s="17" t="e">
        <f t="shared" ca="1" si="11"/>
        <v>#N/A</v>
      </c>
      <c r="G49" s="17" t="e">
        <f t="shared" ca="1" si="11"/>
        <v>#N/A</v>
      </c>
      <c r="H49" s="17" t="e">
        <f t="shared" ca="1" si="11"/>
        <v>#N/A</v>
      </c>
      <c r="I49" s="17" t="e">
        <f t="shared" ca="1" si="11"/>
        <v>#N/A</v>
      </c>
      <c r="J49" s="17" t="e">
        <f t="shared" ca="1" si="11"/>
        <v>#N/A</v>
      </c>
      <c r="K49" s="17" t="e">
        <f t="shared" ca="1" si="11"/>
        <v>#N/A</v>
      </c>
      <c r="L49" s="17" t="e">
        <f t="shared" ca="1" si="11"/>
        <v>#N/A</v>
      </c>
      <c r="M49" s="17" t="e">
        <f t="shared" ca="1" si="11"/>
        <v>#N/A</v>
      </c>
      <c r="N49" s="17" t="e">
        <f t="shared" ca="1" si="11"/>
        <v>#N/A</v>
      </c>
      <c r="O49" s="17" t="e">
        <f t="shared" ca="1" si="11"/>
        <v>#N/A</v>
      </c>
      <c r="P49" s="17" t="e">
        <f t="shared" ca="1" si="11"/>
        <v>#N/A</v>
      </c>
      <c r="Q49" s="17" t="e">
        <f t="shared" ca="1" si="11"/>
        <v>#N/A</v>
      </c>
      <c r="R49" s="17" t="e">
        <f t="shared" ca="1" si="11"/>
        <v>#N/A</v>
      </c>
      <c r="S49" s="17" t="e">
        <f t="shared" ca="1" si="11"/>
        <v>#N/A</v>
      </c>
      <c r="T49" s="17" t="e">
        <f t="shared" ca="1" si="11"/>
        <v>#N/A</v>
      </c>
      <c r="U49" s="17" t="e">
        <f t="shared" ca="1" si="11"/>
        <v>#N/A</v>
      </c>
      <c r="V49" s="17" t="e">
        <f t="shared" ca="1" si="11"/>
        <v>#N/A</v>
      </c>
      <c r="W49" s="17" t="e">
        <f t="shared" ca="1" si="11"/>
        <v>#N/A</v>
      </c>
      <c r="X49" s="17" t="e">
        <f t="shared" ca="1" si="11"/>
        <v>#N/A</v>
      </c>
      <c r="Y49" s="17" t="e">
        <f t="shared" ca="1" si="11"/>
        <v>#N/A</v>
      </c>
      <c r="Z49" s="17" t="e">
        <f t="shared" ca="1" si="11"/>
        <v>#N/A</v>
      </c>
      <c r="AA49" s="17" t="e">
        <f t="shared" ca="1" si="11"/>
        <v>#N/A</v>
      </c>
      <c r="AB49" s="17" t="e">
        <f t="shared" ca="1" si="11"/>
        <v>#N/A</v>
      </c>
      <c r="AC49" s="17" t="e">
        <f t="shared" ca="1" si="11"/>
        <v>#N/A</v>
      </c>
      <c r="AD49" s="17" t="e">
        <f t="shared" ca="1" si="11"/>
        <v>#N/A</v>
      </c>
      <c r="AE49" s="17" t="e">
        <f t="shared" ca="1" si="11"/>
        <v>#N/A</v>
      </c>
      <c r="AF49" s="17" t="e">
        <f t="shared" ca="1" si="11"/>
        <v>#N/A</v>
      </c>
      <c r="AG49" s="17" t="e">
        <f t="shared" ca="1" si="11"/>
        <v>#N/A</v>
      </c>
      <c r="AH49" s="17" t="e">
        <f t="shared" ca="1" si="11"/>
        <v>#N/A</v>
      </c>
    </row>
    <row r="50" spans="3:34" x14ac:dyDescent="0.2">
      <c r="C50" s="17">
        <f t="shared" ca="1" si="6"/>
        <v>6</v>
      </c>
      <c r="D50" s="17" t="str">
        <f ca="1">UPPER(INDEX(Activities[アクティビティ],MATCH($C50,Activities[Id],0)))</f>
        <v>試験</v>
      </c>
      <c r="E50" s="17" t="e">
        <f t="shared" ref="E50:AH50" ca="1" si="12">IF(ISERROR(F38),E38,NA())</f>
        <v>#N/A</v>
      </c>
      <c r="F50" s="17" t="e">
        <f t="shared" ca="1" si="12"/>
        <v>#N/A</v>
      </c>
      <c r="G50" s="17" t="e">
        <f t="shared" ca="1" si="12"/>
        <v>#N/A</v>
      </c>
      <c r="H50" s="17" t="e">
        <f t="shared" ca="1" si="12"/>
        <v>#N/A</v>
      </c>
      <c r="I50" s="17" t="e">
        <f t="shared" ca="1" si="12"/>
        <v>#N/A</v>
      </c>
      <c r="J50" s="17" t="e">
        <f t="shared" ca="1" si="12"/>
        <v>#N/A</v>
      </c>
      <c r="K50" s="17" t="e">
        <f t="shared" ca="1" si="12"/>
        <v>#N/A</v>
      </c>
      <c r="L50" s="17" t="e">
        <f t="shared" ca="1" si="12"/>
        <v>#N/A</v>
      </c>
      <c r="M50" s="17" t="e">
        <f t="shared" ca="1" si="12"/>
        <v>#N/A</v>
      </c>
      <c r="N50" s="17">
        <f t="shared" ca="1" si="12"/>
        <v>5.3000000000000007</v>
      </c>
      <c r="O50" s="17" t="e">
        <f t="shared" ca="1" si="12"/>
        <v>#N/A</v>
      </c>
      <c r="P50" s="17" t="e">
        <f t="shared" ca="1" si="12"/>
        <v>#N/A</v>
      </c>
      <c r="Q50" s="17" t="e">
        <f t="shared" ca="1" si="12"/>
        <v>#N/A</v>
      </c>
      <c r="R50" s="17" t="e">
        <f t="shared" ca="1" si="12"/>
        <v>#N/A</v>
      </c>
      <c r="S50" s="17" t="e">
        <f t="shared" ca="1" si="12"/>
        <v>#N/A</v>
      </c>
      <c r="T50" s="17" t="e">
        <f t="shared" ca="1" si="12"/>
        <v>#N/A</v>
      </c>
      <c r="U50" s="17" t="e">
        <f t="shared" ca="1" si="12"/>
        <v>#N/A</v>
      </c>
      <c r="V50" s="17" t="e">
        <f t="shared" ca="1" si="12"/>
        <v>#N/A</v>
      </c>
      <c r="W50" s="17" t="e">
        <f t="shared" ca="1" si="12"/>
        <v>#N/A</v>
      </c>
      <c r="X50" s="17" t="e">
        <f t="shared" ca="1" si="12"/>
        <v>#N/A</v>
      </c>
      <c r="Y50" s="17" t="e">
        <f t="shared" ca="1" si="12"/>
        <v>#N/A</v>
      </c>
      <c r="Z50" s="17" t="e">
        <f t="shared" ca="1" si="12"/>
        <v>#N/A</v>
      </c>
      <c r="AA50" s="17" t="e">
        <f t="shared" ca="1" si="12"/>
        <v>#N/A</v>
      </c>
      <c r="AB50" s="17" t="e">
        <f t="shared" ca="1" si="12"/>
        <v>#N/A</v>
      </c>
      <c r="AC50" s="17" t="e">
        <f t="shared" ca="1" si="12"/>
        <v>#N/A</v>
      </c>
      <c r="AD50" s="17" t="e">
        <f t="shared" ca="1" si="12"/>
        <v>#N/A</v>
      </c>
      <c r="AE50" s="17" t="e">
        <f t="shared" ca="1" si="12"/>
        <v>#N/A</v>
      </c>
      <c r="AF50" s="17" t="e">
        <f t="shared" ca="1" si="12"/>
        <v>#N/A</v>
      </c>
      <c r="AG50" s="17" t="e">
        <f t="shared" ca="1" si="12"/>
        <v>#N/A</v>
      </c>
      <c r="AH50" s="17" t="e">
        <f t="shared" ca="1" si="12"/>
        <v>#N/A</v>
      </c>
    </row>
    <row r="51" spans="3:34" x14ac:dyDescent="0.2">
      <c r="C51" s="17">
        <f t="shared" ca="1" si="6"/>
        <v>7</v>
      </c>
      <c r="D51" s="17" t="str">
        <f ca="1">UPPER(INDEX(Activities[アクティビティ],MATCH($C51,Activities[Id],0)))</f>
        <v>リリース</v>
      </c>
      <c r="E51" s="17" t="e">
        <f t="shared" ref="E51:AH51" ca="1" si="13">IF(ISERROR(F39),E39,NA())</f>
        <v>#N/A</v>
      </c>
      <c r="F51" s="17" t="e">
        <f t="shared" ca="1" si="13"/>
        <v>#N/A</v>
      </c>
      <c r="G51" s="17" t="e">
        <f t="shared" ca="1" si="13"/>
        <v>#N/A</v>
      </c>
      <c r="H51" s="17" t="e">
        <f t="shared" ca="1" si="13"/>
        <v>#N/A</v>
      </c>
      <c r="I51" s="17" t="e">
        <f t="shared" ca="1" si="13"/>
        <v>#N/A</v>
      </c>
      <c r="J51" s="17" t="e">
        <f t="shared" ca="1" si="13"/>
        <v>#N/A</v>
      </c>
      <c r="K51" s="17" t="e">
        <f t="shared" ca="1" si="13"/>
        <v>#N/A</v>
      </c>
      <c r="L51" s="17" t="e">
        <f t="shared" ca="1" si="13"/>
        <v>#N/A</v>
      </c>
      <c r="M51" s="17" t="e">
        <f t="shared" ca="1" si="13"/>
        <v>#N/A</v>
      </c>
      <c r="N51" s="17" t="e">
        <f t="shared" ca="1" si="13"/>
        <v>#N/A</v>
      </c>
      <c r="O51" s="17" t="e">
        <f t="shared" ca="1" si="13"/>
        <v>#N/A</v>
      </c>
      <c r="P51" s="17" t="e">
        <f t="shared" ca="1" si="13"/>
        <v>#N/A</v>
      </c>
      <c r="Q51" s="17" t="e">
        <f t="shared" ca="1" si="13"/>
        <v>#N/A</v>
      </c>
      <c r="R51" s="17" t="e">
        <f t="shared" ca="1" si="13"/>
        <v>#N/A</v>
      </c>
      <c r="S51" s="17" t="e">
        <f t="shared" ca="1" si="13"/>
        <v>#N/A</v>
      </c>
      <c r="T51" s="17" t="e">
        <f t="shared" ca="1" si="13"/>
        <v>#N/A</v>
      </c>
      <c r="U51" s="17" t="e">
        <f t="shared" ca="1" si="13"/>
        <v>#N/A</v>
      </c>
      <c r="V51" s="17" t="e">
        <f t="shared" ca="1" si="13"/>
        <v>#N/A</v>
      </c>
      <c r="W51" s="17" t="e">
        <f t="shared" ca="1" si="13"/>
        <v>#N/A</v>
      </c>
      <c r="X51" s="17">
        <f t="shared" ca="1" si="13"/>
        <v>4.3000000000000007</v>
      </c>
      <c r="Y51" s="17" t="e">
        <f t="shared" ca="1" si="13"/>
        <v>#N/A</v>
      </c>
      <c r="Z51" s="17" t="e">
        <f t="shared" ca="1" si="13"/>
        <v>#N/A</v>
      </c>
      <c r="AA51" s="17" t="e">
        <f t="shared" ca="1" si="13"/>
        <v>#N/A</v>
      </c>
      <c r="AB51" s="17" t="e">
        <f t="shared" ca="1" si="13"/>
        <v>#N/A</v>
      </c>
      <c r="AC51" s="17" t="e">
        <f t="shared" ca="1" si="13"/>
        <v>#N/A</v>
      </c>
      <c r="AD51" s="17" t="e">
        <f t="shared" ca="1" si="13"/>
        <v>#N/A</v>
      </c>
      <c r="AE51" s="17" t="e">
        <f t="shared" ca="1" si="13"/>
        <v>#N/A</v>
      </c>
      <c r="AF51" s="17" t="e">
        <f t="shared" ca="1" si="13"/>
        <v>#N/A</v>
      </c>
      <c r="AG51" s="17" t="e">
        <f t="shared" ca="1" si="13"/>
        <v>#N/A</v>
      </c>
      <c r="AH51" s="17" t="e">
        <f t="shared" ca="1" si="13"/>
        <v>#N/A</v>
      </c>
    </row>
    <row r="52" spans="3:34" x14ac:dyDescent="0.2">
      <c r="C52" s="17">
        <f t="shared" ca="1" si="6"/>
        <v>8</v>
      </c>
      <c r="D52" s="17" t="str">
        <f ca="1">UPPER(INDEX(Activities[アクティビティ],MATCH($C52,Activities[Id],0)))</f>
        <v>プロジェクトの終了</v>
      </c>
      <c r="E52" s="17" t="e">
        <f t="shared" ref="E52:AH52" ca="1" si="14">IF(ISERROR(F40),E40,NA())</f>
        <v>#N/A</v>
      </c>
      <c r="F52" s="17" t="e">
        <f t="shared" ca="1" si="14"/>
        <v>#N/A</v>
      </c>
      <c r="G52" s="17" t="e">
        <f t="shared" ca="1" si="14"/>
        <v>#N/A</v>
      </c>
      <c r="H52" s="17" t="e">
        <f t="shared" ca="1" si="14"/>
        <v>#N/A</v>
      </c>
      <c r="I52" s="17" t="e">
        <f t="shared" ca="1" si="14"/>
        <v>#N/A</v>
      </c>
      <c r="J52" s="17" t="e">
        <f t="shared" ca="1" si="14"/>
        <v>#N/A</v>
      </c>
      <c r="K52" s="17" t="e">
        <f t="shared" ca="1" si="14"/>
        <v>#N/A</v>
      </c>
      <c r="L52" s="17" t="e">
        <f t="shared" ca="1" si="14"/>
        <v>#N/A</v>
      </c>
      <c r="M52" s="17" t="e">
        <f t="shared" ca="1" si="14"/>
        <v>#N/A</v>
      </c>
      <c r="N52" s="17" t="e">
        <f t="shared" ca="1" si="14"/>
        <v>#N/A</v>
      </c>
      <c r="O52" s="17" t="e">
        <f t="shared" ca="1" si="14"/>
        <v>#N/A</v>
      </c>
      <c r="P52" s="17" t="e">
        <f t="shared" ca="1" si="14"/>
        <v>#N/A</v>
      </c>
      <c r="Q52" s="17" t="e">
        <f t="shared" ca="1" si="14"/>
        <v>#N/A</v>
      </c>
      <c r="R52" s="17" t="e">
        <f t="shared" ca="1" si="14"/>
        <v>#N/A</v>
      </c>
      <c r="S52" s="17" t="e">
        <f t="shared" ca="1" si="14"/>
        <v>#N/A</v>
      </c>
      <c r="T52" s="17" t="e">
        <f t="shared" ca="1" si="14"/>
        <v>#N/A</v>
      </c>
      <c r="U52" s="17" t="e">
        <f t="shared" ca="1" si="14"/>
        <v>#N/A</v>
      </c>
      <c r="V52" s="17" t="e">
        <f t="shared" ca="1" si="14"/>
        <v>#N/A</v>
      </c>
      <c r="W52" s="17" t="e">
        <f t="shared" ca="1" si="14"/>
        <v>#N/A</v>
      </c>
      <c r="X52" s="17">
        <f t="shared" ca="1" si="14"/>
        <v>3.3000000000000007</v>
      </c>
      <c r="Y52" s="17" t="e">
        <f t="shared" ca="1" si="14"/>
        <v>#N/A</v>
      </c>
      <c r="Z52" s="17" t="e">
        <f t="shared" ca="1" si="14"/>
        <v>#N/A</v>
      </c>
      <c r="AA52" s="17" t="e">
        <f t="shared" ca="1" si="14"/>
        <v>#N/A</v>
      </c>
      <c r="AB52" s="17" t="e">
        <f t="shared" ca="1" si="14"/>
        <v>#N/A</v>
      </c>
      <c r="AC52" s="17" t="e">
        <f t="shared" ca="1" si="14"/>
        <v>#N/A</v>
      </c>
      <c r="AD52" s="17" t="e">
        <f t="shared" ca="1" si="14"/>
        <v>#N/A</v>
      </c>
      <c r="AE52" s="17" t="e">
        <f t="shared" ca="1" si="14"/>
        <v>#N/A</v>
      </c>
      <c r="AF52" s="17" t="e">
        <f t="shared" ca="1" si="14"/>
        <v>#N/A</v>
      </c>
      <c r="AG52" s="17" t="e">
        <f t="shared" ca="1" si="14"/>
        <v>#N/A</v>
      </c>
      <c r="AH52" s="17" t="e">
        <f t="shared" ca="1" si="14"/>
        <v>#N/A</v>
      </c>
    </row>
    <row r="55" spans="3:34" x14ac:dyDescent="0.2">
      <c r="E55" s="18">
        <f>E31</f>
        <v>42685</v>
      </c>
      <c r="F55" s="18">
        <f t="shared" ref="F55:AH55" si="15">F31</f>
        <v>42686</v>
      </c>
      <c r="G55" s="18">
        <f t="shared" si="15"/>
        <v>42687</v>
      </c>
      <c r="H55" s="18">
        <f t="shared" si="15"/>
        <v>42688</v>
      </c>
      <c r="I55" s="18">
        <f t="shared" si="15"/>
        <v>42689</v>
      </c>
      <c r="J55" s="18">
        <f t="shared" si="15"/>
        <v>42690</v>
      </c>
      <c r="K55" s="18">
        <f t="shared" si="15"/>
        <v>42691</v>
      </c>
      <c r="L55" s="18">
        <f t="shared" si="15"/>
        <v>42692</v>
      </c>
      <c r="M55" s="18">
        <f t="shared" si="15"/>
        <v>42693</v>
      </c>
      <c r="N55" s="18">
        <f t="shared" si="15"/>
        <v>42694</v>
      </c>
      <c r="O55" s="18">
        <f t="shared" si="15"/>
        <v>42695</v>
      </c>
      <c r="P55" s="18">
        <f t="shared" si="15"/>
        <v>42696</v>
      </c>
      <c r="Q55" s="18">
        <f t="shared" si="15"/>
        <v>42697</v>
      </c>
      <c r="R55" s="18">
        <f t="shared" si="15"/>
        <v>42698</v>
      </c>
      <c r="S55" s="18">
        <f t="shared" si="15"/>
        <v>42699</v>
      </c>
      <c r="T55" s="18">
        <f t="shared" si="15"/>
        <v>42700</v>
      </c>
      <c r="U55" s="18">
        <f t="shared" si="15"/>
        <v>42701</v>
      </c>
      <c r="V55" s="18">
        <f t="shared" si="15"/>
        <v>42702</v>
      </c>
      <c r="W55" s="18">
        <f t="shared" si="15"/>
        <v>42703</v>
      </c>
      <c r="X55" s="18">
        <f t="shared" si="15"/>
        <v>42704</v>
      </c>
      <c r="Y55" s="18">
        <f t="shared" si="15"/>
        <v>42705</v>
      </c>
      <c r="Z55" s="18">
        <f t="shared" si="15"/>
        <v>42706</v>
      </c>
      <c r="AA55" s="18">
        <f t="shared" si="15"/>
        <v>42707</v>
      </c>
      <c r="AB55" s="18">
        <f t="shared" si="15"/>
        <v>42708</v>
      </c>
      <c r="AC55" s="18">
        <f t="shared" si="15"/>
        <v>42709</v>
      </c>
      <c r="AD55" s="18">
        <f t="shared" si="15"/>
        <v>42710</v>
      </c>
      <c r="AE55" s="18">
        <f t="shared" si="15"/>
        <v>42711</v>
      </c>
      <c r="AF55" s="18">
        <f t="shared" si="15"/>
        <v>42712</v>
      </c>
      <c r="AG55" s="18">
        <f t="shared" si="15"/>
        <v>42713</v>
      </c>
      <c r="AH55" s="18">
        <f t="shared" si="15"/>
        <v>42714</v>
      </c>
    </row>
    <row r="56" spans="3:34" x14ac:dyDescent="0.2">
      <c r="D56" s="17" t="s">
        <v>16</v>
      </c>
      <c r="E56" s="17" t="e">
        <f t="shared" ref="E56:AH56" ca="1" si="16">IF(E55=$D$3,5,NA())</f>
        <v>#N/A</v>
      </c>
      <c r="F56" s="17" t="e">
        <f t="shared" ca="1" si="16"/>
        <v>#N/A</v>
      </c>
      <c r="G56" s="17" t="e">
        <f t="shared" ca="1" si="16"/>
        <v>#N/A</v>
      </c>
      <c r="H56" s="17" t="e">
        <f t="shared" ca="1" si="16"/>
        <v>#N/A</v>
      </c>
      <c r="I56" s="17" t="e">
        <f t="shared" ca="1" si="16"/>
        <v>#N/A</v>
      </c>
      <c r="J56" s="17" t="e">
        <f t="shared" ca="1" si="16"/>
        <v>#N/A</v>
      </c>
      <c r="K56" s="17" t="e">
        <f t="shared" ca="1" si="16"/>
        <v>#N/A</v>
      </c>
      <c r="L56" s="17" t="e">
        <f t="shared" ca="1" si="16"/>
        <v>#N/A</v>
      </c>
      <c r="M56" s="17" t="e">
        <f t="shared" ca="1" si="16"/>
        <v>#N/A</v>
      </c>
      <c r="N56" s="17" t="e">
        <f t="shared" ca="1" si="16"/>
        <v>#N/A</v>
      </c>
      <c r="O56" s="17" t="e">
        <f t="shared" ca="1" si="16"/>
        <v>#N/A</v>
      </c>
      <c r="P56" s="17" t="e">
        <f t="shared" ca="1" si="16"/>
        <v>#N/A</v>
      </c>
      <c r="Q56" s="17" t="e">
        <f t="shared" ca="1" si="16"/>
        <v>#N/A</v>
      </c>
      <c r="R56" s="17" t="e">
        <f t="shared" ca="1" si="16"/>
        <v>#N/A</v>
      </c>
      <c r="S56" s="17" t="e">
        <f t="shared" ca="1" si="16"/>
        <v>#N/A</v>
      </c>
      <c r="T56" s="17" t="e">
        <f t="shared" ca="1" si="16"/>
        <v>#N/A</v>
      </c>
      <c r="U56" s="17" t="e">
        <f t="shared" ca="1" si="16"/>
        <v>#N/A</v>
      </c>
      <c r="V56" s="17" t="e">
        <f t="shared" ca="1" si="16"/>
        <v>#N/A</v>
      </c>
      <c r="W56" s="17" t="e">
        <f t="shared" ca="1" si="16"/>
        <v>#N/A</v>
      </c>
      <c r="X56" s="17" t="e">
        <f t="shared" ca="1" si="16"/>
        <v>#N/A</v>
      </c>
      <c r="Y56" s="17" t="e">
        <f t="shared" ca="1" si="16"/>
        <v>#N/A</v>
      </c>
      <c r="Z56" s="17" t="e">
        <f t="shared" ca="1" si="16"/>
        <v>#N/A</v>
      </c>
      <c r="AA56" s="17" t="e">
        <f t="shared" ca="1" si="16"/>
        <v>#N/A</v>
      </c>
      <c r="AB56" s="17" t="e">
        <f t="shared" ca="1" si="16"/>
        <v>#N/A</v>
      </c>
      <c r="AC56" s="17" t="e">
        <f t="shared" ca="1" si="16"/>
        <v>#N/A</v>
      </c>
      <c r="AD56" s="17" t="e">
        <f t="shared" ca="1" si="16"/>
        <v>#N/A</v>
      </c>
      <c r="AE56" s="17" t="e">
        <f t="shared" ca="1" si="16"/>
        <v>#N/A</v>
      </c>
      <c r="AF56" s="17" t="e">
        <f t="shared" ca="1" si="16"/>
        <v>#N/A</v>
      </c>
      <c r="AG56" s="17" t="e">
        <f t="shared" ca="1" si="16"/>
        <v>#N/A</v>
      </c>
      <c r="AH56" s="17" t="e">
        <f t="shared" ca="1" si="16"/>
        <v>#N/A</v>
      </c>
    </row>
    <row r="58" spans="3:34" x14ac:dyDescent="0.2">
      <c r="D58" s="20">
        <f>DATE(YEAR(MIN(E55:AH55)),MONTH(MIN(E55:AH55)),1)</f>
        <v>42675</v>
      </c>
      <c r="E58" s="17">
        <f>IF(MEDIAN($D58,E$55,EOMONTH($D58,0))=E$55,0.5,NA())</f>
        <v>0.5</v>
      </c>
      <c r="F58" s="17">
        <f t="shared" ref="F58:AH58" si="17">IF(MEDIAN($D58,F$55,EOMONTH($D58,0))=F$55,0.5,NA())</f>
        <v>0.5</v>
      </c>
      <c r="G58" s="17">
        <f t="shared" si="17"/>
        <v>0.5</v>
      </c>
      <c r="H58" s="17">
        <f t="shared" si="17"/>
        <v>0.5</v>
      </c>
      <c r="I58" s="17">
        <f t="shared" si="17"/>
        <v>0.5</v>
      </c>
      <c r="J58" s="17">
        <f t="shared" si="17"/>
        <v>0.5</v>
      </c>
      <c r="K58" s="17">
        <f t="shared" si="17"/>
        <v>0.5</v>
      </c>
      <c r="L58" s="17">
        <f t="shared" si="17"/>
        <v>0.5</v>
      </c>
      <c r="M58" s="17">
        <f t="shared" si="17"/>
        <v>0.5</v>
      </c>
      <c r="N58" s="17">
        <f t="shared" si="17"/>
        <v>0.5</v>
      </c>
      <c r="O58" s="17">
        <f t="shared" si="17"/>
        <v>0.5</v>
      </c>
      <c r="P58" s="17">
        <f t="shared" si="17"/>
        <v>0.5</v>
      </c>
      <c r="Q58" s="17">
        <f t="shared" si="17"/>
        <v>0.5</v>
      </c>
      <c r="R58" s="17">
        <f t="shared" si="17"/>
        <v>0.5</v>
      </c>
      <c r="S58" s="17">
        <f t="shared" si="17"/>
        <v>0.5</v>
      </c>
      <c r="T58" s="17">
        <f t="shared" si="17"/>
        <v>0.5</v>
      </c>
      <c r="U58" s="17">
        <f t="shared" si="17"/>
        <v>0.5</v>
      </c>
      <c r="V58" s="17">
        <f t="shared" si="17"/>
        <v>0.5</v>
      </c>
      <c r="W58" s="17">
        <f t="shared" si="17"/>
        <v>0.5</v>
      </c>
      <c r="X58" s="17">
        <f t="shared" si="17"/>
        <v>0.5</v>
      </c>
      <c r="Y58" s="17" t="e">
        <f t="shared" si="17"/>
        <v>#N/A</v>
      </c>
      <c r="Z58" s="17" t="e">
        <f t="shared" si="17"/>
        <v>#N/A</v>
      </c>
      <c r="AA58" s="17" t="e">
        <f t="shared" si="17"/>
        <v>#N/A</v>
      </c>
      <c r="AB58" s="17" t="e">
        <f t="shared" si="17"/>
        <v>#N/A</v>
      </c>
      <c r="AC58" s="17" t="e">
        <f t="shared" si="17"/>
        <v>#N/A</v>
      </c>
      <c r="AD58" s="17" t="e">
        <f t="shared" si="17"/>
        <v>#N/A</v>
      </c>
      <c r="AE58" s="17" t="e">
        <f t="shared" si="17"/>
        <v>#N/A</v>
      </c>
      <c r="AF58" s="17" t="e">
        <f t="shared" si="17"/>
        <v>#N/A</v>
      </c>
      <c r="AG58" s="17" t="e">
        <f t="shared" si="17"/>
        <v>#N/A</v>
      </c>
      <c r="AH58" s="17" t="e">
        <f t="shared" si="17"/>
        <v>#N/A</v>
      </c>
    </row>
    <row r="59" spans="3:34" x14ac:dyDescent="0.2">
      <c r="D59" s="20" t="str">
        <f>TEXT(D58,"yyyy年 m月 ") &amp; " - Top Band"</f>
        <v>2016年 11月  - Top Band</v>
      </c>
      <c r="E59" s="17">
        <f>E58+12.5</f>
        <v>13</v>
      </c>
      <c r="F59" s="17">
        <f t="shared" ref="F59:AH59" si="18">F58+12.5</f>
        <v>13</v>
      </c>
      <c r="G59" s="17">
        <f t="shared" si="18"/>
        <v>13</v>
      </c>
      <c r="H59" s="17">
        <f t="shared" si="18"/>
        <v>13</v>
      </c>
      <c r="I59" s="17">
        <f t="shared" si="18"/>
        <v>13</v>
      </c>
      <c r="J59" s="17">
        <f t="shared" si="18"/>
        <v>13</v>
      </c>
      <c r="K59" s="17">
        <f t="shared" si="18"/>
        <v>13</v>
      </c>
      <c r="L59" s="17">
        <f t="shared" si="18"/>
        <v>13</v>
      </c>
      <c r="M59" s="17">
        <f t="shared" si="18"/>
        <v>13</v>
      </c>
      <c r="N59" s="17">
        <f t="shared" si="18"/>
        <v>13</v>
      </c>
      <c r="O59" s="17">
        <f t="shared" si="18"/>
        <v>13</v>
      </c>
      <c r="P59" s="17">
        <f t="shared" si="18"/>
        <v>13</v>
      </c>
      <c r="Q59" s="17">
        <f t="shared" si="18"/>
        <v>13</v>
      </c>
      <c r="R59" s="17">
        <f t="shared" si="18"/>
        <v>13</v>
      </c>
      <c r="S59" s="17">
        <f t="shared" si="18"/>
        <v>13</v>
      </c>
      <c r="T59" s="17">
        <f t="shared" si="18"/>
        <v>13</v>
      </c>
      <c r="U59" s="17">
        <f t="shared" si="18"/>
        <v>13</v>
      </c>
      <c r="V59" s="17">
        <f t="shared" si="18"/>
        <v>13</v>
      </c>
      <c r="W59" s="17">
        <f t="shared" si="18"/>
        <v>13</v>
      </c>
      <c r="X59" s="17">
        <f t="shared" si="18"/>
        <v>13</v>
      </c>
      <c r="Y59" s="17" t="e">
        <f t="shared" si="18"/>
        <v>#N/A</v>
      </c>
      <c r="Z59" s="17" t="e">
        <f t="shared" si="18"/>
        <v>#N/A</v>
      </c>
      <c r="AA59" s="17" t="e">
        <f t="shared" si="18"/>
        <v>#N/A</v>
      </c>
      <c r="AB59" s="17" t="e">
        <f t="shared" si="18"/>
        <v>#N/A</v>
      </c>
      <c r="AC59" s="17" t="e">
        <f t="shared" si="18"/>
        <v>#N/A</v>
      </c>
      <c r="AD59" s="17" t="e">
        <f t="shared" si="18"/>
        <v>#N/A</v>
      </c>
      <c r="AE59" s="17" t="e">
        <f t="shared" si="18"/>
        <v>#N/A</v>
      </c>
      <c r="AF59" s="17" t="e">
        <f t="shared" si="18"/>
        <v>#N/A</v>
      </c>
      <c r="AG59" s="17" t="e">
        <f t="shared" si="18"/>
        <v>#N/A</v>
      </c>
      <c r="AH59" s="17" t="e">
        <f t="shared" si="18"/>
        <v>#N/A</v>
      </c>
    </row>
    <row r="60" spans="3:34" x14ac:dyDescent="0.2">
      <c r="D60" s="21"/>
    </row>
    <row r="61" spans="3:34" x14ac:dyDescent="0.2">
      <c r="D61" s="20">
        <f>EOMONTH(D58,0)+1</f>
        <v>42705</v>
      </c>
      <c r="E61" s="17" t="e">
        <f>IF(MEDIAN($D61,E$55,EOMONTH($D61,0))=E$55,0.5,NA())</f>
        <v>#N/A</v>
      </c>
      <c r="F61" s="17" t="e">
        <f t="shared" ref="F61:AH61" si="19">IF(MEDIAN($D61,F$55,EOMONTH($D61,0))=F$55,0.5,NA())</f>
        <v>#N/A</v>
      </c>
      <c r="G61" s="17" t="e">
        <f t="shared" si="19"/>
        <v>#N/A</v>
      </c>
      <c r="H61" s="17" t="e">
        <f t="shared" si="19"/>
        <v>#N/A</v>
      </c>
      <c r="I61" s="17" t="e">
        <f t="shared" si="19"/>
        <v>#N/A</v>
      </c>
      <c r="J61" s="17" t="e">
        <f t="shared" si="19"/>
        <v>#N/A</v>
      </c>
      <c r="K61" s="17" t="e">
        <f t="shared" si="19"/>
        <v>#N/A</v>
      </c>
      <c r="L61" s="17" t="e">
        <f t="shared" si="19"/>
        <v>#N/A</v>
      </c>
      <c r="M61" s="17" t="e">
        <f t="shared" si="19"/>
        <v>#N/A</v>
      </c>
      <c r="N61" s="17" t="e">
        <f t="shared" si="19"/>
        <v>#N/A</v>
      </c>
      <c r="O61" s="17" t="e">
        <f t="shared" si="19"/>
        <v>#N/A</v>
      </c>
      <c r="P61" s="17" t="e">
        <f t="shared" si="19"/>
        <v>#N/A</v>
      </c>
      <c r="Q61" s="17" t="e">
        <f t="shared" si="19"/>
        <v>#N/A</v>
      </c>
      <c r="R61" s="17" t="e">
        <f t="shared" si="19"/>
        <v>#N/A</v>
      </c>
      <c r="S61" s="17" t="e">
        <f t="shared" si="19"/>
        <v>#N/A</v>
      </c>
      <c r="T61" s="17" t="e">
        <f t="shared" si="19"/>
        <v>#N/A</v>
      </c>
      <c r="U61" s="17" t="e">
        <f t="shared" si="19"/>
        <v>#N/A</v>
      </c>
      <c r="V61" s="17" t="e">
        <f t="shared" si="19"/>
        <v>#N/A</v>
      </c>
      <c r="W61" s="17" t="e">
        <f t="shared" si="19"/>
        <v>#N/A</v>
      </c>
      <c r="X61" s="17" t="e">
        <f t="shared" si="19"/>
        <v>#N/A</v>
      </c>
      <c r="Y61" s="17">
        <f t="shared" si="19"/>
        <v>0.5</v>
      </c>
      <c r="Z61" s="17">
        <f t="shared" si="19"/>
        <v>0.5</v>
      </c>
      <c r="AA61" s="17">
        <f t="shared" si="19"/>
        <v>0.5</v>
      </c>
      <c r="AB61" s="17">
        <f t="shared" si="19"/>
        <v>0.5</v>
      </c>
      <c r="AC61" s="17">
        <f t="shared" si="19"/>
        <v>0.5</v>
      </c>
      <c r="AD61" s="17">
        <f t="shared" si="19"/>
        <v>0.5</v>
      </c>
      <c r="AE61" s="17">
        <f t="shared" si="19"/>
        <v>0.5</v>
      </c>
      <c r="AF61" s="17">
        <f t="shared" si="19"/>
        <v>0.5</v>
      </c>
      <c r="AG61" s="17">
        <f t="shared" si="19"/>
        <v>0.5</v>
      </c>
      <c r="AH61" s="17">
        <f t="shared" si="19"/>
        <v>0.5</v>
      </c>
    </row>
    <row r="62" spans="3:34" x14ac:dyDescent="0.2">
      <c r="D62" s="20" t="str">
        <f>TEXT(D61,"yyyy年 m月") &amp; " - Top Band"</f>
        <v>2016年 12月 - Top Band</v>
      </c>
      <c r="E62" s="17" t="e">
        <f>E61+12.5</f>
        <v>#N/A</v>
      </c>
      <c r="F62" s="17" t="e">
        <f t="shared" ref="F62:AH62" si="20">F61+12.5</f>
        <v>#N/A</v>
      </c>
      <c r="G62" s="17" t="e">
        <f t="shared" si="20"/>
        <v>#N/A</v>
      </c>
      <c r="H62" s="17" t="e">
        <f t="shared" si="20"/>
        <v>#N/A</v>
      </c>
      <c r="I62" s="17" t="e">
        <f t="shared" si="20"/>
        <v>#N/A</v>
      </c>
      <c r="J62" s="17" t="e">
        <f t="shared" si="20"/>
        <v>#N/A</v>
      </c>
      <c r="K62" s="17" t="e">
        <f t="shared" si="20"/>
        <v>#N/A</v>
      </c>
      <c r="L62" s="17" t="e">
        <f t="shared" si="20"/>
        <v>#N/A</v>
      </c>
      <c r="M62" s="17" t="e">
        <f t="shared" si="20"/>
        <v>#N/A</v>
      </c>
      <c r="N62" s="17" t="e">
        <f t="shared" si="20"/>
        <v>#N/A</v>
      </c>
      <c r="O62" s="17" t="e">
        <f t="shared" si="20"/>
        <v>#N/A</v>
      </c>
      <c r="P62" s="17" t="e">
        <f t="shared" si="20"/>
        <v>#N/A</v>
      </c>
      <c r="Q62" s="17" t="e">
        <f t="shared" si="20"/>
        <v>#N/A</v>
      </c>
      <c r="R62" s="17" t="e">
        <f t="shared" si="20"/>
        <v>#N/A</v>
      </c>
      <c r="S62" s="17" t="e">
        <f t="shared" si="20"/>
        <v>#N/A</v>
      </c>
      <c r="T62" s="17" t="e">
        <f t="shared" si="20"/>
        <v>#N/A</v>
      </c>
      <c r="U62" s="17" t="e">
        <f t="shared" si="20"/>
        <v>#N/A</v>
      </c>
      <c r="V62" s="17" t="e">
        <f t="shared" si="20"/>
        <v>#N/A</v>
      </c>
      <c r="W62" s="17" t="e">
        <f t="shared" si="20"/>
        <v>#N/A</v>
      </c>
      <c r="X62" s="17" t="e">
        <f t="shared" si="20"/>
        <v>#N/A</v>
      </c>
      <c r="Y62" s="17">
        <f t="shared" si="20"/>
        <v>13</v>
      </c>
      <c r="Z62" s="17">
        <f t="shared" si="20"/>
        <v>13</v>
      </c>
      <c r="AA62" s="17">
        <f t="shared" si="20"/>
        <v>13</v>
      </c>
      <c r="AB62" s="17">
        <f t="shared" si="20"/>
        <v>13</v>
      </c>
      <c r="AC62" s="17">
        <f t="shared" si="20"/>
        <v>13</v>
      </c>
      <c r="AD62" s="17">
        <f t="shared" si="20"/>
        <v>13</v>
      </c>
      <c r="AE62" s="17">
        <f t="shared" si="20"/>
        <v>13</v>
      </c>
      <c r="AF62" s="17">
        <f t="shared" si="20"/>
        <v>13</v>
      </c>
      <c r="AG62" s="17">
        <f t="shared" si="20"/>
        <v>13</v>
      </c>
      <c r="AH62" s="17">
        <f t="shared" si="20"/>
        <v>13</v>
      </c>
    </row>
    <row r="63" spans="3:34" x14ac:dyDescent="0.2">
      <c r="D63" s="21"/>
    </row>
    <row r="65" spans="4:34" x14ac:dyDescent="0.2">
      <c r="D65" s="20">
        <f>D58+1</f>
        <v>42676</v>
      </c>
      <c r="E65" s="17" t="e">
        <f>IF(MEDIAN($D65,E$55)=E$55,0.5,NA())</f>
        <v>#N/A</v>
      </c>
      <c r="F65" s="17" t="e">
        <f t="shared" ref="F65:AH66" si="21">IF(MEDIAN($D65,F$55)=F$55,0.5,NA())</f>
        <v>#N/A</v>
      </c>
      <c r="G65" s="17" t="e">
        <f t="shared" si="21"/>
        <v>#N/A</v>
      </c>
      <c r="H65" s="17" t="e">
        <f t="shared" si="21"/>
        <v>#N/A</v>
      </c>
      <c r="I65" s="17" t="e">
        <f t="shared" si="21"/>
        <v>#N/A</v>
      </c>
      <c r="J65" s="17" t="e">
        <f t="shared" si="21"/>
        <v>#N/A</v>
      </c>
      <c r="K65" s="17" t="e">
        <f t="shared" si="21"/>
        <v>#N/A</v>
      </c>
      <c r="L65" s="17" t="e">
        <f t="shared" si="21"/>
        <v>#N/A</v>
      </c>
      <c r="M65" s="17" t="e">
        <f t="shared" si="21"/>
        <v>#N/A</v>
      </c>
      <c r="N65" s="17" t="e">
        <f t="shared" si="21"/>
        <v>#N/A</v>
      </c>
      <c r="O65" s="17" t="e">
        <f t="shared" si="21"/>
        <v>#N/A</v>
      </c>
      <c r="P65" s="17" t="e">
        <f t="shared" si="21"/>
        <v>#N/A</v>
      </c>
      <c r="Q65" s="17" t="e">
        <f t="shared" si="21"/>
        <v>#N/A</v>
      </c>
      <c r="R65" s="17" t="e">
        <f t="shared" si="21"/>
        <v>#N/A</v>
      </c>
      <c r="S65" s="17" t="e">
        <f t="shared" si="21"/>
        <v>#N/A</v>
      </c>
      <c r="T65" s="17" t="e">
        <f t="shared" si="21"/>
        <v>#N/A</v>
      </c>
      <c r="U65" s="17" t="e">
        <f t="shared" si="21"/>
        <v>#N/A</v>
      </c>
      <c r="V65" s="17" t="e">
        <f t="shared" si="21"/>
        <v>#N/A</v>
      </c>
      <c r="W65" s="17" t="e">
        <f t="shared" si="21"/>
        <v>#N/A</v>
      </c>
      <c r="X65" s="17" t="e">
        <f t="shared" si="21"/>
        <v>#N/A</v>
      </c>
      <c r="Y65" s="17" t="e">
        <f t="shared" si="21"/>
        <v>#N/A</v>
      </c>
      <c r="Z65" s="17" t="e">
        <f t="shared" si="21"/>
        <v>#N/A</v>
      </c>
      <c r="AA65" s="17" t="e">
        <f t="shared" si="21"/>
        <v>#N/A</v>
      </c>
      <c r="AB65" s="17" t="e">
        <f t="shared" si="21"/>
        <v>#N/A</v>
      </c>
      <c r="AC65" s="17" t="e">
        <f t="shared" si="21"/>
        <v>#N/A</v>
      </c>
      <c r="AD65" s="17" t="e">
        <f t="shared" si="21"/>
        <v>#N/A</v>
      </c>
      <c r="AE65" s="17" t="e">
        <f t="shared" si="21"/>
        <v>#N/A</v>
      </c>
      <c r="AF65" s="17" t="e">
        <f t="shared" si="21"/>
        <v>#N/A</v>
      </c>
      <c r="AG65" s="17" t="e">
        <f t="shared" si="21"/>
        <v>#N/A</v>
      </c>
      <c r="AH65" s="17" t="e">
        <f t="shared" si="21"/>
        <v>#N/A</v>
      </c>
    </row>
    <row r="66" spans="4:34" x14ac:dyDescent="0.2">
      <c r="D66" s="20">
        <f>D61+1</f>
        <v>42706</v>
      </c>
      <c r="E66" s="17" t="e">
        <f>IF(MEDIAN($D66,E$55)=E$55,0.5,NA())</f>
        <v>#N/A</v>
      </c>
      <c r="F66" s="17" t="e">
        <f t="shared" si="21"/>
        <v>#N/A</v>
      </c>
      <c r="G66" s="17" t="e">
        <f t="shared" si="21"/>
        <v>#N/A</v>
      </c>
      <c r="H66" s="17" t="e">
        <f t="shared" si="21"/>
        <v>#N/A</v>
      </c>
      <c r="I66" s="17" t="e">
        <f t="shared" si="21"/>
        <v>#N/A</v>
      </c>
      <c r="J66" s="17" t="e">
        <f t="shared" si="21"/>
        <v>#N/A</v>
      </c>
      <c r="K66" s="17" t="e">
        <f t="shared" si="21"/>
        <v>#N/A</v>
      </c>
      <c r="L66" s="17" t="e">
        <f t="shared" si="21"/>
        <v>#N/A</v>
      </c>
      <c r="M66" s="17" t="e">
        <f t="shared" si="21"/>
        <v>#N/A</v>
      </c>
      <c r="N66" s="17" t="e">
        <f t="shared" si="21"/>
        <v>#N/A</v>
      </c>
      <c r="O66" s="17" t="e">
        <f t="shared" si="21"/>
        <v>#N/A</v>
      </c>
      <c r="P66" s="17" t="e">
        <f t="shared" si="21"/>
        <v>#N/A</v>
      </c>
      <c r="Q66" s="17" t="e">
        <f t="shared" si="21"/>
        <v>#N/A</v>
      </c>
      <c r="R66" s="17" t="e">
        <f t="shared" si="21"/>
        <v>#N/A</v>
      </c>
      <c r="S66" s="17" t="e">
        <f t="shared" si="21"/>
        <v>#N/A</v>
      </c>
      <c r="T66" s="17" t="e">
        <f t="shared" si="21"/>
        <v>#N/A</v>
      </c>
      <c r="U66" s="17" t="e">
        <f t="shared" si="21"/>
        <v>#N/A</v>
      </c>
      <c r="V66" s="17" t="e">
        <f t="shared" si="21"/>
        <v>#N/A</v>
      </c>
      <c r="W66" s="17" t="e">
        <f t="shared" si="21"/>
        <v>#N/A</v>
      </c>
      <c r="X66" s="17" t="e">
        <f t="shared" si="21"/>
        <v>#N/A</v>
      </c>
      <c r="Y66" s="17" t="e">
        <f t="shared" si="21"/>
        <v>#N/A</v>
      </c>
      <c r="Z66" s="17">
        <f t="shared" si="21"/>
        <v>0.5</v>
      </c>
      <c r="AA66" s="17" t="e">
        <f t="shared" si="21"/>
        <v>#N/A</v>
      </c>
      <c r="AB66" s="17" t="e">
        <f t="shared" si="21"/>
        <v>#N/A</v>
      </c>
      <c r="AC66" s="17" t="e">
        <f t="shared" si="21"/>
        <v>#N/A</v>
      </c>
      <c r="AD66" s="17" t="e">
        <f t="shared" si="21"/>
        <v>#N/A</v>
      </c>
      <c r="AE66" s="17" t="e">
        <f t="shared" si="21"/>
        <v>#N/A</v>
      </c>
      <c r="AF66" s="17" t="e">
        <f t="shared" si="21"/>
        <v>#N/A</v>
      </c>
      <c r="AG66" s="17" t="e">
        <f t="shared" si="21"/>
        <v>#N/A</v>
      </c>
      <c r="AH66" s="17" t="e">
        <f t="shared" si="21"/>
        <v>#N/A</v>
      </c>
    </row>
    <row r="69" spans="4:34" x14ac:dyDescent="0.2">
      <c r="E69" s="17">
        <v>2.5</v>
      </c>
      <c r="F69" s="17">
        <f>E69</f>
        <v>2.5</v>
      </c>
      <c r="G69" s="17">
        <f t="shared" ref="G69:AH71" si="22">F69</f>
        <v>2.5</v>
      </c>
      <c r="H69" s="17">
        <f t="shared" si="22"/>
        <v>2.5</v>
      </c>
      <c r="I69" s="17">
        <f t="shared" si="22"/>
        <v>2.5</v>
      </c>
      <c r="J69" s="17">
        <f t="shared" si="22"/>
        <v>2.5</v>
      </c>
      <c r="K69" s="17">
        <f t="shared" si="22"/>
        <v>2.5</v>
      </c>
      <c r="L69" s="17">
        <f t="shared" si="22"/>
        <v>2.5</v>
      </c>
      <c r="M69" s="17">
        <f t="shared" si="22"/>
        <v>2.5</v>
      </c>
      <c r="N69" s="17">
        <f t="shared" si="22"/>
        <v>2.5</v>
      </c>
      <c r="O69" s="17">
        <f t="shared" si="22"/>
        <v>2.5</v>
      </c>
      <c r="P69" s="17">
        <f t="shared" si="22"/>
        <v>2.5</v>
      </c>
      <c r="Q69" s="17">
        <f t="shared" si="22"/>
        <v>2.5</v>
      </c>
      <c r="R69" s="17">
        <f t="shared" si="22"/>
        <v>2.5</v>
      </c>
      <c r="S69" s="17">
        <f t="shared" si="22"/>
        <v>2.5</v>
      </c>
      <c r="T69" s="17">
        <f t="shared" si="22"/>
        <v>2.5</v>
      </c>
      <c r="U69" s="17">
        <f t="shared" si="22"/>
        <v>2.5</v>
      </c>
      <c r="V69" s="17">
        <f t="shared" si="22"/>
        <v>2.5</v>
      </c>
      <c r="W69" s="17">
        <f t="shared" si="22"/>
        <v>2.5</v>
      </c>
      <c r="X69" s="17">
        <f t="shared" si="22"/>
        <v>2.5</v>
      </c>
      <c r="Y69" s="17">
        <f t="shared" si="22"/>
        <v>2.5</v>
      </c>
      <c r="Z69" s="17">
        <f t="shared" si="22"/>
        <v>2.5</v>
      </c>
      <c r="AA69" s="17">
        <f t="shared" si="22"/>
        <v>2.5</v>
      </c>
      <c r="AB69" s="17">
        <f t="shared" si="22"/>
        <v>2.5</v>
      </c>
      <c r="AC69" s="17">
        <f t="shared" si="22"/>
        <v>2.5</v>
      </c>
      <c r="AD69" s="17">
        <f t="shared" si="22"/>
        <v>2.5</v>
      </c>
      <c r="AE69" s="17">
        <f t="shared" si="22"/>
        <v>2.5</v>
      </c>
      <c r="AF69" s="17">
        <f t="shared" si="22"/>
        <v>2.5</v>
      </c>
      <c r="AG69" s="17">
        <f t="shared" si="22"/>
        <v>2.5</v>
      </c>
      <c r="AH69" s="17">
        <f t="shared" si="22"/>
        <v>2.5</v>
      </c>
    </row>
    <row r="70" spans="4:34" x14ac:dyDescent="0.2">
      <c r="D70" s="17">
        <v>3</v>
      </c>
      <c r="E70" s="17" t="str">
        <f t="shared" ref="E70:AH70" si="23">LEFT(UPPER(TEXT(E55,"[$-411]ddd")),$D70)</f>
        <v>金</v>
      </c>
      <c r="F70" s="17" t="str">
        <f t="shared" si="23"/>
        <v>土</v>
      </c>
      <c r="G70" s="17" t="str">
        <f t="shared" si="23"/>
        <v>日</v>
      </c>
      <c r="H70" s="17" t="str">
        <f t="shared" si="23"/>
        <v>月</v>
      </c>
      <c r="I70" s="17" t="str">
        <f t="shared" si="23"/>
        <v>火</v>
      </c>
      <c r="J70" s="17" t="str">
        <f t="shared" si="23"/>
        <v>水</v>
      </c>
      <c r="K70" s="17" t="str">
        <f t="shared" si="23"/>
        <v>木</v>
      </c>
      <c r="L70" s="17" t="str">
        <f t="shared" si="23"/>
        <v>金</v>
      </c>
      <c r="M70" s="17" t="str">
        <f t="shared" si="23"/>
        <v>土</v>
      </c>
      <c r="N70" s="17" t="str">
        <f t="shared" si="23"/>
        <v>日</v>
      </c>
      <c r="O70" s="17" t="str">
        <f t="shared" si="23"/>
        <v>月</v>
      </c>
      <c r="P70" s="17" t="str">
        <f t="shared" si="23"/>
        <v>火</v>
      </c>
      <c r="Q70" s="17" t="str">
        <f t="shared" si="23"/>
        <v>水</v>
      </c>
      <c r="R70" s="17" t="str">
        <f t="shared" si="23"/>
        <v>木</v>
      </c>
      <c r="S70" s="17" t="str">
        <f t="shared" si="23"/>
        <v>金</v>
      </c>
      <c r="T70" s="17" t="str">
        <f t="shared" si="23"/>
        <v>土</v>
      </c>
      <c r="U70" s="17" t="str">
        <f t="shared" si="23"/>
        <v>日</v>
      </c>
      <c r="V70" s="17" t="str">
        <f t="shared" si="23"/>
        <v>月</v>
      </c>
      <c r="W70" s="17" t="str">
        <f t="shared" si="23"/>
        <v>火</v>
      </c>
      <c r="X70" s="17" t="str">
        <f t="shared" si="23"/>
        <v>水</v>
      </c>
      <c r="Y70" s="17" t="str">
        <f t="shared" si="23"/>
        <v>木</v>
      </c>
      <c r="Z70" s="17" t="str">
        <f t="shared" si="23"/>
        <v>金</v>
      </c>
      <c r="AA70" s="17" t="str">
        <f t="shared" si="23"/>
        <v>土</v>
      </c>
      <c r="AB70" s="17" t="str">
        <f t="shared" si="23"/>
        <v>日</v>
      </c>
      <c r="AC70" s="17" t="str">
        <f t="shared" si="23"/>
        <v>月</v>
      </c>
      <c r="AD70" s="17" t="str">
        <f t="shared" si="23"/>
        <v>火</v>
      </c>
      <c r="AE70" s="17" t="str">
        <f t="shared" si="23"/>
        <v>水</v>
      </c>
      <c r="AF70" s="17" t="str">
        <f t="shared" si="23"/>
        <v>木</v>
      </c>
      <c r="AG70" s="17" t="str">
        <f t="shared" si="23"/>
        <v>金</v>
      </c>
      <c r="AH70" s="17" t="str">
        <f t="shared" si="23"/>
        <v>土</v>
      </c>
    </row>
    <row r="71" spans="4:34" x14ac:dyDescent="0.2">
      <c r="E71" s="17">
        <v>1.3</v>
      </c>
      <c r="F71" s="17">
        <f>E71</f>
        <v>1.3</v>
      </c>
      <c r="G71" s="17">
        <f t="shared" si="22"/>
        <v>1.3</v>
      </c>
      <c r="H71" s="17">
        <f t="shared" si="22"/>
        <v>1.3</v>
      </c>
      <c r="I71" s="17">
        <f t="shared" si="22"/>
        <v>1.3</v>
      </c>
      <c r="J71" s="17">
        <f t="shared" si="22"/>
        <v>1.3</v>
      </c>
      <c r="K71" s="17">
        <f t="shared" si="22"/>
        <v>1.3</v>
      </c>
      <c r="L71" s="17">
        <f t="shared" si="22"/>
        <v>1.3</v>
      </c>
      <c r="M71" s="17">
        <f t="shared" si="22"/>
        <v>1.3</v>
      </c>
      <c r="N71" s="17">
        <f t="shared" si="22"/>
        <v>1.3</v>
      </c>
      <c r="O71" s="17">
        <f t="shared" si="22"/>
        <v>1.3</v>
      </c>
      <c r="P71" s="17">
        <f t="shared" si="22"/>
        <v>1.3</v>
      </c>
      <c r="Q71" s="17">
        <f t="shared" si="22"/>
        <v>1.3</v>
      </c>
      <c r="R71" s="17">
        <f t="shared" si="22"/>
        <v>1.3</v>
      </c>
      <c r="S71" s="17">
        <f t="shared" si="22"/>
        <v>1.3</v>
      </c>
      <c r="T71" s="17">
        <f t="shared" si="22"/>
        <v>1.3</v>
      </c>
      <c r="U71" s="17">
        <f t="shared" si="22"/>
        <v>1.3</v>
      </c>
      <c r="V71" s="17">
        <f t="shared" si="22"/>
        <v>1.3</v>
      </c>
      <c r="W71" s="17">
        <f t="shared" si="22"/>
        <v>1.3</v>
      </c>
      <c r="X71" s="17">
        <f t="shared" si="22"/>
        <v>1.3</v>
      </c>
      <c r="Y71" s="17">
        <f t="shared" si="22"/>
        <v>1.3</v>
      </c>
      <c r="Z71" s="17">
        <f t="shared" si="22"/>
        <v>1.3</v>
      </c>
      <c r="AA71" s="17">
        <f t="shared" si="22"/>
        <v>1.3</v>
      </c>
      <c r="AB71" s="17">
        <f t="shared" si="22"/>
        <v>1.3</v>
      </c>
      <c r="AC71" s="17">
        <f t="shared" si="22"/>
        <v>1.3</v>
      </c>
      <c r="AD71" s="17">
        <f t="shared" si="22"/>
        <v>1.3</v>
      </c>
      <c r="AE71" s="17">
        <f t="shared" si="22"/>
        <v>1.3</v>
      </c>
      <c r="AF71" s="17">
        <f t="shared" si="22"/>
        <v>1.3</v>
      </c>
      <c r="AG71" s="17">
        <f t="shared" si="22"/>
        <v>1.3</v>
      </c>
      <c r="AH71" s="17">
        <f t="shared" si="22"/>
        <v>1.3</v>
      </c>
    </row>
    <row r="72" spans="4:34" x14ac:dyDescent="0.2">
      <c r="E72" s="17" t="str">
        <f>TEXT(E55,"dd")</f>
        <v>11</v>
      </c>
      <c r="F72" s="17" t="str">
        <f t="shared" ref="F72:AH72" si="24">TEXT(F55,"dd")</f>
        <v>12</v>
      </c>
      <c r="G72" s="17" t="str">
        <f t="shared" si="24"/>
        <v>13</v>
      </c>
      <c r="H72" s="17" t="str">
        <f t="shared" si="24"/>
        <v>14</v>
      </c>
      <c r="I72" s="17" t="str">
        <f t="shared" si="24"/>
        <v>15</v>
      </c>
      <c r="J72" s="17" t="str">
        <f t="shared" si="24"/>
        <v>16</v>
      </c>
      <c r="K72" s="17" t="str">
        <f t="shared" si="24"/>
        <v>17</v>
      </c>
      <c r="L72" s="17" t="str">
        <f t="shared" si="24"/>
        <v>18</v>
      </c>
      <c r="M72" s="17" t="str">
        <f t="shared" si="24"/>
        <v>19</v>
      </c>
      <c r="N72" s="17" t="str">
        <f t="shared" si="24"/>
        <v>20</v>
      </c>
      <c r="O72" s="17" t="str">
        <f t="shared" si="24"/>
        <v>21</v>
      </c>
      <c r="P72" s="17" t="str">
        <f t="shared" si="24"/>
        <v>22</v>
      </c>
      <c r="Q72" s="17" t="str">
        <f t="shared" si="24"/>
        <v>23</v>
      </c>
      <c r="R72" s="17" t="str">
        <f t="shared" si="24"/>
        <v>24</v>
      </c>
      <c r="S72" s="17" t="str">
        <f t="shared" si="24"/>
        <v>25</v>
      </c>
      <c r="T72" s="17" t="str">
        <f t="shared" si="24"/>
        <v>26</v>
      </c>
      <c r="U72" s="17" t="str">
        <f t="shared" si="24"/>
        <v>27</v>
      </c>
      <c r="V72" s="17" t="str">
        <f t="shared" si="24"/>
        <v>28</v>
      </c>
      <c r="W72" s="17" t="str">
        <f t="shared" si="24"/>
        <v>29</v>
      </c>
      <c r="X72" s="17" t="str">
        <f t="shared" si="24"/>
        <v>30</v>
      </c>
      <c r="Y72" s="17" t="str">
        <f t="shared" si="24"/>
        <v>01</v>
      </c>
      <c r="Z72" s="17" t="str">
        <f t="shared" si="24"/>
        <v>02</v>
      </c>
      <c r="AA72" s="17" t="str">
        <f t="shared" si="24"/>
        <v>03</v>
      </c>
      <c r="AB72" s="17" t="str">
        <f t="shared" si="24"/>
        <v>04</v>
      </c>
      <c r="AC72" s="17" t="str">
        <f t="shared" si="24"/>
        <v>05</v>
      </c>
      <c r="AD72" s="17" t="str">
        <f t="shared" si="24"/>
        <v>06</v>
      </c>
      <c r="AE72" s="17" t="str">
        <f t="shared" si="24"/>
        <v>07</v>
      </c>
      <c r="AF72" s="17" t="str">
        <f t="shared" si="24"/>
        <v>08</v>
      </c>
      <c r="AG72" s="17" t="str">
        <f t="shared" si="24"/>
        <v>09</v>
      </c>
      <c r="AH72" s="17" t="str">
        <f t="shared" si="24"/>
        <v>10</v>
      </c>
    </row>
  </sheetData>
  <phoneticPr fontId="1"/>
  <pageMargins left="0.7" right="0.7" top="0.75" bottom="0.75" header="0.3" footer="0.3"/>
  <pageSetup orientation="portrait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プロジェクト タイムライン</vt:lpstr>
      <vt:lpstr>計算</vt:lpstr>
      <vt:lpstr>StartDate</vt:lpstr>
      <vt:lpstr>StartDateWindow</vt:lpstr>
      <vt:lpstr>WindowDays</vt:lpstr>
      <vt:lpstr>WindowOffset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2016-09-20T11:56:18Z</dcterms:created>
  <dcterms:modified xsi:type="dcterms:W3CDTF">2016-09-21T13:09:30Z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