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ables/table1.xml" ContentType="application/vnd.openxmlformats-officedocument.spreadsheetml.table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 date1904="0"/>
  <bookViews>
    <workbookView xWindow="360" yWindow="15" windowWidth="20955" windowHeight="9720" activeTab="2"/>
  </bookViews>
  <sheets>
    <sheet name="product" sheetId="1" state="visible" r:id="rId1"/>
    <sheet name="paket" sheetId="2" state="visible" r:id="rId2"/>
    <sheet name="AAA" sheetId="3" state="visible" r:id="rId3"/>
    <sheet name="Invest" sheetId="4" state="visible" r:id="rId4"/>
    <sheet name="Topolg" sheetId="5" state="visible" r:id="rId5"/>
  </sheets>
  <calcPr/>
</workbook>
</file>

<file path=xl/sharedStrings.xml><?xml version="1.0" encoding="utf-8"?>
<sst xmlns="http://schemas.openxmlformats.org/spreadsheetml/2006/main" count="386" uniqueCount="386">
  <si>
    <t>voucher</t>
  </si>
  <si>
    <t>id</t>
  </si>
  <si>
    <t>paket</t>
  </si>
  <si>
    <t>quota</t>
  </si>
  <si>
    <t>bandwidth</t>
  </si>
  <si>
    <t>durasi</t>
  </si>
  <si>
    <t>perangkat</t>
  </si>
  <si>
    <t>unlimited</t>
  </si>
  <si>
    <t>1mb/s</t>
  </si>
  <si>
    <t>2jam</t>
  </si>
  <si>
    <t>2mb/s</t>
  </si>
  <si>
    <t>3mb/s</t>
  </si>
  <si>
    <t>5mb/s</t>
  </si>
  <si>
    <t>data</t>
  </si>
  <si>
    <t>500mb</t>
  </si>
  <si>
    <t>2mb</t>
  </si>
  <si>
    <t>3d</t>
  </si>
  <si>
    <t>1gb</t>
  </si>
  <si>
    <t>7d</t>
  </si>
  <si>
    <t>2gb</t>
  </si>
  <si>
    <t>4gb</t>
  </si>
  <si>
    <t>5gb</t>
  </si>
  <si>
    <t>20d</t>
  </si>
  <si>
    <t>10gb</t>
  </si>
  <si>
    <t>16gb</t>
  </si>
  <si>
    <t>40gb</t>
  </si>
  <si>
    <t>30d</t>
  </si>
  <si>
    <t>pppoe</t>
  </si>
  <si>
    <t>harga</t>
  </si>
  <si>
    <t>rumah</t>
  </si>
  <si>
    <t>4mb</t>
  </si>
  <si>
    <t>kantor1</t>
  </si>
  <si>
    <t>8mb</t>
  </si>
  <si>
    <t>kantor2</t>
  </si>
  <si>
    <t>12mb</t>
  </si>
  <si>
    <t>kantor3</t>
  </si>
  <si>
    <t>16mb</t>
  </si>
  <si>
    <t>saldo</t>
  </si>
  <si>
    <t>roaming</t>
  </si>
  <si>
    <t xml:space="preserve">3 bulan</t>
  </si>
  <si>
    <t>reseller</t>
  </si>
  <si>
    <t>bonus</t>
  </si>
  <si>
    <t>denda</t>
  </si>
  <si>
    <t>cairkan</t>
  </si>
  <si>
    <t xml:space="preserve">1 bulan</t>
  </si>
  <si>
    <t>tidak</t>
  </si>
  <si>
    <t xml:space="preserve">1,5 bulan</t>
  </si>
  <si>
    <t>ya</t>
  </si>
  <si>
    <t xml:space="preserve">2 bulan</t>
  </si>
  <si>
    <t>promo</t>
  </si>
  <si>
    <t>all</t>
  </si>
  <si>
    <t>member</t>
  </si>
  <si>
    <t xml:space="preserve">daftar pertama</t>
  </si>
  <si>
    <t xml:space="preserve">12 jam</t>
  </si>
  <si>
    <t>launching</t>
  </si>
  <si>
    <t xml:space="preserve">3 jam</t>
  </si>
  <si>
    <t xml:space="preserve">hari raya idul fitri</t>
  </si>
  <si>
    <t xml:space="preserve">8 jam</t>
  </si>
  <si>
    <t xml:space="preserve">14 jam</t>
  </si>
  <si>
    <t xml:space="preserve">tahun baru</t>
  </si>
  <si>
    <t>penyegaran</t>
  </si>
  <si>
    <t xml:space="preserve">6 jam</t>
  </si>
  <si>
    <t xml:space="preserve">spesial member </t>
  </si>
  <si>
    <t xml:space="preserve">0 jam</t>
  </si>
  <si>
    <t xml:space="preserve">4 jam</t>
  </si>
  <si>
    <t xml:space="preserve">spesial akun</t>
  </si>
  <si>
    <t xml:space="preserve">promo event</t>
  </si>
  <si>
    <t>insentif</t>
  </si>
  <si>
    <t>deskripsi</t>
  </si>
  <si>
    <t>penerima</t>
  </si>
  <si>
    <t xml:space="preserve">penjualan &lt; 100rb</t>
  </si>
  <si>
    <t xml:space="preserve">sell, WA chat</t>
  </si>
  <si>
    <t xml:space="preserve">penjualan  &gt;100rb</t>
  </si>
  <si>
    <t xml:space="preserve">sell, WA VC</t>
  </si>
  <si>
    <t xml:space="preserve">penjualan &gt;150rb</t>
  </si>
  <si>
    <t xml:space="preserve">sell, youtube</t>
  </si>
  <si>
    <t xml:space="preserve">penjualan &gt; 200rb </t>
  </si>
  <si>
    <t xml:space="preserve">penjualan 500000</t>
  </si>
  <si>
    <t xml:space="preserve">penjualan 1jt</t>
  </si>
  <si>
    <t xml:space="preserve">penjualan 2jt</t>
  </si>
  <si>
    <t xml:space="preserve">penjualan 5jt</t>
  </si>
  <si>
    <t xml:space="preserve">padam PLN</t>
  </si>
  <si>
    <t>15menit</t>
  </si>
  <si>
    <t>30menit</t>
  </si>
  <si>
    <t>45menit</t>
  </si>
  <si>
    <t>60menit</t>
  </si>
  <si>
    <t>iklan</t>
  </si>
  <si>
    <t xml:space="preserve">harga pokok</t>
  </si>
  <si>
    <t>user</t>
  </si>
  <si>
    <t>hari</t>
  </si>
  <si>
    <t>unit</t>
  </si>
  <si>
    <t xml:space="preserve">H x U x Hr</t>
  </si>
  <si>
    <t>Paket</t>
  </si>
  <si>
    <t>petugas</t>
  </si>
  <si>
    <t>kategori</t>
  </si>
  <si>
    <t>subkategori</t>
  </si>
  <si>
    <t>root</t>
  </si>
  <si>
    <t xml:space="preserve">kerjasama dengan pihak oknum TELKOM</t>
  </si>
  <si>
    <t xml:space="preserve">per ODP/ISP Accidental</t>
  </si>
  <si>
    <t>region</t>
  </si>
  <si>
    <t xml:space="preserve">per ODP/ISP Annually</t>
  </si>
  <si>
    <t>branch</t>
  </si>
  <si>
    <t xml:space="preserve">kerjasama dengan pihak oknum PLN</t>
  </si>
  <si>
    <t xml:space="preserve">per ODP Accidental</t>
  </si>
  <si>
    <t xml:space="preserve">per ODP Annually</t>
  </si>
  <si>
    <t>kwilayahan</t>
  </si>
  <si>
    <t>pemetaan</t>
  </si>
  <si>
    <t>ISP/lintasan/pelanggan</t>
  </si>
  <si>
    <t xml:space="preserve">per ISP</t>
  </si>
  <si>
    <t>mendapatkan</t>
  </si>
  <si>
    <t xml:space="preserve">per pelanggan</t>
  </si>
  <si>
    <t>technician</t>
  </si>
  <si>
    <t>server</t>
  </si>
  <si>
    <t>listrik</t>
  </si>
  <si>
    <t>menyelesaikan</t>
  </si>
  <si>
    <t>mikrotik</t>
  </si>
  <si>
    <t>remote</t>
  </si>
  <si>
    <t>olt</t>
  </si>
  <si>
    <t>kabel</t>
  </si>
  <si>
    <t>tiang</t>
  </si>
  <si>
    <t>pln</t>
  </si>
  <si>
    <t xml:space="preserve">lintas lahan</t>
  </si>
  <si>
    <t>terminal</t>
  </si>
  <si>
    <t>outdoor</t>
  </si>
  <si>
    <t>AP</t>
  </si>
  <si>
    <t>antenna</t>
  </si>
  <si>
    <t>htb</t>
  </si>
  <si>
    <t>odp</t>
  </si>
  <si>
    <t>koneksi</t>
  </si>
  <si>
    <t>fastconn</t>
  </si>
  <si>
    <t>pigtail</t>
  </si>
  <si>
    <t>penyambungan</t>
  </si>
  <si>
    <t xml:space="preserve">maintenance </t>
  </si>
  <si>
    <t>annualy</t>
  </si>
  <si>
    <t>accidental</t>
  </si>
  <si>
    <t>sanitasi</t>
  </si>
  <si>
    <t>jarak</t>
  </si>
  <si>
    <t>moda</t>
  </si>
  <si>
    <t>nginap</t>
  </si>
  <si>
    <t>akomodasi</t>
  </si>
  <si>
    <t>liburan</t>
  </si>
  <si>
    <t>SPPD</t>
  </si>
  <si>
    <t>5km</t>
  </si>
  <si>
    <t>10km</t>
  </si>
  <si>
    <t>20km</t>
  </si>
  <si>
    <t>50km</t>
  </si>
  <si>
    <t>100km</t>
  </si>
  <si>
    <t>150km</t>
  </si>
  <si>
    <t>200km</t>
  </si>
  <si>
    <t>&gt;200km</t>
  </si>
  <si>
    <t>specialAdmin</t>
  </si>
  <si>
    <t xml:space="preserve">5 juta</t>
  </si>
  <si>
    <t xml:space="preserve">10 juta</t>
  </si>
  <si>
    <t xml:space="preserve">20 juta</t>
  </si>
  <si>
    <t>admin</t>
  </si>
  <si>
    <t>monitoring</t>
  </si>
  <si>
    <t xml:space="preserve">pelayanan jual</t>
  </si>
  <si>
    <t>pengaduan</t>
  </si>
  <si>
    <t>analisis</t>
  </si>
  <si>
    <t>assign</t>
  </si>
  <si>
    <t>keynote</t>
  </si>
  <si>
    <t>pengkaderan</t>
  </si>
  <si>
    <t>surveyor</t>
  </si>
  <si>
    <t>survei</t>
  </si>
  <si>
    <t>auditor</t>
  </si>
  <si>
    <t>audit</t>
  </si>
  <si>
    <t>investor</t>
  </si>
  <si>
    <t>mapping</t>
  </si>
  <si>
    <t xml:space="preserve">progress umum</t>
  </si>
  <si>
    <t xml:space="preserve">mapping wilayah</t>
  </si>
  <si>
    <t xml:space="preserve">progress khusus</t>
  </si>
  <si>
    <t xml:space="preserve">mapping cabang</t>
  </si>
  <si>
    <t>properties</t>
  </si>
  <si>
    <t xml:space="preserve">mapping unit desa</t>
  </si>
  <si>
    <t>list</t>
  </si>
  <si>
    <t xml:space="preserve">mapping server</t>
  </si>
  <si>
    <t>hirarchical</t>
  </si>
  <si>
    <t>search</t>
  </si>
  <si>
    <t xml:space="preserve">bikin server</t>
  </si>
  <si>
    <t>lapangan</t>
  </si>
  <si>
    <t>ISP</t>
  </si>
  <si>
    <t>Pelanggan</t>
  </si>
  <si>
    <t>wiring</t>
  </si>
  <si>
    <t xml:space="preserve">AP outdoor</t>
  </si>
  <si>
    <t xml:space="preserve">AP indoor</t>
  </si>
  <si>
    <t>setting</t>
  </si>
  <si>
    <t xml:space="preserve">config mikrotik</t>
  </si>
  <si>
    <t xml:space="preserve">config mikrotik loadbalance</t>
  </si>
  <si>
    <t xml:space="preserve">config OLT</t>
  </si>
  <si>
    <t xml:space="preserve">config router</t>
  </si>
  <si>
    <t>teknisi</t>
  </si>
  <si>
    <t xml:space="preserve">cek kabel</t>
  </si>
  <si>
    <t xml:space="preserve">cek ODP</t>
  </si>
  <si>
    <t xml:space="preserve">cek fastconn</t>
  </si>
  <si>
    <t xml:space="preserve">analisis sambungan</t>
  </si>
  <si>
    <t>biro</t>
  </si>
  <si>
    <t>Telkom</t>
  </si>
  <si>
    <t>PLN</t>
  </si>
  <si>
    <t>Polsek</t>
  </si>
  <si>
    <t xml:space="preserve">generate root wilayah</t>
  </si>
  <si>
    <t xml:space="preserve">generate project</t>
  </si>
  <si>
    <t xml:space="preserve">ada 5 element yang memiliki progress</t>
  </si>
  <si>
    <t xml:space="preserve">menerima data project yang sudah aktif</t>
  </si>
  <si>
    <t>aktifasi</t>
  </si>
  <si>
    <t xml:space="preserve">menyambungkan server ke cloud</t>
  </si>
  <si>
    <t>banned</t>
  </si>
  <si>
    <t>hapus</t>
  </si>
  <si>
    <t xml:space="preserve">membuat properties</t>
  </si>
  <si>
    <t xml:space="preserve">menambah router</t>
  </si>
  <si>
    <t>Root</t>
  </si>
  <si>
    <t xml:space="preserve">S Admin</t>
  </si>
  <si>
    <t>Admin</t>
  </si>
  <si>
    <t>form</t>
  </si>
  <si>
    <t>by</t>
  </si>
  <si>
    <t>Server</t>
  </si>
  <si>
    <t>add</t>
  </si>
  <si>
    <t xml:space="preserve">reg admin</t>
  </si>
  <si>
    <t xml:space="preserve">reg user</t>
  </si>
  <si>
    <t>edit</t>
  </si>
  <si>
    <t>auth</t>
  </si>
  <si>
    <t>req</t>
  </si>
  <si>
    <t>rb750gr3</t>
  </si>
  <si>
    <t xml:space="preserve">OmnitikU-5HnD (AP) 1,4jt (tanpa server)</t>
  </si>
  <si>
    <t xml:space="preserve">add lokasi</t>
  </si>
  <si>
    <t>Region</t>
  </si>
  <si>
    <t>CRUD</t>
  </si>
  <si>
    <t xml:space="preserve">    - root</t>
  </si>
  <si>
    <t>backend</t>
  </si>
  <si>
    <t>default</t>
  </si>
  <si>
    <t>no</t>
  </si>
  <si>
    <t xml:space="preserve">6 bulan</t>
  </si>
  <si>
    <t>HTB</t>
  </si>
  <si>
    <t>zimmlink</t>
  </si>
  <si>
    <t>V</t>
  </si>
  <si>
    <t>-</t>
  </si>
  <si>
    <t>Branch</t>
  </si>
  <si>
    <t>CRUDres</t>
  </si>
  <si>
    <t xml:space="preserve">    - super admin</t>
  </si>
  <si>
    <t xml:space="preserve">daftar sendiri</t>
  </si>
  <si>
    <t>atas</t>
  </si>
  <si>
    <t xml:space="preserve">besar 1 core/ bisa tanpa kabel dengan repeater 2x ptp &gt; ptmp</t>
  </si>
  <si>
    <t>v</t>
  </si>
  <si>
    <t>R</t>
  </si>
  <si>
    <t>Unit</t>
  </si>
  <si>
    <t xml:space="preserve">    - admin</t>
  </si>
  <si>
    <t xml:space="preserve">di daftarkan </t>
  </si>
  <si>
    <t xml:space="preserve">totolink cp450 max 3 client atau cp900</t>
  </si>
  <si>
    <t xml:space="preserve">RBLDF5 = 500rb &gt; 200m client</t>
  </si>
  <si>
    <t xml:space="preserve">    - reseller</t>
  </si>
  <si>
    <t>indoor</t>
  </si>
  <si>
    <t xml:space="preserve">xiaomi mi ac1200</t>
  </si>
  <si>
    <t xml:space="preserve">add server</t>
  </si>
  <si>
    <t>Account</t>
  </si>
  <si>
    <t xml:space="preserve">    - enduser</t>
  </si>
  <si>
    <t>sendiri</t>
  </si>
  <si>
    <t xml:space="preserve">Aktifasi server</t>
  </si>
  <si>
    <t xml:space="preserve">    - investor</t>
  </si>
  <si>
    <t>Voucher</t>
  </si>
  <si>
    <t xml:space="preserve">    - freelancer</t>
  </si>
  <si>
    <t xml:space="preserve">add AP </t>
  </si>
  <si>
    <t xml:space="preserve">generate modal</t>
  </si>
  <si>
    <t xml:space="preserve">sarjana tutorial</t>
  </si>
  <si>
    <t>Activation</t>
  </si>
  <si>
    <t>node</t>
  </si>
  <si>
    <t>creator</t>
  </si>
  <si>
    <t>verify</t>
  </si>
  <si>
    <t xml:space="preserve">OmnitikU-5HnD (AP) 1,4jt (tanpa server)(HV)</t>
  </si>
  <si>
    <t xml:space="preserve">Prop </t>
  </si>
  <si>
    <t xml:space="preserve">add Paket</t>
  </si>
  <si>
    <t xml:space="preserve">RBLDF5 = 500rb &gt; 200m client/sqtsq5 = 500-900m (jakarta)=rp 650 (HV) LHG5 3km jakarta (HV)</t>
  </si>
  <si>
    <t>User</t>
  </si>
  <si>
    <t>project</t>
  </si>
  <si>
    <t xml:space="preserve">Add Account</t>
  </si>
  <si>
    <t>equipment</t>
  </si>
  <si>
    <t xml:space="preserve">add Product</t>
  </si>
  <si>
    <t>Edit</t>
  </si>
  <si>
    <t>product</t>
  </si>
  <si>
    <t xml:space="preserve">freq 5725-5835 gratis pemerintah</t>
  </si>
  <si>
    <t xml:space="preserve">add user</t>
  </si>
  <si>
    <t>Delete</t>
  </si>
  <si>
    <t>packet</t>
  </si>
  <si>
    <t xml:space="preserve">mode server = AP kayaknya</t>
  </si>
  <si>
    <t xml:space="preserve">assign server</t>
  </si>
  <si>
    <t xml:space="preserve">mode client = repeater mode (cari citraweb)</t>
  </si>
  <si>
    <t xml:space="preserve">assign employee</t>
  </si>
  <si>
    <t>urutan</t>
  </si>
  <si>
    <t>action</t>
  </si>
  <si>
    <t>autentikasi</t>
  </si>
  <si>
    <t>authority</t>
  </si>
  <si>
    <t xml:space="preserve">extender = dual band mi ac1200</t>
  </si>
  <si>
    <t xml:space="preserve">assign product </t>
  </si>
  <si>
    <t xml:space="preserve">assign paket </t>
  </si>
  <si>
    <t>SA</t>
  </si>
  <si>
    <t xml:space="preserve">req add lokasi</t>
  </si>
  <si>
    <t>account</t>
  </si>
  <si>
    <t xml:space="preserve">req add server</t>
  </si>
  <si>
    <t>CRU</t>
  </si>
  <si>
    <t xml:space="preserve">req add AP </t>
  </si>
  <si>
    <t>report</t>
  </si>
  <si>
    <t>pendapatan</t>
  </si>
  <si>
    <t>pengeluaran</t>
  </si>
  <si>
    <t xml:space="preserve">req add Paket</t>
  </si>
  <si>
    <t xml:space="preserve">req add Product</t>
  </si>
  <si>
    <t xml:space="preserve">pasang baru</t>
  </si>
  <si>
    <t xml:space="preserve">req add user </t>
  </si>
  <si>
    <t xml:space="preserve">pembelian saldo seller</t>
  </si>
  <si>
    <t xml:space="preserve">transfer product</t>
  </si>
  <si>
    <t xml:space="preserve">request product</t>
  </si>
  <si>
    <t>dashboard</t>
  </si>
  <si>
    <t>sell</t>
  </si>
  <si>
    <t>distribution</t>
  </si>
  <si>
    <t xml:space="preserve">pages untuk investor</t>
  </si>
  <si>
    <t xml:space="preserve">pages untuk publik</t>
  </si>
  <si>
    <t xml:space="preserve">nilai investasi</t>
  </si>
  <si>
    <t xml:space="preserve">daftar perangkat</t>
  </si>
  <si>
    <t xml:space="preserve">komposisi perangkat</t>
  </si>
  <si>
    <t xml:space="preserve">monitoring perangkat</t>
  </si>
  <si>
    <t xml:space="preserve">daftar pengkat yang di miliki</t>
  </si>
  <si>
    <t xml:space="preserve">daftar  perangkat aktif</t>
  </si>
  <si>
    <t xml:space="preserve">monitoring penggunaan</t>
  </si>
  <si>
    <t xml:space="preserve">pendapatan saat ini</t>
  </si>
  <si>
    <t>perhitungan</t>
  </si>
  <si>
    <t>tab</t>
  </si>
  <si>
    <t>Evaluasi</t>
  </si>
  <si>
    <t>liquidasi</t>
  </si>
  <si>
    <t>transaksi</t>
  </si>
  <si>
    <t xml:space="preserve">bisa melihat performa usaha dalam sebuah wilayah</t>
  </si>
  <si>
    <t xml:space="preserve">user aktif</t>
  </si>
  <si>
    <t xml:space="preserve">lokasi potensial</t>
  </si>
  <si>
    <t xml:space="preserve">paket tersedia</t>
  </si>
  <si>
    <t xml:space="preserve">pendapatan usaha</t>
  </si>
  <si>
    <t xml:space="preserve">simulasi pendapatan investor</t>
  </si>
  <si>
    <t xml:space="preserve">daftar paket tersedia</t>
  </si>
  <si>
    <t xml:space="preserve">daftar paket di ambil</t>
  </si>
  <si>
    <t xml:space="preserve">wilayah, desa, root, </t>
  </si>
  <si>
    <t xml:space="preserve">nilai paket</t>
  </si>
  <si>
    <t xml:space="preserve">estimasi pendapatan</t>
  </si>
  <si>
    <t>prosentase</t>
  </si>
  <si>
    <t xml:space="preserve">catatan perjanjian hak dan kewajiban</t>
  </si>
  <si>
    <t>validasi</t>
  </si>
  <si>
    <t xml:space="preserve">paket jadi nilai akan lebih mahal</t>
  </si>
  <si>
    <t xml:space="preserve">paket bangun baru dengan estimasi pembangunan 2 bulan lebih murah</t>
  </si>
  <si>
    <t>Monitoring</t>
  </si>
  <si>
    <t xml:space="preserve">kolom pendapatan realtime</t>
  </si>
  <si>
    <t xml:space="preserve">grafik pendapatan per jam</t>
  </si>
  <si>
    <t xml:space="preserve">daftar AP</t>
  </si>
  <si>
    <t xml:space="preserve">tombol cairkan</t>
  </si>
  <si>
    <t>Transaksi</t>
  </si>
  <si>
    <t>register</t>
  </si>
  <si>
    <t xml:space="preserve">tutup kontrak</t>
  </si>
  <si>
    <t>perpanjangan</t>
  </si>
  <si>
    <t xml:space="preserve">ambil kontrak</t>
  </si>
  <si>
    <t>nama</t>
  </si>
  <si>
    <t xml:space="preserve">jumlah AP</t>
  </si>
  <si>
    <t>OLT</t>
  </si>
  <si>
    <t>type</t>
  </si>
  <si>
    <t>backbone</t>
  </si>
  <si>
    <t>client</t>
  </si>
  <si>
    <t xml:space="preserve">per AP</t>
  </si>
  <si>
    <t>Total</t>
  </si>
  <si>
    <t>ONT</t>
  </si>
  <si>
    <t xml:space="preserve">HTB Board</t>
  </si>
  <si>
    <t>kabel/m</t>
  </si>
  <si>
    <t>5g-5g-1200</t>
  </si>
  <si>
    <t xml:space="preserve">Omnitik U</t>
  </si>
  <si>
    <t xml:space="preserve">totolink cp450</t>
  </si>
  <si>
    <t xml:space="preserve">mi ac 1200</t>
  </si>
  <si>
    <t xml:space="preserve">omnitik 5 u5hnd</t>
  </si>
  <si>
    <t xml:space="preserve">RB sxt 5 hnd (kotak 5 ghz)</t>
  </si>
  <si>
    <t>htb-2g-2g</t>
  </si>
  <si>
    <t>cp300</t>
  </si>
  <si>
    <t xml:space="preserve">hsa  cp100</t>
  </si>
  <si>
    <t xml:space="preserve">RBLDF5 (kotak kecil)</t>
  </si>
  <si>
    <t xml:space="preserve">totolink cp300</t>
  </si>
  <si>
    <t xml:space="preserve">totolink cp450 (5 ghz)</t>
  </si>
  <si>
    <t xml:space="preserve">Ruijie RG-EW1200 (dual)</t>
  </si>
  <si>
    <t xml:space="preserve">Ruijie RG-EW1200</t>
  </si>
  <si>
    <t xml:space="preserve">tenda O1</t>
  </si>
  <si>
    <t xml:space="preserve">hs airpo cp100</t>
  </si>
  <si>
    <t xml:space="preserve">RB sxt 5 </t>
  </si>
  <si>
    <t xml:space="preserve">mi ac 1200 dual band</t>
  </si>
  <si>
    <t xml:space="preserve">totolink n300rh</t>
  </si>
  <si>
    <t>rbldf6</t>
  </si>
  <si>
    <t xml:space="preserve">totolink n200rt</t>
  </si>
  <si>
    <t xml:space="preserve">ONT ZTE</t>
  </si>
  <si>
    <t>rbldf7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</si>
</sst>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4">
    <numFmt numFmtId="160" formatCode="_([$IDR]\ * #,##0.00_);_([$IDR]\ * \(#,##0.00\);_([$IDR]\ * &quot;-&quot;??_);_(@_)"/>
    <numFmt numFmtId="161" formatCode="_([$$-409]* #,##0.00_);_([$$-409]* \(#,##0.00\);_([$$-409]* &quot;-&quot;??_);_(@_)"/>
    <numFmt numFmtId="162" formatCode="_(* #,##0_);_(* &quot;(&quot;#,##0&quot;)&quot;;_(* &quot;-&quot;??_);_(@_)"/>
    <numFmt numFmtId="163" formatCode="_(* #,##0_);_(* \(#,##0\);_(* &quot;-&quot;_);_(@_)"/>
  </numFmts>
  <fonts count="13">
    <font>
      <sz val="11.000000"/>
      <color theme="1"/>
      <name val="Calibri"/>
      <scheme val="minor"/>
    </font>
    <font>
      <sz val="11.000000"/>
      <color rgb="FF9C0006"/>
      <name val="Calibri"/>
      <scheme val="minor"/>
    </font>
    <font>
      <sz val="11.000000"/>
      <color rgb="FF006100"/>
      <name val="Calibri"/>
      <scheme val="minor"/>
    </font>
    <font>
      <sz val="11.000000"/>
      <color theme="0"/>
      <name val="Calibri"/>
      <scheme val="minor"/>
    </font>
    <font>
      <b/>
      <sz val="11.000000"/>
      <color rgb="FFFA7D00"/>
      <name val="Calibri"/>
      <scheme val="minor"/>
    </font>
    <font>
      <sz val="11.000000"/>
      <color indexed="2"/>
      <name val="Calibri"/>
      <scheme val="minor"/>
    </font>
    <font>
      <sz val="11.000000"/>
      <color rgb="FF3F3F76"/>
      <name val="Calibri"/>
      <scheme val="minor"/>
    </font>
    <font>
      <sz val="11.000000"/>
      <color rgb="FF9C6500"/>
      <name val="Calibri"/>
      <scheme val="minor"/>
    </font>
    <font>
      <b/>
      <sz val="15.000000"/>
      <color theme="3"/>
      <name val="Calibri"/>
      <scheme val="minor"/>
    </font>
    <font>
      <b/>
      <sz val="11.000000"/>
      <color theme="3"/>
      <name val="Calibri"/>
      <scheme val="minor"/>
    </font>
    <font>
      <b/>
      <sz val="11.000000"/>
      <color theme="1"/>
      <name val="Calibri"/>
      <scheme val="minor"/>
    </font>
    <font>
      <b/>
      <sz val="11.000000"/>
      <color theme="0"/>
      <name val="Calibri"/>
      <scheme val="minor"/>
    </font>
    <font>
      <sz val="11.000000"/>
      <color rgb="FF00B0F0"/>
      <name val="Calibri"/>
      <scheme val="minor"/>
    </font>
  </fonts>
  <fills count="22">
    <fill>
      <patternFill patternType="none"/>
    </fill>
    <fill>
      <patternFill patternType="gray125"/>
    </fill>
    <fill>
      <patternFill patternType="solid">
        <fgColor rgb="FFFFC7CE"/>
        <bgColor rgb="FFFFC7CE"/>
      </patternFill>
    </fill>
    <fill>
      <patternFill patternType="solid">
        <fgColor rgb="FFC6EFCE"/>
        <bgColor rgb="FFC6EFCE"/>
      </patternFill>
    </fill>
    <fill>
      <patternFill patternType="solid">
        <fgColor indexed="26"/>
        <bgColor indexed="26"/>
      </patternFill>
    </fill>
    <fill>
      <patternFill patternType="solid">
        <fgColor theme="4"/>
        <bgColor theme="4"/>
      </patternFill>
    </fill>
    <fill>
      <patternFill patternType="solid">
        <fgColor rgb="FFF2F2F2"/>
        <bgColor rgb="FFF2F2F2"/>
      </patternFill>
    </fill>
    <fill>
      <patternFill patternType="none"/>
    </fill>
    <fill>
      <patternFill patternType="solid">
        <fgColor indexed="47"/>
        <bgColor indexed="47"/>
      </patternFill>
    </fill>
    <fill>
      <patternFill patternType="solid">
        <fgColor rgb="FFFFEB9C"/>
        <bgColor rgb="FFFFEB9C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39997558519241921"/>
        <bgColor theme="4" tint="0.39997558519241921"/>
      </patternFill>
    </fill>
    <fill>
      <patternFill patternType="solid">
        <fgColor theme="8" tint="0.39997558519241921"/>
        <bgColor theme="8" tint="0.39997558519241921"/>
      </patternFill>
    </fill>
    <fill>
      <patternFill patternType="solid">
        <fgColor theme="5"/>
        <bgColor theme="5"/>
      </patternFill>
    </fill>
    <fill>
      <patternFill patternType="solid">
        <fgColor theme="6"/>
        <bgColor theme="6"/>
      </patternFill>
    </fill>
    <fill>
      <patternFill patternType="solid">
        <fgColor theme="9" tint="0.39997558519241921"/>
        <bgColor theme="9" tint="0.39997558519241921"/>
      </patternFill>
    </fill>
    <fill>
      <patternFill patternType="solid">
        <fgColor rgb="FFA5A5A5"/>
        <bgColor rgb="FFA5A5A5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indexed="5"/>
        <bgColor indexed="5"/>
      </patternFill>
    </fill>
  </fills>
  <borders count="7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8">
    <xf fontId="0" fillId="0" borderId="0" numFmtId="0" applyNumberFormat="1" applyFont="1" applyFill="1" applyBorder="1"/>
    <xf fontId="1" fillId="2" borderId="0" numFmtId="0" applyNumberFormat="0" applyFont="1" applyFill="1" applyBorder="0"/>
    <xf fontId="2" fillId="3" borderId="0" numFmtId="0" applyNumberFormat="0" applyFont="1" applyFill="1" applyBorder="0"/>
    <xf fontId="0" fillId="4" borderId="1" numFmtId="0" applyNumberFormat="0" applyFont="0" applyFill="1" applyBorder="1"/>
    <xf fontId="3" fillId="5" borderId="0" numFmtId="0" applyNumberFormat="0" applyFont="1" applyFill="1" applyBorder="0"/>
    <xf fontId="4" fillId="6" borderId="2" numFmtId="0" applyNumberFormat="0" applyFont="1" applyFill="1" applyBorder="1"/>
    <xf fontId="5" fillId="7" borderId="0" numFmtId="0" applyNumberFormat="0" applyFont="1" applyFill="0" applyBorder="0"/>
    <xf fontId="6" fillId="8" borderId="2" numFmtId="0" applyNumberFormat="0" applyFont="1" applyFill="1" applyBorder="1"/>
    <xf fontId="7" fillId="9" borderId="0" numFmtId="0" applyNumberFormat="0" applyFont="1" applyFill="1" applyBorder="0"/>
    <xf fontId="8" fillId="7" borderId="3" numFmtId="0" applyNumberFormat="0" applyFont="1" applyFill="0" applyBorder="1"/>
    <xf fontId="9" fillId="7" borderId="4" numFmtId="0" applyNumberFormat="0" applyFont="1" applyFill="0" applyBorder="1"/>
    <xf fontId="10" fillId="7" borderId="5" numFmtId="0" applyNumberFormat="0" applyFont="1" applyFill="0" applyBorder="1"/>
    <xf fontId="9" fillId="7" borderId="0" numFmtId="0" applyNumberFormat="0" applyFont="1" applyFill="0" applyBorder="0"/>
    <xf fontId="0" fillId="10" borderId="0" numFmtId="0" applyNumberFormat="0" applyFont="1" applyFill="1" applyBorder="0"/>
    <xf fontId="0" fillId="11" borderId="0" numFmtId="0" applyNumberFormat="0" applyFont="1" applyFill="1" applyBorder="0"/>
    <xf fontId="3" fillId="12" borderId="0" numFmtId="0" applyNumberFormat="0" applyFont="1" applyFill="1" applyBorder="0"/>
    <xf fontId="3" fillId="13" borderId="0" numFmtId="0" applyNumberFormat="0" applyFont="1" applyFill="1" applyBorder="0"/>
    <xf fontId="3" fillId="14" borderId="0" numFmtId="0" applyNumberFormat="0" applyFont="1" applyFill="1" applyBorder="0"/>
    <xf fontId="3" fillId="15" borderId="0" numFmtId="0" applyNumberFormat="0" applyFont="1" applyFill="1" applyBorder="0"/>
    <xf fontId="3" fillId="16" borderId="0" numFmtId="0" applyNumberFormat="0" applyFont="1" applyFill="1" applyBorder="0"/>
    <xf fontId="11" fillId="17" borderId="6" numFmtId="0" applyNumberFormat="0" applyFont="1" applyFill="1" applyBorder="1"/>
    <xf fontId="0" fillId="7" borderId="0" numFmtId="42" applyNumberFormat="1" applyFont="0" applyFill="0" applyBorder="0"/>
    <xf fontId="0" fillId="7" borderId="0" numFmtId="41" applyNumberFormat="1" applyFont="0" applyFill="0" applyBorder="0"/>
    <xf fontId="0" fillId="7" borderId="0" numFmtId="43" applyNumberFormat="1" applyFont="0" applyFill="0" applyBorder="0"/>
    <xf fontId="0" fillId="7" borderId="0" numFmtId="44" applyNumberFormat="1" applyFont="0" applyFill="0" applyBorder="0"/>
    <xf fontId="3" fillId="18" borderId="0" numFmtId="0" applyNumberFormat="0" applyFont="1" applyFill="1" applyBorder="0"/>
    <xf fontId="0" fillId="19" borderId="0" numFmtId="0" applyNumberFormat="0" applyFont="1" applyFill="1" applyBorder="0"/>
    <xf fontId="0" fillId="20" borderId="0" numFmtId="0" applyNumberFormat="0" applyFont="1" applyFill="1" applyBorder="0"/>
  </cellStyleXfs>
  <cellXfs count="37">
    <xf fontId="0" fillId="0" borderId="0" numFmtId="0" xfId="0"/>
    <xf fontId="2" fillId="3" borderId="0" numFmtId="0" xfId="2" applyFont="1" applyFill="1"/>
    <xf fontId="10" fillId="0" borderId="0" numFmtId="0" xfId="0" applyFont="1"/>
    <xf fontId="0" fillId="0" borderId="0" numFmtId="0" xfId="0">
      <protection hidden="0" locked="1"/>
    </xf>
    <xf fontId="0" fillId="0" borderId="0" numFmtId="0" xfId="0"/>
    <xf fontId="7" fillId="9" borderId="0" numFmtId="0" xfId="8" applyFont="1" applyFill="1"/>
    <xf fontId="3" fillId="5" borderId="0" numFmtId="0" xfId="4" applyFont="1" applyFill="1"/>
    <xf fontId="12" fillId="0" borderId="0" numFmtId="0" xfId="0" applyFont="1"/>
    <xf fontId="5" fillId="0" borderId="0" numFmtId="0" xfId="6" applyFont="1"/>
    <xf fontId="0" fillId="21" borderId="0" numFmtId="0" xfId="0" applyFill="1"/>
    <xf fontId="5" fillId="0" borderId="0" numFmtId="0" xfId="0" applyFont="1"/>
    <xf fontId="1" fillId="2" borderId="0" numFmtId="0" xfId="1" applyFont="1" applyFill="1"/>
    <xf fontId="0" fillId="0" borderId="0" numFmtId="0" xfId="0" applyAlignment="1">
      <alignment horizontal="center"/>
    </xf>
    <xf fontId="3" fillId="16" borderId="0" numFmtId="0" xfId="19" applyFont="1" applyFill="1"/>
    <xf fontId="4" fillId="6" borderId="2" numFmtId="0" xfId="5" applyFont="1" applyFill="1" applyBorder="1" applyAlignment="1">
      <alignment horizontal="left"/>
    </xf>
    <xf fontId="4" fillId="6" borderId="2" numFmtId="0" xfId="5" applyFont="1" applyFill="1" applyBorder="1"/>
    <xf fontId="0" fillId="11" borderId="0" numFmtId="160" xfId="0" applyNumberFormat="1" applyFill="1"/>
    <xf fontId="0" fillId="11" borderId="0" numFmtId="0" xfId="0" applyFill="1"/>
    <xf fontId="0" fillId="11" borderId="0" numFmtId="161" xfId="24" applyNumberFormat="1" applyFill="1"/>
    <xf fontId="5" fillId="4" borderId="1" numFmtId="0" xfId="3" applyFont="1" applyFill="1" applyBorder="1" applyAlignment="1">
      <alignment horizontal="center"/>
    </xf>
    <xf fontId="0" fillId="0" borderId="0" numFmtId="0" xfId="0" applyAlignment="1">
      <alignment horizontal="center"/>
    </xf>
    <xf fontId="0" fillId="0" borderId="0" numFmtId="161" xfId="24" applyNumberFormat="1"/>
    <xf fontId="3" fillId="15" borderId="0" numFmtId="0" xfId="18" applyFont="1" applyFill="1"/>
    <xf fontId="0" fillId="0" borderId="0" numFmtId="160" xfId="0" applyNumberFormat="1"/>
    <xf fontId="1" fillId="2" borderId="0" numFmtId="0" xfId="1" applyFont="1" applyFill="1">
      <protection hidden="0" locked="1"/>
    </xf>
    <xf fontId="0" fillId="0" borderId="0" numFmtId="162" xfId="23" applyNumberFormat="1"/>
    <xf fontId="3" fillId="18" borderId="0" numFmtId="0" xfId="25" applyFont="1" applyFill="1">
      <protection hidden="0" locked="1"/>
    </xf>
    <xf fontId="3" fillId="18" borderId="0" numFmtId="0" xfId="25" applyFont="1" applyFill="1"/>
    <xf fontId="0" fillId="0" borderId="0" numFmtId="162" xfId="23" applyNumberFormat="1"/>
    <xf fontId="3" fillId="16" borderId="0" numFmtId="0" xfId="19" applyFont="1" applyFill="1">
      <protection hidden="0" locked="1"/>
    </xf>
    <xf fontId="0" fillId="19" borderId="0" numFmtId="0" xfId="26" applyFill="1"/>
    <xf fontId="0" fillId="19" borderId="0" numFmtId="0" xfId="26" applyFill="1"/>
    <xf fontId="0" fillId="20" borderId="0" numFmtId="0" xfId="27" applyFill="1"/>
    <xf fontId="3" fillId="16" borderId="0" numFmtId="163" xfId="22" applyNumberFormat="1" applyFont="1" applyFill="1"/>
    <xf fontId="0" fillId="0" borderId="0" numFmtId="0" xfId="0"/>
    <xf fontId="3" fillId="16" borderId="0" numFmtId="0" xfId="19" applyFont="1" applyFill="1">
      <protection hidden="0" locked="1"/>
    </xf>
    <xf fontId="0" fillId="19" borderId="0" numFmtId="0" xfId="26" applyFill="1"/>
  </cellXfs>
  <cellStyles count="28">
    <cellStyle name="Normal" xfId="0" builtinId="0"/>
    <cellStyle name="Bad" xfId="1" builtinId="27"/>
    <cellStyle name="Good" xfId="2" builtinId="26"/>
    <cellStyle name="Note" xfId="3" builtinId="10"/>
    <cellStyle name="Accent1" xfId="4" builtinId="29"/>
    <cellStyle name="Calculation" xfId="5" builtinId="22"/>
    <cellStyle name="Warning Text" xfId="6" builtinId="11"/>
    <cellStyle name="Input" xfId="7" builtinId="20"/>
    <cellStyle name="Neutral" xfId="8" builtinId="28"/>
    <cellStyle name="Heading 1" xfId="9" builtinId="16"/>
    <cellStyle name="Heading 3" xfId="10" builtinId="18"/>
    <cellStyle name="Total" xfId="11" builtinId="25"/>
    <cellStyle name="Heading 4" xfId="12" builtinId="19"/>
    <cellStyle name="20% - Accent2" xfId="13" builtinId="34"/>
    <cellStyle name="20% - Accent1" xfId="14" builtinId="30"/>
    <cellStyle name="60% - Accent1" xfId="15" builtinId="32"/>
    <cellStyle name="60% - Accent5" xfId="16" builtinId="48"/>
    <cellStyle name="Accent2" xfId="17" builtinId="33"/>
    <cellStyle name="Accent3" xfId="18"/>
    <cellStyle name="60% - Accent6" xfId="19" builtinId="52"/>
    <cellStyle name="Check Cell" xfId="20" builtinId="23"/>
    <cellStyle name="Currency [0]" xfId="21" builtinId="7"/>
    <cellStyle name="Comma [0]" xfId="22" builtinId="6"/>
    <cellStyle name="Comma" xfId="23" builtinId="3"/>
    <cellStyle name="Currency" xfId="24" builtinId="4"/>
    <cellStyle name="Accent6" xfId="25" builtinId="49"/>
    <cellStyle name="20% - Accent6" xfId="26" builtinId="50"/>
    <cellStyle name="40% - Accent6" xfId="27" builtinId="5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8" Type="http://schemas.openxmlformats.org/officeDocument/2006/relationships/styles" Target="styles.xml"/><Relationship  Id="rId7" Type="http://schemas.openxmlformats.org/officeDocument/2006/relationships/sharedStrings" Target="sharedStrings.xml"/><Relationship  Id="rId6" Type="http://schemas.openxmlformats.org/officeDocument/2006/relationships/theme" Target="theme/theme1.xml"/><Relationship  Id="rId5" Type="http://schemas.openxmlformats.org/officeDocument/2006/relationships/worksheet" Target="worksheets/sheet5.xml"/><Relationship  Id="rId4" Type="http://schemas.openxmlformats.org/officeDocument/2006/relationships/worksheet" Target="worksheets/sheet4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displayName="Table1" ref="$B$3:$F$13">
  <tableColumns count="5">
    <tableColumn id="1" name="id"/>
    <tableColumn id="2" name="paket"/>
    <tableColumn id="3" name="quota"/>
    <tableColumn id="4" name="bandwidth"/>
    <tableColumn id="5" name="durasi"/>
  </tableColumns>
  <tableStyleInfo showFirstColumn="0" showLastColumn="0" showRowStripes="1" showColumnStripes="0"/>
</table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58" zoomScale="100" workbookViewId="0">
      <selection activeCell="A1" activeCellId="0" sqref="A1"/>
    </sheetView>
  </sheetViews>
  <sheetFormatPr defaultRowHeight="14.25"/>
  <cols>
    <col customWidth="1" min="2" max="2" width="13.57421875"/>
    <col bestFit="1" min="3" max="3" width="7.98046875"/>
    <col bestFit="1" customWidth="1" min="4" max="4" width="9.15234375"/>
    <col bestFit="1" min="5" max="5" width="12.6640625"/>
    <col bestFit="1" min="6" max="6" width="8.37109375"/>
    <col customWidth="1" min="7" max="7" width="7.8515625"/>
  </cols>
  <sheetData>
    <row r="2" ht="14.25">
      <c r="B2" s="1" t="s">
        <v>0</v>
      </c>
      <c r="C2" s="1"/>
      <c r="D2" s="1"/>
      <c r="E2" s="1"/>
      <c r="F2" s="1"/>
      <c r="G2" s="1"/>
    </row>
    <row r="3" ht="14.25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</row>
    <row r="4" ht="14.25">
      <c r="B4" s="3">
        <v>1</v>
      </c>
      <c r="C4" s="3">
        <v>2000</v>
      </c>
      <c r="D4" s="4" t="s">
        <v>7</v>
      </c>
      <c r="E4" s="4" t="s">
        <v>8</v>
      </c>
      <c r="F4" s="3" t="s">
        <v>9</v>
      </c>
      <c r="G4" s="3">
        <v>1</v>
      </c>
    </row>
    <row r="5" ht="14.25">
      <c r="B5" s="3">
        <v>2</v>
      </c>
      <c r="C5" s="3">
        <v>3000</v>
      </c>
      <c r="D5" s="4" t="s">
        <v>7</v>
      </c>
      <c r="E5" s="4" t="s">
        <v>8</v>
      </c>
      <c r="F5" s="3" t="s">
        <v>9</v>
      </c>
      <c r="G5" s="3">
        <v>1</v>
      </c>
    </row>
    <row r="6" ht="14.25">
      <c r="B6" s="3">
        <v>3</v>
      </c>
      <c r="C6" s="3">
        <v>5000</v>
      </c>
      <c r="D6" s="4" t="s">
        <v>7</v>
      </c>
      <c r="E6" s="4" t="s">
        <v>8</v>
      </c>
      <c r="F6" s="3" t="s">
        <v>9</v>
      </c>
      <c r="G6" s="3">
        <v>1</v>
      </c>
    </row>
    <row r="7" ht="14.25">
      <c r="B7" s="3">
        <v>4</v>
      </c>
      <c r="C7" s="3">
        <v>10000</v>
      </c>
      <c r="D7" s="4" t="s">
        <v>7</v>
      </c>
      <c r="E7" s="4" t="s">
        <v>8</v>
      </c>
      <c r="F7" s="3" t="s">
        <v>9</v>
      </c>
      <c r="G7" s="3">
        <v>1</v>
      </c>
    </row>
    <row r="8" ht="14.25">
      <c r="B8" s="3">
        <v>5</v>
      </c>
      <c r="C8" s="3">
        <v>15000</v>
      </c>
      <c r="D8" s="4" t="s">
        <v>7</v>
      </c>
      <c r="E8" s="4" t="s">
        <v>8</v>
      </c>
      <c r="F8" s="3" t="s">
        <v>9</v>
      </c>
      <c r="G8" s="3">
        <v>1</v>
      </c>
    </row>
    <row r="9" ht="14.25">
      <c r="B9" s="3">
        <v>6</v>
      </c>
      <c r="C9" s="3">
        <v>25000</v>
      </c>
      <c r="D9" s="4" t="s">
        <v>7</v>
      </c>
      <c r="E9" s="4" t="s">
        <v>8</v>
      </c>
      <c r="F9" s="3" t="s">
        <v>9</v>
      </c>
      <c r="G9" s="3">
        <v>1</v>
      </c>
    </row>
    <row r="10" ht="14.25">
      <c r="B10" s="3">
        <v>7</v>
      </c>
      <c r="C10" s="3">
        <v>65000</v>
      </c>
      <c r="D10" s="4" t="s">
        <v>7</v>
      </c>
      <c r="E10" s="4" t="s">
        <v>8</v>
      </c>
      <c r="F10" s="3" t="s">
        <v>9</v>
      </c>
      <c r="G10" s="3">
        <v>1</v>
      </c>
    </row>
    <row r="11" ht="14.25">
      <c r="B11" s="3">
        <v>8</v>
      </c>
      <c r="C11" s="3">
        <v>150000</v>
      </c>
      <c r="D11" s="4" t="s">
        <v>7</v>
      </c>
      <c r="E11" s="4" t="s">
        <v>10</v>
      </c>
      <c r="F11" s="3" t="s">
        <v>9</v>
      </c>
      <c r="G11" s="3">
        <v>3</v>
      </c>
    </row>
    <row r="12" ht="14.25">
      <c r="B12" s="3">
        <v>9</v>
      </c>
      <c r="C12" s="3">
        <v>200000</v>
      </c>
      <c r="D12" s="4" t="s">
        <v>7</v>
      </c>
      <c r="E12" s="4" t="s">
        <v>11</v>
      </c>
      <c r="F12" s="3" t="s">
        <v>9</v>
      </c>
      <c r="G12" s="3">
        <v>5</v>
      </c>
    </row>
    <row r="13" ht="14.25">
      <c r="B13" s="3">
        <v>10</v>
      </c>
      <c r="C13" s="3">
        <v>250000</v>
      </c>
      <c r="D13" s="4" t="s">
        <v>7</v>
      </c>
      <c r="E13" s="4" t="s">
        <v>12</v>
      </c>
      <c r="F13" s="3" t="s">
        <v>9</v>
      </c>
      <c r="G13" s="3">
        <v>3</v>
      </c>
    </row>
    <row r="14" ht="14.25"/>
    <row r="15" ht="14.25">
      <c r="B15" s="1" t="s">
        <v>13</v>
      </c>
      <c r="C15" s="1"/>
      <c r="D15" s="1"/>
      <c r="E15" s="1"/>
      <c r="F15" s="1"/>
      <c r="G15" s="1"/>
    </row>
    <row r="16" ht="14.25">
      <c r="B16" s="2" t="s">
        <v>1</v>
      </c>
      <c r="C16" s="2" t="s">
        <v>2</v>
      </c>
      <c r="D16" s="2" t="s">
        <v>3</v>
      </c>
      <c r="E16" s="2" t="s">
        <v>4</v>
      </c>
      <c r="F16" s="2" t="s">
        <v>5</v>
      </c>
      <c r="G16" s="2" t="s">
        <v>6</v>
      </c>
    </row>
    <row r="17" ht="14.25">
      <c r="B17" s="3">
        <v>1</v>
      </c>
      <c r="C17" s="3">
        <v>2000</v>
      </c>
      <c r="D17" t="s">
        <v>14</v>
      </c>
      <c r="E17" t="s">
        <v>15</v>
      </c>
      <c r="F17" s="3" t="s">
        <v>16</v>
      </c>
      <c r="G17" s="3">
        <v>1</v>
      </c>
    </row>
    <row r="18" ht="14.25">
      <c r="B18" s="3">
        <v>2</v>
      </c>
      <c r="C18" s="3">
        <v>3000</v>
      </c>
      <c r="D18" t="s">
        <v>17</v>
      </c>
      <c r="E18" s="4" t="s">
        <v>15</v>
      </c>
      <c r="F18" s="3" t="s">
        <v>18</v>
      </c>
      <c r="G18" s="3">
        <v>1</v>
      </c>
    </row>
    <row r="19" ht="14.25">
      <c r="B19" s="3">
        <v>3</v>
      </c>
      <c r="C19" s="3">
        <v>5000</v>
      </c>
      <c r="D19" t="s">
        <v>19</v>
      </c>
      <c r="E19" s="4" t="s">
        <v>15</v>
      </c>
      <c r="F19" s="3" t="s">
        <v>18</v>
      </c>
      <c r="G19" s="3">
        <v>1</v>
      </c>
    </row>
    <row r="20" ht="14.25">
      <c r="B20" s="3">
        <v>4</v>
      </c>
      <c r="C20" s="3">
        <v>10000</v>
      </c>
      <c r="D20" t="s">
        <v>20</v>
      </c>
      <c r="E20" s="4" t="s">
        <v>15</v>
      </c>
      <c r="F20" s="3" t="s">
        <v>18</v>
      </c>
      <c r="G20" s="3">
        <v>1</v>
      </c>
    </row>
    <row r="21" ht="14.25">
      <c r="B21" s="3">
        <v>5</v>
      </c>
      <c r="C21" s="3">
        <v>15000</v>
      </c>
      <c r="D21" t="s">
        <v>21</v>
      </c>
      <c r="E21" s="4" t="s">
        <v>15</v>
      </c>
      <c r="F21" s="3" t="s">
        <v>22</v>
      </c>
      <c r="G21" s="3">
        <v>1</v>
      </c>
    </row>
    <row r="22" ht="14.25">
      <c r="B22" s="3">
        <v>6</v>
      </c>
      <c r="C22" s="3">
        <v>25000</v>
      </c>
      <c r="D22" t="s">
        <v>23</v>
      </c>
      <c r="E22" s="4" t="s">
        <v>15</v>
      </c>
      <c r="F22" s="3" t="s">
        <v>22</v>
      </c>
      <c r="G22" s="3">
        <v>1</v>
      </c>
    </row>
    <row r="23" ht="14.25">
      <c r="B23" s="3">
        <v>7</v>
      </c>
      <c r="C23" s="3">
        <v>65000</v>
      </c>
      <c r="D23" t="s">
        <v>24</v>
      </c>
      <c r="E23" s="4" t="s">
        <v>15</v>
      </c>
      <c r="F23" s="3" t="s">
        <v>22</v>
      </c>
      <c r="G23" s="3">
        <v>1</v>
      </c>
    </row>
    <row r="24" ht="14.25">
      <c r="B24" s="3">
        <v>8</v>
      </c>
      <c r="C24" s="3">
        <v>150000</v>
      </c>
      <c r="D24" t="s">
        <v>25</v>
      </c>
      <c r="E24" s="4" t="s">
        <v>15</v>
      </c>
      <c r="F24" s="3" t="s">
        <v>26</v>
      </c>
      <c r="G24" s="3">
        <v>3</v>
      </c>
    </row>
    <row r="25" ht="14.25"/>
    <row r="26" ht="14.25">
      <c r="B26" s="1" t="s">
        <v>27</v>
      </c>
      <c r="C26" s="1"/>
      <c r="D26" s="1"/>
      <c r="E26" s="1"/>
      <c r="F26" s="1"/>
      <c r="G26" s="1"/>
    </row>
    <row r="27" ht="14.25">
      <c r="B27" s="2" t="s">
        <v>1</v>
      </c>
      <c r="C27" s="2" t="s">
        <v>2</v>
      </c>
      <c r="D27" s="2" t="s">
        <v>28</v>
      </c>
      <c r="E27" s="2" t="s">
        <v>4</v>
      </c>
      <c r="F27" s="2" t="s">
        <v>5</v>
      </c>
      <c r="G27" s="2" t="s">
        <v>6</v>
      </c>
    </row>
    <row r="28" ht="14.25">
      <c r="B28">
        <v>1</v>
      </c>
      <c r="C28" t="s">
        <v>29</v>
      </c>
      <c r="E28" t="s">
        <v>30</v>
      </c>
      <c r="F28" s="4" t="s">
        <v>26</v>
      </c>
      <c r="G28">
        <v>5</v>
      </c>
    </row>
    <row r="29" ht="14.25">
      <c r="B29">
        <v>2</v>
      </c>
      <c r="C29" t="s">
        <v>31</v>
      </c>
      <c r="E29" t="s">
        <v>32</v>
      </c>
      <c r="F29" s="4" t="s">
        <v>26</v>
      </c>
      <c r="G29">
        <v>10</v>
      </c>
    </row>
    <row r="30" ht="14.25">
      <c r="B30">
        <v>3</v>
      </c>
      <c r="C30" t="s">
        <v>33</v>
      </c>
      <c r="E30" t="s">
        <v>34</v>
      </c>
      <c r="F30" s="4" t="s">
        <v>26</v>
      </c>
      <c r="G30">
        <v>16</v>
      </c>
    </row>
    <row r="31" ht="14.25">
      <c r="B31">
        <v>4</v>
      </c>
      <c r="C31" t="s">
        <v>35</v>
      </c>
      <c r="E31" t="s">
        <v>36</v>
      </c>
      <c r="F31" t="s">
        <v>26</v>
      </c>
      <c r="G31">
        <v>20</v>
      </c>
    </row>
    <row r="32" ht="14.25"/>
    <row r="33" ht="14.25">
      <c r="B33" s="5" t="s">
        <v>37</v>
      </c>
      <c r="C33" s="5"/>
      <c r="D33" s="5"/>
      <c r="E33" s="5"/>
      <c r="F33" s="5"/>
      <c r="G33" s="5"/>
    </row>
    <row r="34" ht="14.25">
      <c r="B34" s="2" t="s">
        <v>1</v>
      </c>
      <c r="C34" s="2" t="s">
        <v>2</v>
      </c>
      <c r="D34" s="2" t="s">
        <v>28</v>
      </c>
      <c r="E34" s="2" t="s">
        <v>5</v>
      </c>
      <c r="F34" s="2" t="s">
        <v>38</v>
      </c>
      <c r="G34" s="2"/>
    </row>
    <row r="35" ht="14.25">
      <c r="B35">
        <v>1</v>
      </c>
      <c r="C35">
        <v>2000</v>
      </c>
      <c r="D35">
        <v>2000</v>
      </c>
      <c r="E35" t="s">
        <v>39</v>
      </c>
      <c r="F35">
        <v>2000</v>
      </c>
    </row>
    <row r="36" ht="14.25">
      <c r="B36">
        <v>2</v>
      </c>
      <c r="C36">
        <v>3000</v>
      </c>
      <c r="D36">
        <v>3000</v>
      </c>
      <c r="E36" s="4" t="s">
        <v>39</v>
      </c>
      <c r="F36">
        <v>2000</v>
      </c>
    </row>
    <row r="37" ht="14.25">
      <c r="B37">
        <v>3</v>
      </c>
      <c r="C37">
        <v>5000</v>
      </c>
      <c r="D37">
        <v>5000</v>
      </c>
      <c r="E37" s="4" t="s">
        <v>39</v>
      </c>
      <c r="F37">
        <v>2000</v>
      </c>
    </row>
    <row r="38" ht="14.25">
      <c r="B38">
        <v>4</v>
      </c>
      <c r="C38">
        <v>10000</v>
      </c>
      <c r="D38">
        <v>10000</v>
      </c>
      <c r="E38" s="4" t="s">
        <v>39</v>
      </c>
      <c r="F38">
        <v>2000</v>
      </c>
    </row>
    <row r="39" ht="14.25">
      <c r="B39">
        <v>5</v>
      </c>
      <c r="C39">
        <v>15000</v>
      </c>
      <c r="D39">
        <v>15000</v>
      </c>
      <c r="E39" s="4" t="s">
        <v>39</v>
      </c>
      <c r="F39">
        <v>2000</v>
      </c>
    </row>
    <row r="40" ht="14.25">
      <c r="B40">
        <v>6</v>
      </c>
      <c r="C40">
        <v>20000</v>
      </c>
      <c r="D40">
        <v>20000</v>
      </c>
      <c r="E40" s="4" t="s">
        <v>39</v>
      </c>
      <c r="F40">
        <v>2000</v>
      </c>
    </row>
    <row r="41" ht="14.25">
      <c r="B41">
        <v>7</v>
      </c>
      <c r="C41">
        <v>22000</v>
      </c>
      <c r="D41">
        <v>22000</v>
      </c>
      <c r="E41" s="4" t="s">
        <v>39</v>
      </c>
      <c r="F41">
        <v>2000</v>
      </c>
    </row>
    <row r="42" ht="14.25">
      <c r="B42">
        <v>8</v>
      </c>
      <c r="C42">
        <v>25000</v>
      </c>
      <c r="D42">
        <v>25000</v>
      </c>
      <c r="E42" s="4" t="s">
        <v>39</v>
      </c>
      <c r="F42">
        <v>2000</v>
      </c>
    </row>
    <row r="43" ht="14.25">
      <c r="B43">
        <v>9</v>
      </c>
      <c r="C43">
        <v>30000</v>
      </c>
      <c r="D43">
        <v>30000</v>
      </c>
      <c r="E43" s="4" t="s">
        <v>39</v>
      </c>
      <c r="F43">
        <v>2000</v>
      </c>
    </row>
    <row r="44" ht="14.25">
      <c r="B44">
        <v>10</v>
      </c>
      <c r="C44">
        <v>40000</v>
      </c>
      <c r="D44">
        <v>40000</v>
      </c>
      <c r="E44" s="4" t="s">
        <v>39</v>
      </c>
      <c r="F44">
        <v>2000</v>
      </c>
    </row>
    <row r="45" ht="14.25">
      <c r="B45">
        <v>11</v>
      </c>
      <c r="C45">
        <v>50000</v>
      </c>
      <c r="D45">
        <v>50000</v>
      </c>
      <c r="E45" s="4" t="s">
        <v>39</v>
      </c>
      <c r="F45">
        <v>2000</v>
      </c>
    </row>
    <row r="46" ht="14.25">
      <c r="B46">
        <v>12</v>
      </c>
      <c r="C46">
        <v>100000</v>
      </c>
      <c r="D46">
        <v>100000</v>
      </c>
      <c r="E46" s="4" t="s">
        <v>39</v>
      </c>
      <c r="F46">
        <v>2000</v>
      </c>
    </row>
    <row r="47" ht="14.25"/>
    <row r="48" ht="14.25">
      <c r="B48" s="5" t="s">
        <v>40</v>
      </c>
      <c r="C48" s="5"/>
      <c r="D48" s="5"/>
      <c r="E48" s="5"/>
      <c r="F48" s="5"/>
      <c r="G48" s="5"/>
      <c r="H48" s="5"/>
    </row>
    <row r="49" ht="14.25">
      <c r="B49" s="2" t="s">
        <v>1</v>
      </c>
      <c r="C49" s="2" t="s">
        <v>2</v>
      </c>
      <c r="D49" s="2" t="s">
        <v>28</v>
      </c>
      <c r="E49" s="2" t="s">
        <v>5</v>
      </c>
      <c r="F49" s="2" t="s">
        <v>41</v>
      </c>
      <c r="G49" s="2" t="s">
        <v>42</v>
      </c>
      <c r="H49" s="2" t="s">
        <v>43</v>
      </c>
    </row>
    <row r="50" ht="14.25">
      <c r="B50">
        <v>1</v>
      </c>
      <c r="C50">
        <v>50000</v>
      </c>
      <c r="D50">
        <v>50000</v>
      </c>
      <c r="E50" t="s">
        <v>44</v>
      </c>
      <c r="F50">
        <v>2000</v>
      </c>
      <c r="G50">
        <v>2000</v>
      </c>
      <c r="H50" t="s">
        <v>45</v>
      </c>
    </row>
    <row r="51" ht="14.25">
      <c r="B51">
        <v>2</v>
      </c>
      <c r="C51">
        <v>100000</v>
      </c>
      <c r="D51">
        <v>100000</v>
      </c>
      <c r="E51" s="4" t="s">
        <v>44</v>
      </c>
      <c r="F51">
        <v>2000</v>
      </c>
      <c r="G51">
        <v>2000</v>
      </c>
      <c r="H51" s="4" t="s">
        <v>45</v>
      </c>
    </row>
    <row r="52" ht="14.25">
      <c r="B52">
        <v>3</v>
      </c>
      <c r="C52">
        <v>150000</v>
      </c>
      <c r="D52">
        <v>150000</v>
      </c>
      <c r="E52" s="4" t="s">
        <v>46</v>
      </c>
      <c r="F52">
        <v>2000</v>
      </c>
      <c r="G52">
        <v>2000</v>
      </c>
      <c r="H52" s="4" t="s">
        <v>45</v>
      </c>
    </row>
    <row r="53" ht="14.25">
      <c r="B53">
        <v>4</v>
      </c>
      <c r="C53">
        <v>200000</v>
      </c>
      <c r="D53">
        <v>200000</v>
      </c>
      <c r="E53" s="4" t="s">
        <v>46</v>
      </c>
      <c r="F53">
        <v>2000</v>
      </c>
      <c r="G53">
        <v>2000</v>
      </c>
      <c r="H53" s="4" t="s">
        <v>45</v>
      </c>
    </row>
    <row r="54" ht="14.25">
      <c r="B54">
        <v>5</v>
      </c>
      <c r="C54">
        <v>250000</v>
      </c>
      <c r="D54">
        <v>250000</v>
      </c>
      <c r="E54" s="4" t="s">
        <v>46</v>
      </c>
      <c r="F54">
        <v>2000</v>
      </c>
      <c r="G54">
        <v>2000</v>
      </c>
      <c r="H54" s="4" t="s">
        <v>47</v>
      </c>
    </row>
    <row r="55" ht="14.25">
      <c r="B55">
        <v>6</v>
      </c>
      <c r="C55">
        <v>300000</v>
      </c>
      <c r="D55">
        <v>300000</v>
      </c>
      <c r="E55" t="s">
        <v>48</v>
      </c>
      <c r="F55">
        <v>2000</v>
      </c>
      <c r="G55">
        <v>2000</v>
      </c>
      <c r="H55" t="s">
        <v>47</v>
      </c>
    </row>
    <row r="56" ht="14.25">
      <c r="B56">
        <v>7</v>
      </c>
      <c r="C56">
        <v>400000</v>
      </c>
      <c r="D56">
        <v>400000</v>
      </c>
      <c r="E56" s="4" t="s">
        <v>48</v>
      </c>
      <c r="F56">
        <v>2000</v>
      </c>
      <c r="G56">
        <v>2000</v>
      </c>
      <c r="H56" s="4" t="s">
        <v>47</v>
      </c>
    </row>
    <row r="57" ht="14.25">
      <c r="B57">
        <v>8</v>
      </c>
      <c r="C57">
        <v>500000</v>
      </c>
      <c r="D57">
        <v>500000</v>
      </c>
      <c r="E57" s="4" t="s">
        <v>48</v>
      </c>
      <c r="F57">
        <v>2000</v>
      </c>
      <c r="G57">
        <v>2000</v>
      </c>
      <c r="H57" s="4" t="s">
        <v>47</v>
      </c>
    </row>
    <row r="58" ht="14.25">
      <c r="B58">
        <v>9</v>
      </c>
      <c r="C58">
        <v>800000</v>
      </c>
      <c r="D58">
        <v>800000</v>
      </c>
      <c r="E58" t="s">
        <v>39</v>
      </c>
      <c r="F58">
        <v>2000</v>
      </c>
      <c r="G58">
        <v>2000</v>
      </c>
      <c r="H58" s="4" t="s">
        <v>47</v>
      </c>
    </row>
    <row r="59" ht="14.25">
      <c r="B59">
        <v>10</v>
      </c>
      <c r="C59">
        <v>1000000</v>
      </c>
      <c r="D59">
        <v>1000000</v>
      </c>
      <c r="E59" s="4" t="s">
        <v>39</v>
      </c>
      <c r="F59">
        <v>2000</v>
      </c>
      <c r="G59">
        <v>2000</v>
      </c>
      <c r="H59" s="4" t="s">
        <v>47</v>
      </c>
    </row>
    <row r="60" ht="14.25">
      <c r="B60">
        <v>11</v>
      </c>
      <c r="C60">
        <v>2000000</v>
      </c>
      <c r="D60">
        <v>2000000</v>
      </c>
      <c r="E60" s="4" t="s">
        <v>39</v>
      </c>
      <c r="F60">
        <v>2000</v>
      </c>
      <c r="G60">
        <v>2000</v>
      </c>
      <c r="H60" s="4" t="s">
        <v>47</v>
      </c>
    </row>
    <row r="61" ht="14.25">
      <c r="B61">
        <v>12</v>
      </c>
      <c r="C61">
        <v>3000000</v>
      </c>
      <c r="D61">
        <v>3000000</v>
      </c>
      <c r="E61" s="4" t="s">
        <v>39</v>
      </c>
      <c r="F61">
        <v>2000</v>
      </c>
      <c r="G61">
        <v>2000</v>
      </c>
      <c r="H61" s="4" t="s">
        <v>47</v>
      </c>
    </row>
    <row r="62" ht="14.25">
      <c r="B62">
        <v>13</v>
      </c>
      <c r="C62">
        <v>4000000</v>
      </c>
      <c r="D62">
        <v>4000000</v>
      </c>
      <c r="E62" s="4" t="s">
        <v>39</v>
      </c>
      <c r="F62">
        <v>2000</v>
      </c>
      <c r="G62">
        <v>2000</v>
      </c>
      <c r="H62" s="4" t="s">
        <v>47</v>
      </c>
    </row>
    <row r="63" ht="14.25">
      <c r="B63">
        <v>14</v>
      </c>
      <c r="C63">
        <v>5000000</v>
      </c>
      <c r="D63">
        <v>5000000</v>
      </c>
      <c r="E63" s="4" t="s">
        <v>39</v>
      </c>
      <c r="F63">
        <v>2000</v>
      </c>
      <c r="G63">
        <v>2000</v>
      </c>
      <c r="H63" s="4" t="s">
        <v>47</v>
      </c>
    </row>
    <row r="64" ht="14.25"/>
    <row r="65" ht="14.25">
      <c r="B65" s="1" t="s">
        <v>49</v>
      </c>
      <c r="C65" s="1"/>
      <c r="D65" s="1"/>
      <c r="E65" s="1"/>
      <c r="F65" s="1"/>
      <c r="G65" s="1"/>
    </row>
    <row r="66" ht="14.25">
      <c r="B66" s="2" t="s">
        <v>1</v>
      </c>
      <c r="C66" s="2" t="s">
        <v>2</v>
      </c>
      <c r="D66" s="2"/>
      <c r="E66" s="2" t="s">
        <v>50</v>
      </c>
      <c r="F66" s="2" t="s">
        <v>51</v>
      </c>
      <c r="G66" s="2"/>
    </row>
    <row r="67" ht="14.25">
      <c r="B67">
        <v>1</v>
      </c>
      <c r="C67" t="s">
        <v>52</v>
      </c>
      <c r="E67" t="s">
        <v>53</v>
      </c>
      <c r="F67" t="s">
        <v>53</v>
      </c>
    </row>
    <row r="68" ht="14.25">
      <c r="B68">
        <v>2</v>
      </c>
      <c r="C68" t="s">
        <v>54</v>
      </c>
      <c r="E68" s="4" t="s">
        <v>55</v>
      </c>
      <c r="F68" s="4" t="s">
        <v>53</v>
      </c>
    </row>
    <row r="69" ht="14.25">
      <c r="B69">
        <v>3</v>
      </c>
      <c r="C69" t="s">
        <v>56</v>
      </c>
      <c r="E69" s="4" t="s">
        <v>57</v>
      </c>
      <c r="F69" s="4" t="s">
        <v>58</v>
      </c>
    </row>
    <row r="70" ht="14.25">
      <c r="B70">
        <v>4</v>
      </c>
      <c r="C70" t="s">
        <v>59</v>
      </c>
      <c r="E70" s="4" t="s">
        <v>53</v>
      </c>
      <c r="F70" s="4" t="s">
        <v>53</v>
      </c>
    </row>
    <row r="71" ht="14.25">
      <c r="B71">
        <v>5</v>
      </c>
      <c r="C71" s="4" t="s">
        <v>60</v>
      </c>
      <c r="E71" s="4" t="s">
        <v>61</v>
      </c>
      <c r="F71" s="4" t="s">
        <v>57</v>
      </c>
    </row>
    <row r="72" ht="14.25">
      <c r="B72">
        <v>6</v>
      </c>
      <c r="C72" s="4" t="s">
        <v>62</v>
      </c>
      <c r="E72" s="4" t="s">
        <v>63</v>
      </c>
      <c r="F72" s="4" t="s">
        <v>64</v>
      </c>
    </row>
    <row r="73" ht="14.25">
      <c r="B73">
        <v>7</v>
      </c>
      <c r="C73" s="4" t="s">
        <v>65</v>
      </c>
      <c r="E73" s="4" t="s">
        <v>63</v>
      </c>
      <c r="F73" s="4" t="s">
        <v>64</v>
      </c>
    </row>
    <row r="74" ht="14.25">
      <c r="B74">
        <v>8</v>
      </c>
      <c r="C74" t="s">
        <v>66</v>
      </c>
      <c r="E74" s="4" t="s">
        <v>63</v>
      </c>
      <c r="F74" s="4" t="s">
        <v>64</v>
      </c>
    </row>
    <row r="75" ht="14.25"/>
    <row r="76" ht="14.25">
      <c r="B76" s="1" t="s">
        <v>67</v>
      </c>
      <c r="C76" s="1"/>
      <c r="D76" s="1"/>
      <c r="E76" s="1"/>
      <c r="F76" s="1"/>
      <c r="G76" s="1"/>
    </row>
    <row r="77" ht="14.25">
      <c r="B77" s="2" t="s">
        <v>1</v>
      </c>
      <c r="C77" s="2" t="s">
        <v>2</v>
      </c>
      <c r="E77" s="2" t="s">
        <v>68</v>
      </c>
      <c r="F77" s="2" t="s">
        <v>69</v>
      </c>
      <c r="G77" s="2" t="s">
        <v>28</v>
      </c>
    </row>
    <row r="78" ht="14.25">
      <c r="B78">
        <v>1</v>
      </c>
      <c r="C78" t="s">
        <v>70</v>
      </c>
      <c r="E78" t="s">
        <v>71</v>
      </c>
    </row>
    <row r="79" ht="14.25">
      <c r="B79">
        <v>2</v>
      </c>
      <c r="C79" s="4" t="s">
        <v>72</v>
      </c>
      <c r="E79" t="s">
        <v>73</v>
      </c>
    </row>
    <row r="80" ht="14.25">
      <c r="B80">
        <v>3</v>
      </c>
      <c r="C80" t="s">
        <v>74</v>
      </c>
      <c r="E80" t="s">
        <v>75</v>
      </c>
    </row>
    <row r="81" ht="14.25">
      <c r="B81">
        <v>4</v>
      </c>
      <c r="C81" t="s">
        <v>76</v>
      </c>
      <c r="E81" t="s">
        <v>50</v>
      </c>
    </row>
    <row r="82" ht="14.25">
      <c r="B82">
        <v>5</v>
      </c>
      <c r="C82" t="s">
        <v>77</v>
      </c>
      <c r="F82" t="s">
        <v>40</v>
      </c>
      <c r="G82">
        <v>20000</v>
      </c>
    </row>
    <row r="83" ht="14.25">
      <c r="B83">
        <v>6</v>
      </c>
      <c r="C83" s="4" t="s">
        <v>78</v>
      </c>
      <c r="F83" s="4" t="s">
        <v>40</v>
      </c>
      <c r="G83">
        <v>50000</v>
      </c>
    </row>
    <row r="84" ht="14.25">
      <c r="B84">
        <v>7</v>
      </c>
      <c r="C84" s="4" t="s">
        <v>79</v>
      </c>
      <c r="F84" s="4" t="s">
        <v>40</v>
      </c>
      <c r="G84">
        <v>120000</v>
      </c>
    </row>
    <row r="85" ht="14.25">
      <c r="B85">
        <v>8</v>
      </c>
      <c r="C85" s="4" t="s">
        <v>80</v>
      </c>
      <c r="F85" s="4" t="s">
        <v>40</v>
      </c>
      <c r="G85">
        <v>300000</v>
      </c>
    </row>
    <row r="86" ht="14.25"/>
    <row r="87" ht="14.25">
      <c r="B87" s="1" t="s">
        <v>81</v>
      </c>
      <c r="C87" s="1"/>
      <c r="D87" s="1"/>
      <c r="E87" s="1"/>
      <c r="F87" s="1"/>
      <c r="G87" s="1"/>
    </row>
    <row r="88" ht="14.25">
      <c r="B88" s="2" t="s">
        <v>1</v>
      </c>
      <c r="C88" s="2" t="s">
        <v>2</v>
      </c>
      <c r="E88" s="2" t="s">
        <v>28</v>
      </c>
    </row>
    <row r="89" ht="14.25">
      <c r="B89">
        <v>1</v>
      </c>
      <c r="C89" t="s">
        <v>82</v>
      </c>
      <c r="E89">
        <v>250</v>
      </c>
    </row>
    <row r="90" ht="14.25">
      <c r="B90">
        <v>2</v>
      </c>
      <c r="C90" t="s">
        <v>83</v>
      </c>
      <c r="E90">
        <v>500</v>
      </c>
    </row>
    <row r="91" ht="14.25">
      <c r="B91">
        <v>3</v>
      </c>
      <c r="C91" t="s">
        <v>84</v>
      </c>
      <c r="E91">
        <v>750</v>
      </c>
    </row>
    <row r="92" ht="14.25">
      <c r="B92">
        <v>4</v>
      </c>
      <c r="C92" t="s">
        <v>85</v>
      </c>
      <c r="E92">
        <v>1000</v>
      </c>
    </row>
    <row r="93" ht="14.25">
      <c r="B93" s="4"/>
      <c r="C93" s="4"/>
      <c r="E93" s="4"/>
    </row>
    <row r="94" ht="14.25">
      <c r="B94" s="1" t="s">
        <v>86</v>
      </c>
      <c r="C94" s="1"/>
      <c r="D94" s="1"/>
      <c r="E94" s="1"/>
      <c r="F94" s="1"/>
      <c r="G94" s="1"/>
    </row>
    <row r="95" ht="14.25">
      <c r="B95" s="4" t="s">
        <v>1</v>
      </c>
      <c r="C95" t="s">
        <v>87</v>
      </c>
      <c r="E95" t="s">
        <v>88</v>
      </c>
      <c r="F95" t="s">
        <v>89</v>
      </c>
    </row>
    <row r="96" ht="14.25">
      <c r="B96" s="4"/>
      <c r="C96" s="4">
        <v>2000</v>
      </c>
      <c r="E96" s="4" t="s">
        <v>90</v>
      </c>
      <c r="F96">
        <v>7</v>
      </c>
      <c r="G96" t="s">
        <v>91</v>
      </c>
    </row>
    <row r="97" ht="14.25"/>
    <row r="98" ht="14.25">
      <c r="B98" s="6" t="s">
        <v>92</v>
      </c>
      <c r="C98" s="6"/>
      <c r="D98" s="6"/>
      <c r="E98" s="6"/>
      <c r="F98" s="6"/>
      <c r="G98" s="6"/>
      <c r="H98" s="6"/>
      <c r="I98" s="6"/>
      <c r="J98" s="6"/>
      <c r="K98" s="6"/>
    </row>
    <row r="99" ht="14.25">
      <c r="B99" s="2" t="s">
        <v>93</v>
      </c>
      <c r="C99" s="2" t="s">
        <v>94</v>
      </c>
      <c r="D99" s="2" t="s">
        <v>95</v>
      </c>
      <c r="E99" s="2"/>
      <c r="F99" s="2"/>
      <c r="G99" s="2" t="s">
        <v>2</v>
      </c>
      <c r="H99" s="2"/>
      <c r="I99" s="2"/>
      <c r="J99" s="2" t="s">
        <v>28</v>
      </c>
    </row>
    <row r="100" ht="14.25">
      <c r="B100" s="7" t="s">
        <v>96</v>
      </c>
      <c r="C100" t="s">
        <v>97</v>
      </c>
      <c r="G100" t="s">
        <v>98</v>
      </c>
      <c r="J100">
        <v>1000</v>
      </c>
      <c r="O100" s="7" t="s">
        <v>99</v>
      </c>
    </row>
    <row r="101" ht="14.25">
      <c r="B101" s="7" t="s">
        <v>96</v>
      </c>
      <c r="C101" t="s">
        <v>97</v>
      </c>
      <c r="G101" t="s">
        <v>100</v>
      </c>
      <c r="J101">
        <v>1000</v>
      </c>
      <c r="O101" s="7" t="s">
        <v>101</v>
      </c>
    </row>
    <row r="102" ht="14.25">
      <c r="B102" s="7" t="s">
        <v>96</v>
      </c>
      <c r="C102" s="4" t="s">
        <v>102</v>
      </c>
      <c r="G102" t="s">
        <v>103</v>
      </c>
      <c r="J102">
        <v>1000</v>
      </c>
      <c r="O102" s="7" t="s">
        <v>90</v>
      </c>
    </row>
    <row r="103" ht="14.25">
      <c r="B103" s="7" t="s">
        <v>96</v>
      </c>
      <c r="C103" t="s">
        <v>102</v>
      </c>
      <c r="G103" t="s">
        <v>104</v>
      </c>
      <c r="J103">
        <v>1000</v>
      </c>
    </row>
    <row r="104" ht="14.25">
      <c r="B104" s="7" t="s">
        <v>105</v>
      </c>
      <c r="C104" t="s">
        <v>106</v>
      </c>
      <c r="G104" t="s">
        <v>107</v>
      </c>
      <c r="J104">
        <v>1000</v>
      </c>
    </row>
    <row r="105" ht="14.25">
      <c r="B105" s="7" t="s">
        <v>105</v>
      </c>
      <c r="C105" t="s">
        <v>108</v>
      </c>
      <c r="G105" t="s">
        <v>109</v>
      </c>
      <c r="J105">
        <v>1000</v>
      </c>
    </row>
    <row r="106" ht="14.25">
      <c r="B106" s="7" t="s">
        <v>105</v>
      </c>
      <c r="C106" t="s">
        <v>110</v>
      </c>
      <c r="G106" s="4" t="s">
        <v>109</v>
      </c>
      <c r="J106">
        <v>1000</v>
      </c>
    </row>
    <row r="107" ht="14.25">
      <c r="B107" s="7" t="s">
        <v>111</v>
      </c>
      <c r="C107" t="s">
        <v>112</v>
      </c>
      <c r="D107" s="4" t="s">
        <v>113</v>
      </c>
      <c r="G107" t="s">
        <v>114</v>
      </c>
      <c r="J107">
        <v>1000</v>
      </c>
    </row>
    <row r="108" ht="14.25">
      <c r="D108" t="s">
        <v>115</v>
      </c>
      <c r="J108">
        <v>1000</v>
      </c>
    </row>
    <row r="109" ht="14.25">
      <c r="D109" t="s">
        <v>116</v>
      </c>
      <c r="J109">
        <v>1000</v>
      </c>
    </row>
    <row r="110" ht="14.25">
      <c r="D110" t="s">
        <v>117</v>
      </c>
      <c r="J110">
        <v>1000</v>
      </c>
    </row>
    <row r="111" ht="14.25">
      <c r="C111" t="s">
        <v>118</v>
      </c>
      <c r="D111" t="s">
        <v>119</v>
      </c>
      <c r="G111" t="s">
        <v>114</v>
      </c>
      <c r="J111">
        <v>1000</v>
      </c>
    </row>
    <row r="112" ht="14.25">
      <c r="D112" t="s">
        <v>120</v>
      </c>
      <c r="J112">
        <v>1000</v>
      </c>
    </row>
    <row r="113" ht="14.25">
      <c r="D113" t="s">
        <v>121</v>
      </c>
      <c r="J113">
        <v>1000</v>
      </c>
    </row>
    <row r="114" ht="14.25">
      <c r="C114" t="s">
        <v>122</v>
      </c>
      <c r="D114" s="4" t="s">
        <v>123</v>
      </c>
      <c r="G114" t="s">
        <v>114</v>
      </c>
      <c r="J114">
        <v>1000</v>
      </c>
    </row>
    <row r="115" ht="14.25">
      <c r="D115" s="4" t="s">
        <v>124</v>
      </c>
      <c r="I115" s="8"/>
      <c r="J115">
        <v>1000</v>
      </c>
    </row>
    <row r="116" ht="14.25">
      <c r="D116" s="4" t="s">
        <v>125</v>
      </c>
      <c r="J116">
        <v>1000</v>
      </c>
    </row>
    <row r="117" ht="14.25">
      <c r="D117" s="4" t="s">
        <v>126</v>
      </c>
      <c r="J117">
        <v>1000</v>
      </c>
    </row>
    <row r="118" ht="14.25">
      <c r="D118" s="4" t="s">
        <v>127</v>
      </c>
      <c r="J118">
        <v>1000</v>
      </c>
    </row>
    <row r="119" ht="14.25">
      <c r="C119" t="s">
        <v>128</v>
      </c>
      <c r="D119" s="4" t="s">
        <v>129</v>
      </c>
      <c r="G119" t="s">
        <v>114</v>
      </c>
      <c r="J119">
        <v>1000</v>
      </c>
    </row>
    <row r="120" ht="14.25">
      <c r="D120" s="4" t="s">
        <v>130</v>
      </c>
      <c r="J120">
        <v>1000</v>
      </c>
    </row>
    <row r="121" ht="14.25">
      <c r="D121" t="s">
        <v>124</v>
      </c>
      <c r="J121">
        <v>1000</v>
      </c>
    </row>
    <row r="122" ht="14.25">
      <c r="D122" t="s">
        <v>131</v>
      </c>
      <c r="J122">
        <v>1000</v>
      </c>
    </row>
    <row r="123" ht="14.25">
      <c r="C123" t="s">
        <v>132</v>
      </c>
      <c r="D123" t="s">
        <v>133</v>
      </c>
      <c r="G123" t="s">
        <v>114</v>
      </c>
      <c r="J123">
        <v>1000</v>
      </c>
    </row>
    <row r="124" ht="14.25">
      <c r="D124" s="4" t="s">
        <v>134</v>
      </c>
      <c r="J124">
        <v>1000</v>
      </c>
    </row>
    <row r="125" ht="14.25">
      <c r="D125" t="s">
        <v>135</v>
      </c>
      <c r="J125">
        <v>1000</v>
      </c>
    </row>
    <row r="126" ht="14.25"/>
    <row r="127" ht="14.25">
      <c r="B127" s="2" t="s">
        <v>1</v>
      </c>
      <c r="C127" s="2" t="s">
        <v>2</v>
      </c>
      <c r="D127" s="2" t="s">
        <v>136</v>
      </c>
      <c r="E127" s="2" t="s">
        <v>137</v>
      </c>
      <c r="F127" s="2" t="s">
        <v>138</v>
      </c>
      <c r="G127" s="2" t="s">
        <v>139</v>
      </c>
      <c r="H127" s="2" t="s">
        <v>140</v>
      </c>
    </row>
    <row r="128" ht="14.25">
      <c r="C128" s="7" t="s">
        <v>141</v>
      </c>
      <c r="D128" t="s">
        <v>142</v>
      </c>
      <c r="J128">
        <v>1000</v>
      </c>
    </row>
    <row r="129" ht="14.25">
      <c r="D129" t="s">
        <v>143</v>
      </c>
      <c r="J129">
        <v>1000</v>
      </c>
    </row>
    <row r="130" ht="14.25">
      <c r="D130" t="s">
        <v>144</v>
      </c>
      <c r="J130">
        <v>1000</v>
      </c>
    </row>
    <row r="131" ht="14.25">
      <c r="D131" t="s">
        <v>145</v>
      </c>
      <c r="J131">
        <v>1000</v>
      </c>
    </row>
    <row r="132" ht="14.25">
      <c r="D132" t="s">
        <v>146</v>
      </c>
      <c r="J132">
        <v>1000</v>
      </c>
    </row>
    <row r="133" ht="14.25">
      <c r="D133" t="s">
        <v>147</v>
      </c>
      <c r="J133">
        <v>1000</v>
      </c>
    </row>
    <row r="134" ht="14.25">
      <c r="D134" t="s">
        <v>148</v>
      </c>
      <c r="J134">
        <v>1000</v>
      </c>
    </row>
    <row r="135" ht="14.25">
      <c r="D135" t="s">
        <v>149</v>
      </c>
      <c r="J135">
        <v>1000</v>
      </c>
    </row>
    <row r="136" ht="14.25"/>
    <row r="137" ht="14.25">
      <c r="B137" s="2" t="s">
        <v>1</v>
      </c>
      <c r="C137" s="2" t="s">
        <v>2</v>
      </c>
    </row>
    <row r="138" ht="14.25">
      <c r="C138" s="7" t="s">
        <v>150</v>
      </c>
      <c r="D138" t="s">
        <v>151</v>
      </c>
      <c r="J138">
        <v>1000</v>
      </c>
    </row>
    <row r="139" ht="14.25">
      <c r="D139" t="s">
        <v>152</v>
      </c>
      <c r="J139">
        <v>1000</v>
      </c>
    </row>
    <row r="140" ht="14.25">
      <c r="D140" t="s">
        <v>153</v>
      </c>
      <c r="J140">
        <v>1000</v>
      </c>
    </row>
    <row r="141" ht="14.25"/>
    <row r="142" ht="14.25">
      <c r="B142" s="7" t="s">
        <v>154</v>
      </c>
      <c r="C142" t="s">
        <v>155</v>
      </c>
      <c r="J142">
        <v>1000</v>
      </c>
    </row>
    <row r="143" ht="14.25">
      <c r="B143" s="7"/>
      <c r="C143" t="s">
        <v>156</v>
      </c>
      <c r="J143">
        <v>1000</v>
      </c>
    </row>
    <row r="144" ht="14.25">
      <c r="B144" s="7"/>
      <c r="C144" t="s">
        <v>157</v>
      </c>
      <c r="J144">
        <v>1000</v>
      </c>
    </row>
    <row r="145" ht="14.25">
      <c r="B145" s="7"/>
      <c r="C145" t="s">
        <v>158</v>
      </c>
      <c r="J145">
        <v>1000</v>
      </c>
    </row>
    <row r="146" ht="14.25">
      <c r="B146" s="7"/>
      <c r="C146" t="s">
        <v>159</v>
      </c>
      <c r="J146">
        <v>1000</v>
      </c>
    </row>
    <row r="147" ht="14.25">
      <c r="B147" s="7"/>
      <c r="C147" s="4" t="s">
        <v>159</v>
      </c>
      <c r="J147">
        <v>1000</v>
      </c>
    </row>
    <row r="148" ht="14.25">
      <c r="B148" s="7" t="s">
        <v>160</v>
      </c>
      <c r="C148" t="s">
        <v>161</v>
      </c>
      <c r="J148">
        <v>1000</v>
      </c>
    </row>
    <row r="149" ht="14.25">
      <c r="B149" s="7" t="s">
        <v>162</v>
      </c>
      <c r="C149" t="s">
        <v>163</v>
      </c>
      <c r="J149">
        <v>1000</v>
      </c>
    </row>
    <row r="150" ht="14.25">
      <c r="B150" s="7" t="s">
        <v>164</v>
      </c>
      <c r="C150" t="s">
        <v>165</v>
      </c>
      <c r="J150">
        <v>1000</v>
      </c>
    </row>
    <row r="151" ht="14.25"/>
    <row r="152" ht="14.25">
      <c r="B152" s="7" t="s">
        <v>166</v>
      </c>
    </row>
    <row r="153" ht="14.25"/>
    <row r="154" ht="14.25"/>
    <row r="155" ht="14.25"/>
    <row r="156" ht="14.25"/>
    <row r="157" ht="14.25"/>
    <row r="158" ht="14.25"/>
    <row r="159" ht="14.25"/>
    <row r="160" ht="14.25"/>
    <row r="161" ht="14.25"/>
    <row r="162" ht="14.25"/>
    <row r="163" ht="14.25"/>
    <row r="164" ht="14.25"/>
    <row r="165" ht="14.25"/>
    <row r="166" ht="14.25"/>
    <row r="167" ht="14.25"/>
    <row r="168" ht="14.25"/>
    <row r="169" ht="14.25"/>
    <row r="170" ht="14.25"/>
    <row r="171" ht="14.25"/>
    <row r="172" ht="14.25"/>
    <row r="173" ht="14.25"/>
    <row r="174" ht="14.25"/>
    <row r="175" ht="14.25"/>
    <row r="176" ht="14.25"/>
    <row r="177" ht="14.25"/>
    <row r="178" ht="14.25"/>
    <row r="179" ht="14.25"/>
    <row r="180" ht="14.25"/>
    <row r="181" ht="14.25"/>
    <row r="182" ht="14.25"/>
    <row r="183" ht="14.25"/>
    <row r="184" ht="14.25"/>
    <row r="185" ht="14.25"/>
    <row r="186" ht="14.25"/>
    <row r="187" ht="14.25"/>
    <row r="188" ht="14.25"/>
    <row r="189" ht="14.25"/>
    <row r="190" ht="14.25"/>
    <row r="191" ht="14.25"/>
    <row r="192" ht="14.25"/>
    <row r="193" ht="14.25"/>
    <row r="194" ht="14.25"/>
    <row r="195" ht="14.25"/>
    <row r="196" ht="14.25"/>
    <row r="197" ht="14.25"/>
    <row r="198" ht="14.25"/>
    <row r="199" ht="14.25"/>
    <row r="200" ht="14.25"/>
    <row r="201" ht="14.25"/>
    <row r="202" ht="14.25"/>
    <row r="203" ht="14.25"/>
    <row r="204" ht="14.25"/>
    <row r="205" ht="14.25"/>
    <row r="206" ht="14.25"/>
    <row r="207" ht="14.25"/>
    <row r="208" ht="14.25"/>
    <row r="209" ht="14.25"/>
    <row r="210" ht="14.25"/>
    <row r="211" ht="14.25"/>
    <row r="212" ht="14.25"/>
    <row r="213" ht="14.25"/>
    <row r="214" ht="14.25"/>
    <row r="215" ht="14.25"/>
    <row r="216" ht="14.25"/>
    <row r="217" ht="14.25"/>
    <row r="218" ht="14.25"/>
    <row r="219" ht="14.25"/>
    <row r="220" ht="14.25"/>
    <row r="221" ht="14.25"/>
    <row r="222" ht="14.25"/>
    <row r="223" ht="14.25"/>
    <row r="224" ht="14.25"/>
    <row r="225" ht="14.25"/>
    <row r="226" ht="14.25"/>
    <row r="227" ht="14.25"/>
    <row r="228" ht="14.25"/>
    <row r="229" ht="14.25"/>
    <row r="230" ht="14.25"/>
    <row r="231" ht="14.25"/>
    <row r="232" ht="14.25"/>
    <row r="233" ht="14.25"/>
    <row r="234" ht="14.25"/>
    <row r="235" ht="14.25"/>
    <row r="236" ht="14.25"/>
    <row r="237" ht="14.25"/>
    <row r="238" ht="14.25"/>
    <row r="239" ht="14.25"/>
    <row r="240" ht="14.25"/>
    <row r="241" ht="14.25"/>
    <row r="242" ht="14.25"/>
    <row r="243" ht="14.25"/>
    <row r="244" ht="14.25"/>
    <row r="245" ht="14.25"/>
    <row r="246" ht="14.25"/>
    <row r="247" ht="14.25"/>
    <row r="248" ht="14.25"/>
    <row r="249" ht="14.25"/>
    <row r="250" ht="14.25"/>
    <row r="251" ht="14.25"/>
    <row r="252" ht="14.25"/>
    <row r="253" ht="14.25"/>
    <row r="254" ht="14.25"/>
    <row r="255" ht="14.25"/>
    <row r="256" ht="14.25"/>
    <row r="257" ht="14.25"/>
    <row r="258" ht="14.25"/>
    <row r="259" ht="14.25"/>
    <row r="260" ht="14.25"/>
    <row r="261" ht="14.25"/>
    <row r="262" ht="14.25"/>
    <row r="263" ht="14.25"/>
    <row r="264" ht="14.25"/>
    <row r="265" ht="14.25"/>
    <row r="266" ht="14.25"/>
    <row r="267" ht="14.25"/>
    <row r="268" ht="14.25"/>
    <row r="269" ht="14.25"/>
    <row r="270" ht="14.25"/>
    <row r="271" ht="14.25"/>
    <row r="272" ht="14.25"/>
    <row r="273" ht="14.25"/>
    <row r="274" ht="14.25"/>
    <row r="275" ht="14.25"/>
    <row r="276" ht="14.25"/>
    <row r="277" ht="14.25"/>
    <row r="278" ht="14.25"/>
    <row r="279" ht="14.25"/>
    <row r="280" ht="14.25"/>
    <row r="281" ht="14.25"/>
    <row r="282" ht="14.25"/>
    <row r="283" ht="14.25"/>
    <row r="284" ht="14.25"/>
    <row r="285" ht="14.25"/>
    <row r="286" ht="14.25"/>
    <row r="287" ht="14.25"/>
    <row r="288" ht="14.25"/>
    <row r="289" ht="14.25"/>
    <row r="290" ht="14.25"/>
    <row r="291" ht="14.25"/>
    <row r="292" ht="14.25"/>
    <row r="293" ht="14.25"/>
    <row r="294" ht="14.25"/>
    <row r="295" ht="14.25"/>
    <row r="296" ht="14.25"/>
    <row r="297" ht="14.25"/>
    <row r="298" ht="14.25"/>
    <row r="299" ht="14.25"/>
    <row r="300" ht="14.25"/>
    <row r="301" ht="14.25"/>
    <row r="302" ht="14.25"/>
    <row r="303" ht="14.25"/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B25" zoomScale="100" workbookViewId="0">
      <selection activeCell="A1" activeCellId="0" sqref="A1"/>
    </sheetView>
  </sheetViews>
  <sheetFormatPr defaultRowHeight="14.25"/>
  <sheetData>
    <row r="4" ht="14.25">
      <c r="D4" t="s">
        <v>167</v>
      </c>
      <c r="J4" t="s">
        <v>168</v>
      </c>
    </row>
    <row r="5" ht="14.25">
      <c r="E5" t="s">
        <v>169</v>
      </c>
      <c r="J5" t="s">
        <v>170</v>
      </c>
    </row>
    <row r="6" ht="14.25">
      <c r="E6" t="s">
        <v>171</v>
      </c>
      <c r="J6" t="s">
        <v>172</v>
      </c>
    </row>
    <row r="7" ht="14.25">
      <c r="E7" t="s">
        <v>173</v>
      </c>
      <c r="J7" t="s">
        <v>174</v>
      </c>
    </row>
    <row r="8" ht="14.25">
      <c r="E8" t="s">
        <v>175</v>
      </c>
      <c r="J8" t="s">
        <v>176</v>
      </c>
    </row>
    <row r="9" ht="14.25">
      <c r="J9" t="s">
        <v>177</v>
      </c>
    </row>
    <row r="10" ht="14.25">
      <c r="D10" t="s">
        <v>178</v>
      </c>
      <c r="J10" t="s">
        <v>2</v>
      </c>
    </row>
    <row r="11" ht="14.25">
      <c r="E11" t="s">
        <v>179</v>
      </c>
    </row>
    <row r="12" ht="14.25">
      <c r="F12" t="s">
        <v>180</v>
      </c>
    </row>
    <row r="13" ht="14.25">
      <c r="F13" t="s">
        <v>181</v>
      </c>
    </row>
    <row r="14" ht="14.25">
      <c r="F14" t="s">
        <v>182</v>
      </c>
    </row>
    <row r="15" ht="14.25">
      <c r="F15" t="s">
        <v>183</v>
      </c>
    </row>
    <row r="16" ht="14.25">
      <c r="F16" t="s">
        <v>184</v>
      </c>
    </row>
    <row r="17" ht="14.25">
      <c r="E17" t="s">
        <v>185</v>
      </c>
    </row>
    <row r="18" ht="14.25">
      <c r="F18" t="s">
        <v>186</v>
      </c>
    </row>
    <row r="19" ht="14.25">
      <c r="F19" s="4" t="s">
        <v>187</v>
      </c>
    </row>
    <row r="20" ht="14.25">
      <c r="F20" t="s">
        <v>188</v>
      </c>
    </row>
    <row r="21" ht="14.25">
      <c r="F21" t="s">
        <v>189</v>
      </c>
    </row>
    <row r="22" ht="14.25">
      <c r="E22" t="s">
        <v>190</v>
      </c>
    </row>
    <row r="23" ht="14.25">
      <c r="F23" t="s">
        <v>131</v>
      </c>
    </row>
    <row r="24" ht="14.25">
      <c r="F24" t="s">
        <v>191</v>
      </c>
    </row>
    <row r="25" ht="14.25">
      <c r="F25" t="s">
        <v>192</v>
      </c>
    </row>
    <row r="26" ht="14.25">
      <c r="F26" t="s">
        <v>193</v>
      </c>
    </row>
    <row r="27" ht="14.25">
      <c r="F27" t="s">
        <v>194</v>
      </c>
    </row>
    <row r="29" ht="14.25">
      <c r="D29" t="s">
        <v>195</v>
      </c>
    </row>
    <row r="30" ht="14.25">
      <c r="E30" t="s">
        <v>196</v>
      </c>
    </row>
    <row r="31" ht="14.25">
      <c r="E31" t="s">
        <v>197</v>
      </c>
    </row>
    <row r="32" ht="14.25">
      <c r="E32" t="s">
        <v>198</v>
      </c>
    </row>
    <row r="34" ht="14.25">
      <c r="A34" s="9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</row>
    <row r="36" ht="14.25">
      <c r="C36">
        <v>1</v>
      </c>
      <c r="D36" t="s">
        <v>96</v>
      </c>
      <c r="E36" t="s">
        <v>199</v>
      </c>
    </row>
    <row r="37" ht="14.25">
      <c r="C37">
        <v>2</v>
      </c>
      <c r="D37" t="s">
        <v>154</v>
      </c>
      <c r="E37" t="s">
        <v>200</v>
      </c>
    </row>
    <row r="38" ht="14.25">
      <c r="F38" t="s">
        <v>201</v>
      </c>
    </row>
    <row r="39" ht="14.25">
      <c r="C39">
        <v>3</v>
      </c>
      <c r="D39" t="s">
        <v>112</v>
      </c>
      <c r="E39" t="s">
        <v>202</v>
      </c>
    </row>
    <row r="40" ht="14.25">
      <c r="F40" t="s">
        <v>203</v>
      </c>
    </row>
    <row r="41" ht="14.25">
      <c r="F41" t="s">
        <v>204</v>
      </c>
    </row>
    <row r="42" ht="14.25">
      <c r="F42" t="s">
        <v>155</v>
      </c>
    </row>
    <row r="43" ht="14.25">
      <c r="F43" t="s">
        <v>205</v>
      </c>
    </row>
    <row r="44" ht="14.25">
      <c r="F44" t="s">
        <v>206</v>
      </c>
    </row>
    <row r="45" ht="14.25">
      <c r="F45" t="s">
        <v>207</v>
      </c>
    </row>
    <row r="46" ht="14.25">
      <c r="F46" s="10" t="s">
        <v>208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D1" zoomScale="100" workbookViewId="0">
      <selection activeCell="A1" activeCellId="0" sqref="A1"/>
    </sheetView>
  </sheetViews>
  <sheetFormatPr defaultRowHeight="14.25"/>
  <cols>
    <col customWidth="1" min="2" max="2" width="4.8515625"/>
    <col customWidth="1" min="3" max="3" width="16.140625"/>
    <col customWidth="1" min="4" max="9" width="9.140625"/>
    <col customWidth="1" min="10" max="10" width="47.57421875"/>
    <col bestFit="1" customWidth="1" min="11" max="11" width="2.8515625"/>
    <col bestFit="1" min="12" max="12" width="14.1640625"/>
    <col bestFit="1" min="13" max="13" width="5.83203125"/>
    <col bestFit="1" min="14" max="14" width="11.90234375"/>
    <col bestFit="1" min="15" max="15" width="9.28125"/>
    <col bestFit="1" min="16" max="16" width="8.453125"/>
    <col customWidth="1" min="17" max="17" width="7.140625"/>
    <col bestFit="1" min="18" max="18" width="6.6640625"/>
    <col bestFit="1" customWidth="1" min="19" max="19" width="4.04296875"/>
    <col bestFit="1" min="20" max="20" width="3.57421875"/>
    <col bestFit="1" min="21" max="21" width="7.26171875"/>
    <col bestFit="1" min="23" max="23" width="10.00390625"/>
    <col customWidth="1" min="24" max="24" width="26.00390625"/>
    <col bestFit="1" min="25" max="25" width="9.8515625"/>
    <col bestFit="1" min="26" max="26" width="12.421875"/>
    <col customWidth="1" min="27" max="27" width="22.00390625"/>
    <col customWidth="1" min="28" max="28" width="35.28125"/>
    <col customWidth="1" min="35" max="35" width="3.57421875"/>
    <col customWidth="1" min="36" max="36" width="13.28125"/>
    <col customWidth="1" min="37" max="39" width="8.140625"/>
  </cols>
  <sheetData>
    <row r="1" ht="14.25"/>
    <row r="2" ht="14.25">
      <c r="B2" s="11"/>
      <c r="C2" s="11"/>
      <c r="D2" s="11" t="s">
        <v>209</v>
      </c>
      <c r="E2" s="11" t="s">
        <v>210</v>
      </c>
      <c r="F2" s="11" t="s">
        <v>211</v>
      </c>
      <c r="G2" s="11" t="s">
        <v>40</v>
      </c>
      <c r="H2" s="11" t="s">
        <v>88</v>
      </c>
      <c r="I2" s="11" t="s">
        <v>166</v>
      </c>
      <c r="O2" s="12" t="s">
        <v>212</v>
      </c>
      <c r="P2" s="12"/>
      <c r="R2" t="s">
        <v>213</v>
      </c>
      <c r="AK2" t="s">
        <v>96</v>
      </c>
      <c r="AL2" t="s">
        <v>210</v>
      </c>
      <c r="AM2" t="s">
        <v>154</v>
      </c>
    </row>
    <row r="3" ht="14.25">
      <c r="B3" s="13" t="s">
        <v>214</v>
      </c>
      <c r="C3" s="13"/>
      <c r="D3" s="13"/>
      <c r="E3" s="13"/>
      <c r="F3" s="13"/>
      <c r="G3" s="13"/>
      <c r="H3" s="13"/>
      <c r="I3" s="13"/>
      <c r="L3" s="14" t="s">
        <v>215</v>
      </c>
      <c r="M3" s="14"/>
      <c r="N3" s="15" t="s">
        <v>212</v>
      </c>
      <c r="O3" s="15" t="s">
        <v>216</v>
      </c>
      <c r="P3" s="15" t="s">
        <v>217</v>
      </c>
      <c r="Q3" s="15" t="s">
        <v>218</v>
      </c>
      <c r="R3" s="15" t="s">
        <v>219</v>
      </c>
      <c r="S3" s="15" t="s">
        <v>218</v>
      </c>
      <c r="T3" s="15" t="s">
        <v>220</v>
      </c>
      <c r="U3" s="15" t="s">
        <v>135</v>
      </c>
      <c r="X3" s="16" t="s">
        <v>115</v>
      </c>
      <c r="Y3" s="17">
        <v>1</v>
      </c>
      <c r="Z3" s="17">
        <v>950</v>
      </c>
      <c r="AA3" s="18">
        <f t="shared" ref="AA3:AA7" si="0">Y3*Z3</f>
        <v>950</v>
      </c>
      <c r="AB3" s="17" t="s">
        <v>221</v>
      </c>
      <c r="AC3" t="s">
        <v>222</v>
      </c>
      <c r="AI3" t="s">
        <v>223</v>
      </c>
    </row>
    <row r="4" ht="14.25">
      <c r="B4" s="1"/>
      <c r="C4" s="1" t="s">
        <v>224</v>
      </c>
      <c r="D4" s="19" t="s">
        <v>225</v>
      </c>
      <c r="E4" s="19"/>
      <c r="F4" s="19"/>
      <c r="G4" s="19"/>
      <c r="H4" s="19"/>
      <c r="I4" s="19"/>
      <c r="L4" s="4" t="s">
        <v>226</v>
      </c>
      <c r="M4" s="4"/>
      <c r="N4" s="4" t="s">
        <v>227</v>
      </c>
      <c r="O4" s="4" t="s">
        <v>45</v>
      </c>
      <c r="P4" s="4" t="s">
        <v>45</v>
      </c>
      <c r="Q4" s="4" t="s">
        <v>47</v>
      </c>
      <c r="R4" s="4" t="s">
        <v>228</v>
      </c>
      <c r="S4" s="4" t="s">
        <v>47</v>
      </c>
      <c r="T4" s="4" t="s">
        <v>229</v>
      </c>
      <c r="U4" s="4" t="s">
        <v>230</v>
      </c>
      <c r="X4" s="16" t="s">
        <v>231</v>
      </c>
      <c r="Y4" s="17">
        <v>5</v>
      </c>
      <c r="Z4" s="17">
        <v>150</v>
      </c>
      <c r="AA4" s="18">
        <f t="shared" si="0"/>
        <v>750</v>
      </c>
      <c r="AB4" s="17" t="s">
        <v>232</v>
      </c>
      <c r="AJ4" t="s">
        <v>99</v>
      </c>
      <c r="AK4" s="12" t="s">
        <v>233</v>
      </c>
      <c r="AL4" s="12" t="s">
        <v>234</v>
      </c>
      <c r="AM4" s="12" t="s">
        <v>234</v>
      </c>
    </row>
    <row r="5" ht="14.25">
      <c r="B5" s="1"/>
      <c r="C5" s="1" t="s">
        <v>235</v>
      </c>
      <c r="D5" s="19" t="s">
        <v>236</v>
      </c>
      <c r="E5" s="19"/>
      <c r="F5" s="19"/>
      <c r="G5" s="19"/>
      <c r="H5" s="19"/>
      <c r="I5" s="19"/>
      <c r="L5" s="4" t="s">
        <v>237</v>
      </c>
      <c r="M5" s="4"/>
      <c r="N5" s="4" t="s">
        <v>238</v>
      </c>
      <c r="O5" s="4" t="s">
        <v>47</v>
      </c>
      <c r="P5" s="4" t="s">
        <v>45</v>
      </c>
      <c r="Q5" s="4" t="s">
        <v>47</v>
      </c>
      <c r="R5" s="4" t="s">
        <v>239</v>
      </c>
      <c r="S5" s="4" t="s">
        <v>47</v>
      </c>
      <c r="T5" s="4" t="s">
        <v>229</v>
      </c>
      <c r="U5" s="4" t="s">
        <v>230</v>
      </c>
      <c r="X5" s="16" t="s">
        <v>118</v>
      </c>
      <c r="Y5" s="17">
        <v>1</v>
      </c>
      <c r="Z5" s="17">
        <v>1000</v>
      </c>
      <c r="AA5" s="18">
        <f t="shared" si="0"/>
        <v>1000</v>
      </c>
      <c r="AB5" s="17" t="s">
        <v>240</v>
      </c>
      <c r="AJ5" t="s">
        <v>101</v>
      </c>
      <c r="AK5" s="12" t="s">
        <v>233</v>
      </c>
      <c r="AL5" s="20" t="s">
        <v>241</v>
      </c>
      <c r="AM5" s="20" t="s">
        <v>242</v>
      </c>
    </row>
    <row r="6" ht="14.25">
      <c r="B6" s="1"/>
      <c r="C6" s="1" t="s">
        <v>243</v>
      </c>
      <c r="D6" s="19" t="s">
        <v>225</v>
      </c>
      <c r="E6" s="19"/>
      <c r="F6" s="19"/>
      <c r="G6" s="19"/>
      <c r="H6" s="19"/>
      <c r="I6" s="19"/>
      <c r="L6" s="4" t="s">
        <v>244</v>
      </c>
      <c r="M6" s="4"/>
      <c r="N6" s="4" t="s">
        <v>245</v>
      </c>
      <c r="O6" s="4" t="s">
        <v>47</v>
      </c>
      <c r="P6" s="4" t="s">
        <v>45</v>
      </c>
      <c r="Q6" s="4" t="s">
        <v>47</v>
      </c>
      <c r="R6" s="4" t="s">
        <v>239</v>
      </c>
      <c r="S6" s="4" t="s">
        <v>47</v>
      </c>
      <c r="T6" s="4" t="s">
        <v>229</v>
      </c>
      <c r="U6" s="4" t="s">
        <v>230</v>
      </c>
      <c r="X6" s="16" t="s">
        <v>123</v>
      </c>
      <c r="Y6" s="17">
        <v>5</v>
      </c>
      <c r="Z6" s="17">
        <v>700</v>
      </c>
      <c r="AA6" s="18">
        <f t="shared" si="0"/>
        <v>3500</v>
      </c>
      <c r="AB6" s="17" t="s">
        <v>246</v>
      </c>
      <c r="AC6" t="s">
        <v>247</v>
      </c>
      <c r="AJ6" t="s">
        <v>90</v>
      </c>
      <c r="AK6" s="20" t="s">
        <v>233</v>
      </c>
      <c r="AL6" s="20" t="s">
        <v>241</v>
      </c>
      <c r="AM6" s="20" t="s">
        <v>242</v>
      </c>
    </row>
    <row r="7" ht="14.25">
      <c r="B7" s="1"/>
      <c r="C7" s="1" t="s">
        <v>214</v>
      </c>
      <c r="D7" s="19" t="s">
        <v>225</v>
      </c>
      <c r="E7" s="19"/>
      <c r="F7" s="19"/>
      <c r="G7" s="19"/>
      <c r="H7" s="19"/>
      <c r="I7" s="19"/>
      <c r="L7" s="4" t="s">
        <v>248</v>
      </c>
      <c r="M7" s="4"/>
      <c r="N7" s="4" t="s">
        <v>245</v>
      </c>
      <c r="O7" s="4" t="s">
        <v>47</v>
      </c>
      <c r="P7" s="4" t="s">
        <v>45</v>
      </c>
      <c r="Q7" s="4" t="s">
        <v>47</v>
      </c>
      <c r="R7" s="4" t="s">
        <v>239</v>
      </c>
      <c r="S7" s="4" t="s">
        <v>47</v>
      </c>
      <c r="T7" s="4" t="s">
        <v>229</v>
      </c>
      <c r="U7" s="4" t="s">
        <v>230</v>
      </c>
      <c r="X7" s="16" t="s">
        <v>249</v>
      </c>
      <c r="Y7" s="17">
        <v>25</v>
      </c>
      <c r="Z7" s="17">
        <v>300</v>
      </c>
      <c r="AA7" s="18">
        <f t="shared" si="0"/>
        <v>7500</v>
      </c>
      <c r="AB7" s="17" t="s">
        <v>250</v>
      </c>
      <c r="AI7" t="s">
        <v>251</v>
      </c>
      <c r="AK7" s="12"/>
      <c r="AL7" s="12"/>
      <c r="AM7" s="12"/>
    </row>
    <row r="8" ht="14.25">
      <c r="B8" s="1"/>
      <c r="C8" s="1" t="s">
        <v>252</v>
      </c>
      <c r="D8" s="19" t="s">
        <v>225</v>
      </c>
      <c r="E8" s="19"/>
      <c r="F8" s="19"/>
      <c r="G8" s="19"/>
      <c r="H8" s="19"/>
      <c r="I8" s="19"/>
      <c r="L8" s="4" t="s">
        <v>253</v>
      </c>
      <c r="M8" s="4"/>
      <c r="N8" s="4" t="s">
        <v>238</v>
      </c>
      <c r="O8" s="4" t="s">
        <v>47</v>
      </c>
      <c r="P8" s="4" t="s">
        <v>47</v>
      </c>
      <c r="Q8" s="4" t="s">
        <v>47</v>
      </c>
      <c r="R8" s="4" t="s">
        <v>254</v>
      </c>
      <c r="S8" s="4" t="s">
        <v>47</v>
      </c>
      <c r="T8" s="4" t="s">
        <v>229</v>
      </c>
      <c r="U8" s="4" t="s">
        <v>230</v>
      </c>
      <c r="AA8" s="21">
        <f>SUM(AA3:AA7)</f>
        <v>13700</v>
      </c>
      <c r="AJ8" t="s">
        <v>112</v>
      </c>
      <c r="AK8" s="20" t="s">
        <v>233</v>
      </c>
      <c r="AL8" s="20" t="s">
        <v>241</v>
      </c>
      <c r="AM8" s="20" t="s">
        <v>242</v>
      </c>
    </row>
    <row r="9" ht="14.25">
      <c r="B9" s="1"/>
      <c r="C9" s="1" t="s">
        <v>255</v>
      </c>
      <c r="D9" s="19" t="s">
        <v>225</v>
      </c>
      <c r="E9" s="19"/>
      <c r="F9" s="19"/>
      <c r="G9" s="19"/>
      <c r="H9" s="19"/>
      <c r="I9" s="19"/>
      <c r="L9" s="4" t="s">
        <v>256</v>
      </c>
      <c r="M9" s="4"/>
      <c r="N9" s="4" t="s">
        <v>245</v>
      </c>
      <c r="O9" s="4" t="s">
        <v>47</v>
      </c>
      <c r="P9" s="4" t="s">
        <v>45</v>
      </c>
      <c r="Q9" s="4" t="s">
        <v>47</v>
      </c>
      <c r="R9" s="4" t="s">
        <v>239</v>
      </c>
      <c r="S9" s="4" t="s">
        <v>47</v>
      </c>
      <c r="T9" s="4" t="s">
        <v>229</v>
      </c>
      <c r="U9" s="4" t="s">
        <v>230</v>
      </c>
      <c r="AJ9" t="s">
        <v>172</v>
      </c>
      <c r="AK9" s="20" t="s">
        <v>233</v>
      </c>
      <c r="AL9" s="20" t="s">
        <v>241</v>
      </c>
      <c r="AM9" s="20" t="s">
        <v>242</v>
      </c>
    </row>
    <row r="10" ht="14.25">
      <c r="B10" s="13" t="s">
        <v>257</v>
      </c>
      <c r="C10" s="13"/>
      <c r="D10" s="13"/>
      <c r="E10" s="13"/>
      <c r="F10" s="13"/>
      <c r="G10" s="13"/>
      <c r="H10" s="13"/>
      <c r="I10" s="13"/>
      <c r="L10" s="4" t="s">
        <v>258</v>
      </c>
      <c r="M10" s="4"/>
      <c r="N10" s="4" t="s">
        <v>245</v>
      </c>
      <c r="O10" s="4" t="s">
        <v>47</v>
      </c>
      <c r="P10" s="4" t="s">
        <v>45</v>
      </c>
      <c r="Q10" s="4" t="s">
        <v>47</v>
      </c>
      <c r="R10" s="4" t="s">
        <v>239</v>
      </c>
      <c r="S10" s="4" t="s">
        <v>47</v>
      </c>
      <c r="T10" s="4" t="s">
        <v>229</v>
      </c>
      <c r="U10" s="4" t="s">
        <v>230</v>
      </c>
      <c r="AI10" t="s">
        <v>259</v>
      </c>
      <c r="AK10" s="12"/>
      <c r="AL10" s="12"/>
      <c r="AM10" s="12"/>
    </row>
    <row r="11" ht="14.25">
      <c r="B11" s="1"/>
      <c r="C11" s="1" t="s">
        <v>260</v>
      </c>
      <c r="D11" s="19" t="s">
        <v>241</v>
      </c>
      <c r="E11" s="19"/>
      <c r="F11" s="19"/>
      <c r="G11" s="19"/>
      <c r="H11" s="19"/>
      <c r="I11" s="19"/>
      <c r="X11" t="s">
        <v>261</v>
      </c>
      <c r="AJ11" t="s">
        <v>124</v>
      </c>
      <c r="AK11" s="20" t="s">
        <v>233</v>
      </c>
      <c r="AL11" s="20" t="s">
        <v>233</v>
      </c>
      <c r="AM11" s="20" t="s">
        <v>241</v>
      </c>
    </row>
    <row r="12" ht="14.25">
      <c r="B12" s="1"/>
      <c r="C12" s="1" t="s">
        <v>262</v>
      </c>
      <c r="D12" s="19" t="s">
        <v>241</v>
      </c>
      <c r="E12" s="19"/>
      <c r="F12" s="19"/>
      <c r="G12" s="19"/>
      <c r="H12" s="19"/>
      <c r="I12" s="19"/>
      <c r="L12" s="22" t="s">
        <v>263</v>
      </c>
      <c r="M12" s="22"/>
      <c r="N12" s="22" t="s">
        <v>264</v>
      </c>
      <c r="O12" s="22" t="s">
        <v>159</v>
      </c>
      <c r="P12" s="22" t="s">
        <v>265</v>
      </c>
      <c r="X12" s="16" t="s">
        <v>115</v>
      </c>
      <c r="Y12" s="17">
        <v>1</v>
      </c>
      <c r="Z12" s="17">
        <v>1500</v>
      </c>
      <c r="AA12" s="18">
        <f t="shared" ref="AA12:AA16" si="1">Y12*Z12</f>
        <v>1500</v>
      </c>
      <c r="AB12" s="17" t="s">
        <v>266</v>
      </c>
      <c r="AJ12" t="s">
        <v>267</v>
      </c>
      <c r="AK12" s="20" t="s">
        <v>233</v>
      </c>
      <c r="AL12" s="20" t="s">
        <v>233</v>
      </c>
      <c r="AM12" s="20" t="s">
        <v>241</v>
      </c>
    </row>
    <row r="13" ht="14.25">
      <c r="B13" s="1"/>
      <c r="C13" s="1" t="s">
        <v>262</v>
      </c>
      <c r="D13" s="19" t="s">
        <v>241</v>
      </c>
      <c r="E13" s="19"/>
      <c r="F13" s="19"/>
      <c r="G13" s="19"/>
      <c r="H13" s="19"/>
      <c r="I13" s="19"/>
      <c r="L13" t="s">
        <v>96</v>
      </c>
      <c r="M13" s="4"/>
      <c r="X13" s="16" t="s">
        <v>231</v>
      </c>
      <c r="Y13" s="17">
        <v>5</v>
      </c>
      <c r="Z13" s="17">
        <v>0</v>
      </c>
      <c r="AA13" s="18">
        <f t="shared" si="1"/>
        <v>0</v>
      </c>
      <c r="AB13" s="17" t="s">
        <v>232</v>
      </c>
      <c r="AI13" s="9"/>
      <c r="AJ13" s="9"/>
      <c r="AK13" s="9"/>
      <c r="AL13" s="9"/>
      <c r="AM13" s="9"/>
    </row>
    <row r="14" ht="14.25">
      <c r="L14" t="s">
        <v>88</v>
      </c>
      <c r="M14" s="4"/>
      <c r="X14" s="16" t="s">
        <v>118</v>
      </c>
      <c r="Y14" s="17">
        <v>1</v>
      </c>
      <c r="Z14" s="17">
        <v>0</v>
      </c>
      <c r="AA14" s="18">
        <f t="shared" si="1"/>
        <v>0</v>
      </c>
      <c r="AB14" s="17" t="s">
        <v>240</v>
      </c>
      <c r="AI14" t="s">
        <v>268</v>
      </c>
    </row>
    <row r="15" ht="14.25">
      <c r="L15" t="s">
        <v>112</v>
      </c>
      <c r="M15" s="4"/>
      <c r="X15" s="16" t="s">
        <v>123</v>
      </c>
      <c r="Y15" s="17">
        <v>5</v>
      </c>
      <c r="Z15" s="17">
        <v>650</v>
      </c>
      <c r="AA15" s="18">
        <f t="shared" si="1"/>
        <v>3250</v>
      </c>
      <c r="AB15" s="17" t="s">
        <v>269</v>
      </c>
    </row>
    <row r="16" ht="14.25">
      <c r="L16" t="s">
        <v>124</v>
      </c>
      <c r="M16" s="4"/>
      <c r="X16" s="16" t="s">
        <v>249</v>
      </c>
      <c r="Y16" s="17">
        <v>25</v>
      </c>
      <c r="Z16" s="17">
        <v>300</v>
      </c>
      <c r="AA16" s="18">
        <f t="shared" si="1"/>
        <v>7500</v>
      </c>
      <c r="AB16" s="17" t="s">
        <v>250</v>
      </c>
    </row>
    <row r="17" ht="14.25">
      <c r="B17" s="13" t="s">
        <v>270</v>
      </c>
      <c r="C17" s="13"/>
      <c r="D17" s="13"/>
      <c r="E17" s="13"/>
      <c r="F17" s="13"/>
      <c r="G17" s="13"/>
      <c r="H17" s="13"/>
      <c r="I17" s="13"/>
      <c r="L17" t="s">
        <v>271</v>
      </c>
      <c r="M17" s="4"/>
      <c r="AA17" s="21">
        <f>SUM(AA12:AA16)</f>
        <v>12250</v>
      </c>
    </row>
    <row r="18" ht="14.25">
      <c r="B18" s="1"/>
      <c r="C18" s="1" t="s">
        <v>272</v>
      </c>
      <c r="D18" s="19" t="s">
        <v>241</v>
      </c>
      <c r="E18" s="19"/>
      <c r="F18" s="19"/>
      <c r="G18" s="19"/>
      <c r="H18" s="19"/>
      <c r="I18" s="19"/>
      <c r="L18" t="s">
        <v>273</v>
      </c>
      <c r="M18" s="4"/>
      <c r="AI18" t="s">
        <v>274</v>
      </c>
    </row>
    <row r="19" ht="14.25">
      <c r="B19" s="1"/>
      <c r="C19" s="1" t="s">
        <v>275</v>
      </c>
      <c r="D19" s="19" t="s">
        <v>241</v>
      </c>
      <c r="E19" s="19"/>
      <c r="F19" s="19"/>
      <c r="G19" s="19"/>
      <c r="H19" s="19"/>
      <c r="I19" s="19"/>
      <c r="L19" t="s">
        <v>276</v>
      </c>
      <c r="M19" s="4"/>
      <c r="X19" t="s">
        <v>277</v>
      </c>
      <c r="AI19" t="s">
        <v>278</v>
      </c>
    </row>
    <row r="20" ht="14.25">
      <c r="B20" s="1"/>
      <c r="C20" s="1" t="s">
        <v>279</v>
      </c>
      <c r="D20" s="19" t="s">
        <v>241</v>
      </c>
      <c r="E20" s="19"/>
      <c r="F20" s="19"/>
      <c r="G20" s="19"/>
      <c r="H20" s="19"/>
      <c r="I20" s="19"/>
      <c r="L20" t="s">
        <v>280</v>
      </c>
      <c r="M20" s="4"/>
      <c r="X20" t="s">
        <v>281</v>
      </c>
      <c r="AI20" t="s">
        <v>282</v>
      </c>
    </row>
    <row r="21" ht="14.25">
      <c r="B21" s="1"/>
      <c r="C21" s="1" t="s">
        <v>262</v>
      </c>
      <c r="D21" s="19" t="s">
        <v>241</v>
      </c>
      <c r="E21" s="19"/>
      <c r="F21" s="19"/>
      <c r="G21" s="19"/>
      <c r="H21" s="19"/>
      <c r="I21" s="19"/>
      <c r="X21" t="s">
        <v>283</v>
      </c>
      <c r="AI21" t="s">
        <v>284</v>
      </c>
    </row>
    <row r="22" ht="14.25">
      <c r="B22" s="13" t="s">
        <v>271</v>
      </c>
      <c r="C22" s="13"/>
      <c r="D22" s="13"/>
      <c r="E22" s="13"/>
      <c r="F22" s="13"/>
      <c r="G22" s="13"/>
      <c r="H22" s="13"/>
      <c r="I22" s="13"/>
      <c r="L22" s="22" t="s">
        <v>285</v>
      </c>
      <c r="M22" s="22" t="s">
        <v>286</v>
      </c>
      <c r="N22" s="22" t="s">
        <v>287</v>
      </c>
      <c r="O22" s="22" t="s">
        <v>220</v>
      </c>
      <c r="P22" s="22" t="s">
        <v>288</v>
      </c>
      <c r="X22" t="s">
        <v>289</v>
      </c>
      <c r="AI22" t="s">
        <v>290</v>
      </c>
    </row>
    <row r="23" ht="14.25">
      <c r="B23" s="1"/>
      <c r="C23" s="1"/>
      <c r="D23" s="19" t="s">
        <v>241</v>
      </c>
      <c r="E23" s="19"/>
      <c r="F23" s="19"/>
      <c r="G23" s="19"/>
      <c r="H23" s="19"/>
      <c r="I23" s="19"/>
      <c r="K23">
        <v>1</v>
      </c>
      <c r="L23" t="s">
        <v>96</v>
      </c>
      <c r="M23" t="s">
        <v>225</v>
      </c>
      <c r="N23" t="s">
        <v>96</v>
      </c>
      <c r="AI23" t="s">
        <v>291</v>
      </c>
    </row>
    <row r="24" ht="14.25">
      <c r="B24" s="1"/>
      <c r="C24" s="1"/>
      <c r="D24" s="19" t="s">
        <v>241</v>
      </c>
      <c r="E24" s="19"/>
      <c r="F24" s="19"/>
      <c r="G24" s="19"/>
      <c r="H24" s="19"/>
      <c r="I24" s="19"/>
      <c r="K24">
        <v>2</v>
      </c>
      <c r="L24" t="s">
        <v>273</v>
      </c>
      <c r="M24" s="4" t="s">
        <v>225</v>
      </c>
      <c r="N24" t="s">
        <v>154</v>
      </c>
      <c r="P24" t="s">
        <v>292</v>
      </c>
      <c r="X24" s="23"/>
      <c r="Y24" s="23"/>
      <c r="Z24" s="23"/>
      <c r="AA24" s="23"/>
      <c r="AI24" t="s">
        <v>293</v>
      </c>
    </row>
    <row r="25" ht="14.25">
      <c r="B25" s="1"/>
      <c r="C25" s="1"/>
      <c r="D25" s="19" t="s">
        <v>241</v>
      </c>
      <c r="E25" s="19"/>
      <c r="F25" s="19"/>
      <c r="G25" s="19"/>
      <c r="H25" s="19"/>
      <c r="I25" s="19"/>
      <c r="K25">
        <v>3</v>
      </c>
      <c r="L25" t="s">
        <v>294</v>
      </c>
      <c r="M25" s="4" t="s">
        <v>225</v>
      </c>
      <c r="N25" t="s">
        <v>154</v>
      </c>
      <c r="P25" t="s">
        <v>292</v>
      </c>
      <c r="X25" s="23"/>
      <c r="Y25" s="23"/>
      <c r="Z25" s="23"/>
      <c r="AA25" s="23"/>
      <c r="AI25" t="s">
        <v>295</v>
      </c>
    </row>
    <row r="26" ht="14.25">
      <c r="B26" s="1"/>
      <c r="C26" s="1"/>
      <c r="D26" s="19" t="s">
        <v>241</v>
      </c>
      <c r="E26" s="19"/>
      <c r="F26" s="19"/>
      <c r="G26" s="19"/>
      <c r="H26" s="19"/>
      <c r="I26" s="19"/>
      <c r="K26">
        <v>4</v>
      </c>
      <c r="L26" t="s">
        <v>112</v>
      </c>
      <c r="M26" s="4" t="s">
        <v>296</v>
      </c>
      <c r="N26" t="s">
        <v>154</v>
      </c>
      <c r="P26" t="s">
        <v>292</v>
      </c>
      <c r="AI26" t="s">
        <v>297</v>
      </c>
    </row>
    <row r="27" ht="14.25">
      <c r="B27" s="13" t="s">
        <v>298</v>
      </c>
      <c r="C27" s="13"/>
      <c r="D27" s="13"/>
      <c r="E27" s="13"/>
      <c r="F27" s="13"/>
      <c r="G27" s="13"/>
      <c r="H27" s="13"/>
      <c r="I27" s="13"/>
      <c r="K27">
        <v>5</v>
      </c>
      <c r="L27" t="s">
        <v>124</v>
      </c>
      <c r="M27" s="4" t="s">
        <v>296</v>
      </c>
      <c r="N27" t="s">
        <v>154</v>
      </c>
      <c r="X27" s="1" t="s">
        <v>299</v>
      </c>
      <c r="AA27" s="5" t="s">
        <v>300</v>
      </c>
      <c r="AI27" t="s">
        <v>301</v>
      </c>
    </row>
    <row r="28" ht="14.25">
      <c r="B28" s="1"/>
      <c r="C28" s="1"/>
      <c r="D28" s="19" t="s">
        <v>241</v>
      </c>
      <c r="E28" s="19"/>
      <c r="F28" s="19"/>
      <c r="G28" s="19"/>
      <c r="H28" s="19"/>
      <c r="I28" s="19"/>
      <c r="K28">
        <v>6</v>
      </c>
      <c r="L28" t="s">
        <v>280</v>
      </c>
      <c r="M28" s="4" t="s">
        <v>225</v>
      </c>
      <c r="N28" t="s">
        <v>96</v>
      </c>
      <c r="X28" t="s">
        <v>86</v>
      </c>
      <c r="AA28" t="s">
        <v>2</v>
      </c>
      <c r="AI28" t="s">
        <v>302</v>
      </c>
    </row>
    <row r="29" ht="14.25">
      <c r="B29" s="1"/>
      <c r="C29" s="1"/>
      <c r="D29" s="19" t="s">
        <v>241</v>
      </c>
      <c r="E29" s="19"/>
      <c r="F29" s="19"/>
      <c r="G29" s="19"/>
      <c r="H29" s="19"/>
      <c r="I29" s="19"/>
      <c r="K29">
        <v>7</v>
      </c>
      <c r="L29" t="s">
        <v>271</v>
      </c>
      <c r="M29" s="4" t="s">
        <v>225</v>
      </c>
      <c r="N29" t="s">
        <v>154</v>
      </c>
      <c r="P29" t="s">
        <v>292</v>
      </c>
      <c r="X29" t="s">
        <v>303</v>
      </c>
      <c r="AA29" t="s">
        <v>67</v>
      </c>
      <c r="AI29" t="s">
        <v>304</v>
      </c>
    </row>
    <row r="30" ht="14.25">
      <c r="B30" s="1"/>
      <c r="C30" s="1"/>
      <c r="D30" s="19" t="s">
        <v>241</v>
      </c>
      <c r="E30" s="19"/>
      <c r="F30" s="19"/>
      <c r="G30" s="19"/>
      <c r="H30" s="19"/>
      <c r="I30" s="19"/>
      <c r="K30">
        <v>8</v>
      </c>
      <c r="L30" t="s">
        <v>276</v>
      </c>
      <c r="M30" s="4" t="s">
        <v>225</v>
      </c>
      <c r="N30" t="s">
        <v>96</v>
      </c>
      <c r="X30" t="s">
        <v>305</v>
      </c>
      <c r="AA30" t="s">
        <v>41</v>
      </c>
      <c r="AI30" t="s">
        <v>306</v>
      </c>
    </row>
    <row r="31" ht="14.25">
      <c r="B31" s="1"/>
      <c r="C31" s="1"/>
      <c r="D31" s="19" t="s">
        <v>241</v>
      </c>
      <c r="E31" s="19"/>
      <c r="F31" s="19"/>
      <c r="G31" s="19"/>
      <c r="H31" s="19"/>
      <c r="I31" s="19"/>
      <c r="K31">
        <v>9</v>
      </c>
      <c r="L31" t="s">
        <v>286</v>
      </c>
      <c r="M31" s="4" t="s">
        <v>225</v>
      </c>
      <c r="N31" t="s">
        <v>154</v>
      </c>
      <c r="P31" t="s">
        <v>292</v>
      </c>
      <c r="AA31" t="s">
        <v>49</v>
      </c>
      <c r="AI31" t="s">
        <v>307</v>
      </c>
    </row>
    <row r="32" ht="14.25">
      <c r="B32" s="13" t="s">
        <v>308</v>
      </c>
      <c r="C32" s="13"/>
      <c r="D32" s="13"/>
      <c r="E32" s="13"/>
      <c r="F32" s="13"/>
      <c r="G32" s="13"/>
      <c r="H32" s="13"/>
      <c r="I32" s="13"/>
      <c r="K32">
        <v>10</v>
      </c>
      <c r="L32" t="s">
        <v>309</v>
      </c>
      <c r="M32" s="4" t="s">
        <v>225</v>
      </c>
      <c r="N32" t="s">
        <v>154</v>
      </c>
    </row>
    <row r="33" ht="14.25">
      <c r="B33" s="1"/>
      <c r="C33" s="1"/>
      <c r="D33" s="19" t="s">
        <v>241</v>
      </c>
      <c r="E33" s="19"/>
      <c r="F33" s="19"/>
      <c r="G33" s="19"/>
      <c r="H33" s="19"/>
      <c r="I33" s="19"/>
      <c r="K33">
        <v>11</v>
      </c>
      <c r="L33" t="s">
        <v>166</v>
      </c>
      <c r="M33" s="4" t="s">
        <v>225</v>
      </c>
      <c r="N33" t="s">
        <v>96</v>
      </c>
    </row>
    <row r="34" ht="14.25">
      <c r="B34" s="1"/>
      <c r="C34" s="1"/>
      <c r="D34" s="19" t="s">
        <v>241</v>
      </c>
      <c r="E34" s="19"/>
      <c r="F34" s="19"/>
      <c r="G34" s="19"/>
      <c r="H34" s="19"/>
      <c r="I34" s="19"/>
      <c r="K34">
        <v>12</v>
      </c>
      <c r="L34" t="s">
        <v>310</v>
      </c>
      <c r="M34" s="4" t="s">
        <v>225</v>
      </c>
      <c r="N34" t="s">
        <v>154</v>
      </c>
    </row>
    <row r="35" ht="14.25">
      <c r="B35" s="1"/>
      <c r="C35" s="1"/>
      <c r="D35" s="19" t="s">
        <v>241</v>
      </c>
      <c r="E35" s="19"/>
      <c r="F35" s="19"/>
      <c r="G35" s="19"/>
      <c r="H35" s="19"/>
      <c r="I35" s="19"/>
      <c r="K35">
        <v>13</v>
      </c>
      <c r="L35" t="s">
        <v>298</v>
      </c>
      <c r="M35" s="4" t="s">
        <v>225</v>
      </c>
      <c r="N35" t="s">
        <v>154</v>
      </c>
      <c r="X35" s="1" t="s">
        <v>311</v>
      </c>
      <c r="AA35" s="5" t="s">
        <v>312</v>
      </c>
    </row>
    <row r="36" ht="14.25">
      <c r="B36" s="1"/>
      <c r="C36" s="1"/>
      <c r="D36" s="19" t="s">
        <v>241</v>
      </c>
      <c r="E36" s="19"/>
      <c r="F36" s="19"/>
      <c r="G36" s="19"/>
      <c r="H36" s="19"/>
      <c r="I36" s="19"/>
      <c r="K36">
        <v>14</v>
      </c>
      <c r="L36" t="s">
        <v>155</v>
      </c>
      <c r="M36" s="4" t="s">
        <v>225</v>
      </c>
      <c r="N36" t="s">
        <v>154</v>
      </c>
      <c r="X36" t="s">
        <v>313</v>
      </c>
      <c r="AA36" t="s">
        <v>314</v>
      </c>
    </row>
    <row r="37" ht="14.25">
      <c r="B37" s="1"/>
      <c r="C37" s="1"/>
      <c r="D37" s="19" t="s">
        <v>241</v>
      </c>
      <c r="E37" s="19"/>
      <c r="F37" s="19"/>
      <c r="G37" s="19"/>
      <c r="H37" s="19"/>
      <c r="I37" s="19"/>
      <c r="X37" t="s">
        <v>315</v>
      </c>
      <c r="AA37" t="s">
        <v>316</v>
      </c>
    </row>
    <row r="38" ht="14.25">
      <c r="X38" t="s">
        <v>317</v>
      </c>
      <c r="AA38" t="s">
        <v>318</v>
      </c>
    </row>
    <row r="39" ht="14.25">
      <c r="X39" t="s">
        <v>319</v>
      </c>
      <c r="AA39" t="s">
        <v>320</v>
      </c>
    </row>
    <row r="40" ht="14.25">
      <c r="X40" t="s">
        <v>320</v>
      </c>
    </row>
    <row r="41" ht="14.25">
      <c r="X41" t="s">
        <v>321</v>
      </c>
      <c r="Y41" s="23"/>
      <c r="Z41" s="23"/>
      <c r="AA41" s="23"/>
    </row>
    <row r="42" ht="14.25">
      <c r="X42" s="23"/>
      <c r="Y42" s="23"/>
      <c r="Z42" s="23"/>
      <c r="AA42" s="23"/>
    </row>
    <row r="43" ht="14.25"/>
    <row r="44" ht="14.25"/>
    <row r="45" ht="14.25"/>
    <row r="46" ht="14.25"/>
    <row r="53" ht="14.25"/>
    <row r="54" ht="14.25"/>
    <row r="55" ht="14.25"/>
    <row r="56" ht="14.25"/>
    <row r="57" ht="14.25"/>
    <row r="58" ht="14.25"/>
    <row r="59" ht="14.25"/>
    <row r="60" ht="14.25"/>
    <row r="61" ht="14.25"/>
    <row r="62" ht="14.25"/>
    <row r="63" ht="14.25"/>
    <row r="64" ht="14.25"/>
    <row r="65" ht="14.25"/>
    <row r="66" ht="14.25"/>
    <row r="67" ht="14.25"/>
    <row r="68" ht="14.25"/>
    <row r="69" ht="14.25"/>
    <row r="70" ht="14.25"/>
    <row r="71" ht="14.25"/>
  </sheetData>
  <mergeCells count="1">
    <mergeCell ref="O2:P2"/>
  </mergeCells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bestFit="1" min="2" max="2" width="3.57421875"/>
    <col customWidth="1" min="3" max="3" width="23.00390625"/>
    <col bestFit="1" min="4" max="4" width="24.7109375"/>
    <col bestFit="1" customWidth="1" min="5" max="5" width="10.28125"/>
    <col bestFit="1" customWidth="1" min="6" max="6" width="7.28125"/>
  </cols>
  <sheetData>
    <row r="4" ht="14.25">
      <c r="B4" t="s">
        <v>322</v>
      </c>
    </row>
    <row r="5" ht="14.25">
      <c r="C5" t="s">
        <v>323</v>
      </c>
      <c r="D5" t="s">
        <v>2</v>
      </c>
      <c r="E5" t="s">
        <v>155</v>
      </c>
      <c r="F5" t="s">
        <v>324</v>
      </c>
      <c r="G5" t="s">
        <v>325</v>
      </c>
    </row>
    <row r="6" ht="14.25"/>
    <row r="7" ht="14.25">
      <c r="B7" t="s">
        <v>323</v>
      </c>
    </row>
    <row r="8" ht="14.25">
      <c r="C8" t="s">
        <v>326</v>
      </c>
    </row>
    <row r="9" ht="14.25">
      <c r="C9" t="s">
        <v>112</v>
      </c>
    </row>
    <row r="10" ht="14.25">
      <c r="C10" t="s">
        <v>90</v>
      </c>
    </row>
    <row r="11" ht="14.25">
      <c r="C11" t="s">
        <v>124</v>
      </c>
    </row>
    <row r="12" ht="14.25">
      <c r="C12" t="s">
        <v>327</v>
      </c>
    </row>
    <row r="13" ht="14.25">
      <c r="C13" t="s">
        <v>328</v>
      </c>
    </row>
    <row r="14" ht="14.25">
      <c r="C14" t="s">
        <v>329</v>
      </c>
    </row>
    <row r="15" ht="14.25">
      <c r="C15" t="s">
        <v>330</v>
      </c>
    </row>
    <row r="16" ht="14.25">
      <c r="C16" t="s">
        <v>331</v>
      </c>
    </row>
    <row r="17" ht="14.25"/>
    <row r="18" ht="14.25">
      <c r="B18" t="s">
        <v>92</v>
      </c>
    </row>
    <row r="19" ht="14.25">
      <c r="C19" t="s">
        <v>332</v>
      </c>
    </row>
    <row r="20" ht="14.25">
      <c r="C20" t="s">
        <v>333</v>
      </c>
    </row>
    <row r="21" ht="14.25">
      <c r="C21" t="s">
        <v>334</v>
      </c>
    </row>
    <row r="22" ht="14.25">
      <c r="C22" t="s">
        <v>335</v>
      </c>
    </row>
    <row r="23" ht="14.25">
      <c r="C23" t="s">
        <v>336</v>
      </c>
    </row>
    <row r="24" ht="14.25">
      <c r="C24" t="s">
        <v>337</v>
      </c>
    </row>
    <row r="25" ht="14.25">
      <c r="C25" t="s">
        <v>338</v>
      </c>
    </row>
    <row r="26" ht="14.25">
      <c r="C26" t="s">
        <v>339</v>
      </c>
    </row>
    <row r="27" ht="14.25">
      <c r="C27" t="s">
        <v>340</v>
      </c>
    </row>
    <row r="28" ht="14.25">
      <c r="C28" t="s">
        <v>341</v>
      </c>
    </row>
    <row r="29" ht="14.25"/>
    <row r="30" ht="14.25">
      <c r="B30" t="s">
        <v>342</v>
      </c>
    </row>
    <row r="31" ht="14.25">
      <c r="C31" t="s">
        <v>343</v>
      </c>
    </row>
    <row r="32" ht="14.25">
      <c r="C32" t="s">
        <v>344</v>
      </c>
    </row>
    <row r="33" ht="14.25">
      <c r="C33" t="s">
        <v>345</v>
      </c>
    </row>
    <row r="34" ht="14.25">
      <c r="C34" t="s">
        <v>346</v>
      </c>
    </row>
    <row r="36" ht="14.25">
      <c r="B36" t="s">
        <v>347</v>
      </c>
    </row>
    <row r="37" ht="14.25">
      <c r="C37" t="s">
        <v>348</v>
      </c>
    </row>
    <row r="38" ht="14.25">
      <c r="C38" t="s">
        <v>43</v>
      </c>
    </row>
    <row r="39" ht="14.25">
      <c r="C39" t="s">
        <v>349</v>
      </c>
    </row>
    <row r="40" ht="14.25">
      <c r="C40" t="s">
        <v>350</v>
      </c>
    </row>
    <row r="41" ht="14.25">
      <c r="C41" t="s">
        <v>351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customWidth="1" min="2" max="2" width="45.28125"/>
    <col customWidth="1" min="3" max="4" width="11.28125"/>
    <col customWidth="1" min="5" max="11" width="12.421875"/>
    <col customWidth="1" min="12" max="12" width="11.421875"/>
    <col customWidth="1" min="14" max="21" width="13.421875"/>
  </cols>
  <sheetData>
    <row r="1" ht="14.25">
      <c r="E1" s="3"/>
    </row>
    <row r="2" ht="14.25">
      <c r="B2" s="11" t="s">
        <v>352</v>
      </c>
      <c r="C2" s="11" t="s">
        <v>28</v>
      </c>
      <c r="E2" s="24" t="s">
        <v>353</v>
      </c>
      <c r="F2" s="11">
        <v>25</v>
      </c>
      <c r="G2" s="11" t="s">
        <v>112</v>
      </c>
      <c r="H2" s="11">
        <v>1200000</v>
      </c>
      <c r="I2" s="11"/>
      <c r="J2" s="11"/>
      <c r="K2" s="11"/>
      <c r="L2" s="11"/>
    </row>
    <row r="3" ht="14.25">
      <c r="B3" t="s">
        <v>354</v>
      </c>
      <c r="C3" s="25">
        <v>3700000</v>
      </c>
      <c r="E3" s="26" t="s">
        <v>355</v>
      </c>
      <c r="F3" s="27" t="s">
        <v>112</v>
      </c>
      <c r="G3" s="27" t="s">
        <v>356</v>
      </c>
      <c r="H3" s="27" t="s">
        <v>357</v>
      </c>
      <c r="I3" s="27" t="s">
        <v>124</v>
      </c>
      <c r="J3" s="27" t="s">
        <v>358</v>
      </c>
      <c r="K3" s="27" t="s">
        <v>359</v>
      </c>
      <c r="L3" s="27" t="s">
        <v>112</v>
      </c>
      <c r="N3" s="16" t="s">
        <v>115</v>
      </c>
      <c r="O3" s="17">
        <v>1</v>
      </c>
      <c r="P3" s="17">
        <v>950</v>
      </c>
      <c r="Q3" s="18">
        <f>O3*P3</f>
        <v>950</v>
      </c>
      <c r="R3" s="17" t="s">
        <v>221</v>
      </c>
      <c r="S3" s="3" t="s">
        <v>222</v>
      </c>
    </row>
    <row r="4" ht="14.25">
      <c r="B4" t="s">
        <v>231</v>
      </c>
      <c r="C4" s="28">
        <v>150000</v>
      </c>
      <c r="E4" s="29" t="s">
        <v>354</v>
      </c>
      <c r="F4" s="30" t="s">
        <v>354</v>
      </c>
      <c r="G4" s="31" t="s">
        <v>118</v>
      </c>
      <c r="H4" s="31" t="s">
        <v>234</v>
      </c>
      <c r="I4" s="31" t="s">
        <v>360</v>
      </c>
      <c r="J4" s="32"/>
      <c r="K4" s="32"/>
      <c r="L4" s="32"/>
      <c r="N4" s="16" t="s">
        <v>231</v>
      </c>
      <c r="O4" s="17">
        <v>5</v>
      </c>
      <c r="P4" s="17">
        <v>150</v>
      </c>
      <c r="Q4" s="18">
        <f>O4*P4</f>
        <v>750</v>
      </c>
      <c r="R4" s="17" t="s">
        <v>232</v>
      </c>
      <c r="S4" s="3"/>
    </row>
    <row r="5" ht="14.25">
      <c r="B5" t="s">
        <v>361</v>
      </c>
      <c r="C5">
        <v>100</v>
      </c>
      <c r="E5" s="29"/>
      <c r="F5" s="33">
        <f>C3*1</f>
        <v>3700000</v>
      </c>
      <c r="G5" s="33">
        <f>3000*C6</f>
        <v>3000000</v>
      </c>
      <c r="H5" s="33"/>
      <c r="I5" s="33">
        <f>$F$2*C18</f>
        <v>7500000</v>
      </c>
      <c r="J5" s="33">
        <f>K5/$F$2</f>
        <v>568000</v>
      </c>
      <c r="K5" s="33">
        <f>SUM((F5:I5))</f>
        <v>14200000</v>
      </c>
      <c r="L5" s="33">
        <f>$H$2+K5</f>
        <v>15400000</v>
      </c>
      <c r="N5" s="16" t="s">
        <v>118</v>
      </c>
      <c r="O5" s="17">
        <v>1</v>
      </c>
      <c r="P5" s="17">
        <v>1000</v>
      </c>
      <c r="Q5" s="18">
        <f>O5*P5</f>
        <v>1000</v>
      </c>
      <c r="R5" s="17" t="s">
        <v>240</v>
      </c>
      <c r="S5" s="3"/>
    </row>
    <row r="6" ht="14.25">
      <c r="B6" t="s">
        <v>362</v>
      </c>
      <c r="C6" s="28">
        <v>1000</v>
      </c>
      <c r="E6" s="29" t="s">
        <v>363</v>
      </c>
      <c r="F6" s="31" t="s">
        <v>364</v>
      </c>
      <c r="G6" s="31" t="s">
        <v>234</v>
      </c>
      <c r="H6" s="31" t="s">
        <v>365</v>
      </c>
      <c r="I6" s="31" t="s">
        <v>366</v>
      </c>
      <c r="J6" s="32"/>
      <c r="K6" s="32"/>
      <c r="L6" s="33"/>
      <c r="N6" s="16" t="s">
        <v>123</v>
      </c>
      <c r="O6" s="17">
        <v>5</v>
      </c>
      <c r="P6" s="17">
        <v>700</v>
      </c>
      <c r="Q6" s="18">
        <f>O6*P6</f>
        <v>3500</v>
      </c>
      <c r="R6" s="17" t="s">
        <v>246</v>
      </c>
      <c r="S6" s="3" t="s">
        <v>247</v>
      </c>
    </row>
    <row r="7" ht="14.25">
      <c r="B7" t="s">
        <v>367</v>
      </c>
      <c r="C7" s="28">
        <v>1300000</v>
      </c>
      <c r="E7" s="29"/>
      <c r="F7" s="33">
        <f>C7</f>
        <v>1300000</v>
      </c>
      <c r="G7" s="33">
        <v>0</v>
      </c>
      <c r="H7" s="33">
        <f>3*C11</f>
        <v>1650000</v>
      </c>
      <c r="I7" s="33">
        <f>F2*C15</f>
        <v>7500000</v>
      </c>
      <c r="J7" s="33">
        <f>K7/$F$2</f>
        <v>418000</v>
      </c>
      <c r="K7" s="33">
        <f>SUM((F7:I7))</f>
        <v>10450000</v>
      </c>
      <c r="L7" s="33">
        <f>$H$2+K7</f>
        <v>11650000</v>
      </c>
      <c r="N7" s="16" t="s">
        <v>249</v>
      </c>
      <c r="O7" s="17">
        <v>25</v>
      </c>
      <c r="P7" s="17">
        <v>300</v>
      </c>
      <c r="Q7" s="18">
        <f>O7*P7</f>
        <v>7500</v>
      </c>
      <c r="R7" s="17" t="s">
        <v>250</v>
      </c>
      <c r="S7" s="3"/>
    </row>
    <row r="8" ht="14.25">
      <c r="B8" t="s">
        <v>368</v>
      </c>
      <c r="C8" s="28">
        <v>700000</v>
      </c>
      <c r="E8" s="29" t="s">
        <v>369</v>
      </c>
      <c r="F8" s="31" t="s">
        <v>231</v>
      </c>
      <c r="G8" s="31" t="s">
        <v>118</v>
      </c>
      <c r="H8" s="31" t="s">
        <v>370</v>
      </c>
      <c r="I8" s="31" t="s">
        <v>371</v>
      </c>
      <c r="J8" s="32"/>
      <c r="K8" s="32"/>
      <c r="L8" s="33"/>
      <c r="N8" s="3"/>
      <c r="O8" s="3"/>
      <c r="P8" s="3"/>
      <c r="Q8" s="21">
        <f>SUM(Q3:Q7)</f>
        <v>13700</v>
      </c>
      <c r="R8" s="3"/>
      <c r="S8" s="3"/>
    </row>
    <row r="9" ht="14.25">
      <c r="B9" t="s">
        <v>372</v>
      </c>
      <c r="C9" s="28">
        <v>500000</v>
      </c>
      <c r="E9" s="29"/>
      <c r="F9" s="33">
        <f>5*C4</f>
        <v>750000</v>
      </c>
      <c r="G9" s="33">
        <f>1000*C6</f>
        <v>1000000</v>
      </c>
      <c r="H9" s="33">
        <f>5*C10</f>
        <v>2500000</v>
      </c>
      <c r="I9" s="33">
        <f>F2*C13</f>
        <v>7500000</v>
      </c>
      <c r="J9" s="33">
        <f>K9/$F$2</f>
        <v>470000</v>
      </c>
      <c r="K9" s="33">
        <f>SUM((F9:I9))</f>
        <v>11750000</v>
      </c>
      <c r="L9" s="33">
        <f>$H$2+K9</f>
        <v>12950000</v>
      </c>
      <c r="N9" s="3"/>
      <c r="O9" s="3"/>
      <c r="P9" s="3"/>
      <c r="Q9" s="3"/>
      <c r="R9" s="3"/>
      <c r="S9" s="3"/>
    </row>
    <row r="10" ht="14.25">
      <c r="B10" t="s">
        <v>373</v>
      </c>
      <c r="C10" s="28">
        <v>500000</v>
      </c>
      <c r="E10" s="29"/>
      <c r="F10" s="30" t="s">
        <v>364</v>
      </c>
      <c r="G10" s="31" t="s">
        <v>234</v>
      </c>
      <c r="H10" s="30"/>
      <c r="I10" s="30" t="s">
        <v>366</v>
      </c>
      <c r="J10" s="32"/>
      <c r="K10" s="32"/>
      <c r="L10" s="33"/>
      <c r="N10" s="3"/>
      <c r="O10" s="3"/>
      <c r="P10" s="3"/>
      <c r="Q10" s="3"/>
      <c r="R10" s="3"/>
      <c r="S10" s="3"/>
    </row>
    <row r="11" ht="14.25">
      <c r="B11" s="34" t="s">
        <v>374</v>
      </c>
      <c r="C11" s="28">
        <v>550000</v>
      </c>
      <c r="E11" s="29"/>
      <c r="F11" s="33">
        <f>C7</f>
        <v>1300000</v>
      </c>
      <c r="G11" s="33" t="s">
        <v>234</v>
      </c>
      <c r="H11" s="33"/>
      <c r="I11" s="33">
        <f>C15*F2</f>
        <v>7500000</v>
      </c>
      <c r="J11" s="33">
        <f>K11/$F$2</f>
        <v>352000</v>
      </c>
      <c r="K11" s="33">
        <f>SUM((F11:I11))</f>
        <v>8800000</v>
      </c>
      <c r="L11" s="33">
        <f>$H$2+K11</f>
        <v>10000000</v>
      </c>
      <c r="N11" s="3" t="s">
        <v>261</v>
      </c>
      <c r="O11" s="3"/>
      <c r="P11" s="3"/>
      <c r="Q11" s="3"/>
      <c r="R11" s="3"/>
      <c r="S11" s="3"/>
    </row>
    <row r="12" ht="14.25">
      <c r="B12" s="34" t="s">
        <v>375</v>
      </c>
      <c r="C12" s="28">
        <v>370000</v>
      </c>
      <c r="E12" s="29"/>
      <c r="F12" s="30" t="s">
        <v>364</v>
      </c>
      <c r="G12" s="31"/>
      <c r="H12" s="30"/>
      <c r="I12" s="30" t="s">
        <v>376</v>
      </c>
      <c r="J12" s="32"/>
      <c r="K12" s="32"/>
      <c r="L12" s="33"/>
      <c r="N12" s="16" t="s">
        <v>115</v>
      </c>
      <c r="O12" s="17">
        <v>1</v>
      </c>
      <c r="P12" s="17">
        <v>1500</v>
      </c>
      <c r="Q12" s="18">
        <f>O12*P12</f>
        <v>1500</v>
      </c>
      <c r="R12" s="17" t="s">
        <v>266</v>
      </c>
      <c r="S12" s="3"/>
    </row>
    <row r="13" ht="14.25">
      <c r="B13" t="s">
        <v>377</v>
      </c>
      <c r="C13" s="28">
        <v>300000</v>
      </c>
      <c r="E13" s="29"/>
      <c r="F13" s="33">
        <f>C7</f>
        <v>1300000</v>
      </c>
      <c r="G13" s="33" t="s">
        <v>234</v>
      </c>
      <c r="H13" s="33"/>
      <c r="I13" s="33">
        <f>F2*C12</f>
        <v>9250000</v>
      </c>
      <c r="J13" s="33">
        <f>K13/$F$2</f>
        <v>422000</v>
      </c>
      <c r="K13" s="33">
        <f>SUM((F13:I13))</f>
        <v>10550000</v>
      </c>
      <c r="L13" s="33">
        <f>$H$2+K13</f>
        <v>11750000</v>
      </c>
      <c r="N13" s="16" t="s">
        <v>231</v>
      </c>
      <c r="O13" s="17">
        <v>5</v>
      </c>
      <c r="P13" s="17">
        <v>0</v>
      </c>
      <c r="Q13" s="18">
        <f>O13*P13</f>
        <v>0</v>
      </c>
      <c r="R13" s="17" t="s">
        <v>232</v>
      </c>
      <c r="S13" s="3"/>
    </row>
    <row r="14" ht="14.25">
      <c r="B14" t="s">
        <v>378</v>
      </c>
      <c r="C14" s="28">
        <v>250000</v>
      </c>
      <c r="E14" s="29"/>
      <c r="F14" s="30" t="s">
        <v>364</v>
      </c>
      <c r="G14" s="31"/>
      <c r="H14" s="31" t="s">
        <v>379</v>
      </c>
      <c r="I14" s="31"/>
      <c r="J14" s="32"/>
      <c r="K14" s="32"/>
      <c r="L14" s="33"/>
      <c r="N14" s="16" t="s">
        <v>118</v>
      </c>
      <c r="O14" s="17">
        <v>1</v>
      </c>
      <c r="P14" s="17">
        <v>0</v>
      </c>
      <c r="Q14" s="18">
        <f>O14*P14</f>
        <v>0</v>
      </c>
      <c r="R14" s="17" t="s">
        <v>240</v>
      </c>
      <c r="S14" s="3"/>
    </row>
    <row r="15" ht="14.25">
      <c r="B15" t="s">
        <v>380</v>
      </c>
      <c r="C15" s="28">
        <v>300000</v>
      </c>
      <c r="E15" s="29"/>
      <c r="F15" s="33">
        <f>C7</f>
        <v>1300000</v>
      </c>
      <c r="G15" s="33" t="s">
        <v>234</v>
      </c>
      <c r="H15" s="33">
        <f>3*C8</f>
        <v>2100000</v>
      </c>
      <c r="I15" s="33">
        <f>F2*C15</f>
        <v>7500000</v>
      </c>
      <c r="J15" s="33">
        <f>K15/$F$2</f>
        <v>436000</v>
      </c>
      <c r="K15" s="33">
        <f>SUM((F15:I15))</f>
        <v>10900000</v>
      </c>
      <c r="L15" s="33">
        <f>$H$2+K15</f>
        <v>12100000</v>
      </c>
      <c r="N15" s="16" t="s">
        <v>123</v>
      </c>
      <c r="O15" s="17">
        <v>5</v>
      </c>
      <c r="P15" s="17">
        <v>650</v>
      </c>
      <c r="Q15" s="18">
        <f>O15*P15</f>
        <v>3250</v>
      </c>
      <c r="R15" s="17" t="s">
        <v>269</v>
      </c>
      <c r="S15" s="3"/>
    </row>
    <row r="16" ht="14.25">
      <c r="B16" t="s">
        <v>381</v>
      </c>
      <c r="C16" s="28">
        <v>370000</v>
      </c>
      <c r="E16" s="35"/>
      <c r="F16" s="36" t="s">
        <v>364</v>
      </c>
      <c r="G16" s="31"/>
      <c r="H16" s="31" t="s">
        <v>382</v>
      </c>
      <c r="I16" s="31"/>
      <c r="J16" s="32"/>
      <c r="K16" s="32"/>
      <c r="L16" s="33"/>
      <c r="N16" s="16" t="s">
        <v>249</v>
      </c>
      <c r="O16" s="17">
        <v>25</v>
      </c>
      <c r="P16" s="17">
        <v>300</v>
      </c>
      <c r="Q16" s="18">
        <f>O16*P16</f>
        <v>7500</v>
      </c>
      <c r="R16" s="17" t="s">
        <v>250</v>
      </c>
      <c r="S16" s="3"/>
    </row>
    <row r="17" ht="14.25">
      <c r="B17" s="34" t="s">
        <v>383</v>
      </c>
      <c r="C17" s="28">
        <v>200000</v>
      </c>
      <c r="E17" s="35"/>
      <c r="F17" s="33">
        <f>C7</f>
        <v>1300000</v>
      </c>
      <c r="G17" s="33" t="s">
        <v>234</v>
      </c>
      <c r="H17" s="33">
        <f>C9*5</f>
        <v>2500000</v>
      </c>
      <c r="I17" s="33">
        <f>F2*C12</f>
        <v>9250000</v>
      </c>
      <c r="J17" s="33">
        <f>K17/$F$2</f>
        <v>522000</v>
      </c>
      <c r="K17" s="33">
        <f>SUM((F17:I17))</f>
        <v>13050000</v>
      </c>
      <c r="L17" s="33">
        <f>$H$2+K17</f>
        <v>14250000</v>
      </c>
      <c r="N17" s="3"/>
      <c r="O17" s="3"/>
      <c r="P17" s="3"/>
      <c r="Q17" s="21">
        <f>SUM(Q12:Q16)</f>
        <v>12250</v>
      </c>
      <c r="R17" s="3"/>
      <c r="S17" s="3"/>
    </row>
    <row r="18" ht="14.25">
      <c r="B18" t="s">
        <v>384</v>
      </c>
      <c r="C18" s="28">
        <v>300000</v>
      </c>
      <c r="E18" s="35"/>
      <c r="F18" s="36" t="s">
        <v>364</v>
      </c>
      <c r="G18" s="31"/>
      <c r="H18" s="31" t="s">
        <v>385</v>
      </c>
      <c r="I18" s="31"/>
      <c r="J18" s="32"/>
      <c r="K18" s="32"/>
      <c r="L18" s="33"/>
      <c r="N18" s="3"/>
      <c r="O18" s="3"/>
      <c r="P18" s="3"/>
      <c r="Q18" s="3"/>
      <c r="R18" s="3"/>
      <c r="S18" s="3"/>
    </row>
    <row r="19" ht="14.25">
      <c r="E19" s="35"/>
      <c r="F19" s="33"/>
      <c r="G19" s="33"/>
      <c r="H19" s="33"/>
      <c r="I19" s="33"/>
      <c r="J19" s="33"/>
      <c r="K19" s="33"/>
      <c r="L19" s="33"/>
      <c r="N19" s="3" t="s">
        <v>277</v>
      </c>
      <c r="O19" s="3"/>
      <c r="P19" s="3"/>
      <c r="Q19" s="3"/>
      <c r="R19" s="3"/>
      <c r="S19" s="3"/>
    </row>
    <row r="20" ht="14.25">
      <c r="L20" s="3"/>
      <c r="N20" s="3" t="s">
        <v>281</v>
      </c>
      <c r="O20" s="3"/>
      <c r="P20" s="3"/>
      <c r="Q20" s="3"/>
      <c r="R20" s="3"/>
      <c r="S20" s="3"/>
    </row>
    <row r="21" ht="14.25">
      <c r="L21" s="3"/>
      <c r="N21" s="3" t="s">
        <v>283</v>
      </c>
      <c r="O21" s="3"/>
      <c r="P21" s="3"/>
      <c r="Q21" s="3"/>
      <c r="R21" s="3"/>
      <c r="S21" s="3"/>
    </row>
    <row r="22" ht="14.25">
      <c r="N22" s="3" t="s">
        <v>289</v>
      </c>
      <c r="O22" s="3"/>
      <c r="P22" s="3"/>
      <c r="Q22" s="3"/>
      <c r="R22" s="3"/>
      <c r="S22" s="3"/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ONLYOFFICE/7.3.3.50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17</cp:revision>
  <dcterms:modified xsi:type="dcterms:W3CDTF">2023-07-07T11:55:43Z</dcterms:modified>
</cp:coreProperties>
</file>