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1900" windowHeight="13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2" i="1"/>
  <c r="D51"/>
  <c r="D50"/>
  <c r="C52"/>
  <c r="C51"/>
  <c r="C50"/>
  <c r="H17"/>
  <c r="J17" s="1"/>
  <c r="K17"/>
  <c r="K16"/>
  <c r="K15"/>
  <c r="K14"/>
  <c r="K13"/>
  <c r="K12"/>
  <c r="K11"/>
  <c r="H11" l="1"/>
  <c r="J11" s="1"/>
  <c r="H12"/>
  <c r="J12" s="1"/>
  <c r="H13"/>
  <c r="J13" s="1"/>
  <c r="H14"/>
  <c r="J14" s="1"/>
  <c r="H15"/>
  <c r="J15" s="1"/>
  <c r="H16"/>
  <c r="J16" s="1"/>
</calcChain>
</file>

<file path=xl/sharedStrings.xml><?xml version="1.0" encoding="utf-8"?>
<sst xmlns="http://schemas.openxmlformats.org/spreadsheetml/2006/main" count="21" uniqueCount="21">
  <si>
    <t>T1</t>
  </si>
  <si>
    <t>T2</t>
  </si>
  <si>
    <t>BRP</t>
  </si>
  <si>
    <t>CAN Baudrate calculator - LPC2xxx</t>
  </si>
  <si>
    <t>Calculates value for CANBTR register</t>
  </si>
  <si>
    <t>[Hz]</t>
  </si>
  <si>
    <t>Number of time quanta per bit</t>
  </si>
  <si>
    <t>Nominal bit time   tB</t>
  </si>
  <si>
    <t>Bit Rate                     Bus length</t>
  </si>
  <si>
    <t>Length of time quantum          tq</t>
  </si>
  <si>
    <t>Location of sample point</t>
  </si>
  <si>
    <t>1Mbit/s</t>
  </si>
  <si>
    <t>25m</t>
  </si>
  <si>
    <t>Actual Baudrate</t>
  </si>
  <si>
    <t>Baud</t>
  </si>
  <si>
    <t>Error [%]</t>
  </si>
  <si>
    <t>Samplepoint [%]</t>
  </si>
  <si>
    <t>Fixed prescaler</t>
  </si>
  <si>
    <t>can clk</t>
  </si>
  <si>
    <t>MOJ 261010</t>
  </si>
  <si>
    <t>LPC 2xxx can controller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</si>
</sst>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0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</font>
    <font>
      <sz val="8"/>
      <name val="Arial"/>
    </font>
    <font>
      <i/>
      <sz val="10"/>
      <name val="Arial"/>
      <family val="2"/>
    </font>
    <font>
      <u/>
      <sz val="16"/>
      <name val="Arial"/>
    </font>
    <font>
      <sz val="12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/>
    <xf numFmtId="0" fontId="3" fillId="0" borderId="0" xfId="0" applyFont="1"/>
    <xf numFmtId="0" fontId="2" fillId="2" borderId="4" xfId="0" applyFont="1" applyFill="1" applyBorder="1"/>
    <xf numFmtId="0" fontId="2" fillId="2" borderId="9" xfId="0" applyFont="1" applyFill="1" applyBorder="1"/>
    <xf numFmtId="0" fontId="2" fillId="0" borderId="0" xfId="0" applyFont="1"/>
    <xf numFmtId="0" fontId="2" fillId="2" borderId="10" xfId="0" applyFont="1" applyFill="1" applyBorder="1"/>
    <xf numFmtId="0" fontId="2" fillId="2" borderId="11" xfId="0" applyFont="1" applyFill="1" applyBorder="1"/>
    <xf numFmtId="0" fontId="5" fillId="0" borderId="3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2" borderId="12" xfId="0" applyFont="1" applyFill="1" applyBorder="1"/>
    <xf numFmtId="0" fontId="0" fillId="0" borderId="13" xfId="0" applyBorder="1"/>
    <xf numFmtId="0" fontId="0" fillId="0" borderId="14" xfId="0" applyBorder="1"/>
    <xf numFmtId="0" fontId="2" fillId="2" borderId="8" xfId="0" applyFont="1" applyFill="1" applyBorder="1"/>
    <xf numFmtId="0" fontId="6" fillId="0" borderId="0" xfId="0" applyFont="1"/>
    <xf numFmtId="0" fontId="0" fillId="3" borderId="5" xfId="0" applyFill="1" applyBorder="1"/>
    <xf numFmtId="0" fontId="0" fillId="3" borderId="1" xfId="0" applyFill="1" applyBorder="1"/>
    <xf numFmtId="0" fontId="0" fillId="3" borderId="13" xfId="0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0" fillId="0" borderId="15" xfId="0" applyBorder="1"/>
    <xf numFmtId="0" fontId="0" fillId="4" borderId="0" xfId="0" applyFill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165" fontId="0" fillId="0" borderId="0" xfId="1" applyNumberFormat="1" applyFont="1" applyBorder="1"/>
    <xf numFmtId="165" fontId="0" fillId="5" borderId="1" xfId="1" applyNumberFormat="1" applyFont="1" applyFill="1" applyBorder="1"/>
    <xf numFmtId="165" fontId="0" fillId="0" borderId="0" xfId="1" applyNumberFormat="1" applyFont="1"/>
    <xf numFmtId="165" fontId="0" fillId="0" borderId="4" xfId="0" applyNumberFormat="1" applyBorder="1"/>
    <xf numFmtId="3" fontId="9" fillId="0" borderId="0" xfId="0" applyNumberFormat="1" applyFont="1"/>
    <xf numFmtId="13" fontId="0" fillId="0" borderId="0" xfId="0" applyNumberFormat="1"/>
    <xf numFmtId="0" fontId="0" fillId="5" borderId="5" xfId="0" applyFill="1" applyBorder="1"/>
    <xf numFmtId="0" fontId="0" fillId="5" borderId="1" xfId="0" applyFill="1" applyBorder="1"/>
    <xf numFmtId="0" fontId="0" fillId="5" borderId="1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4"/>
  <sheetViews>
    <sheetView tabSelected="1" zoomScale="115" zoomScaleNormal="115" workbookViewId="0">
      <selection activeCell="I33" sqref="I33"/>
    </sheetView>
  </sheetViews>
  <sheetFormatPr defaultRowHeight="12.75"/>
  <cols>
    <col min="2" max="2" width="24.28515625" customWidth="1"/>
    <col min="3" max="3" width="10.85546875" customWidth="1"/>
    <col min="4" max="4" width="11.28515625" bestFit="1" customWidth="1"/>
    <col min="5" max="5" width="12" customWidth="1"/>
    <col min="7" max="7" width="12.28515625" bestFit="1" customWidth="1"/>
    <col min="8" max="8" width="17.140625" customWidth="1"/>
    <col min="9" max="9" width="15.5703125" customWidth="1"/>
    <col min="11" max="11" width="16.85546875" customWidth="1"/>
    <col min="16" max="16" width="13.42578125" customWidth="1"/>
    <col min="17" max="17" width="11.7109375" customWidth="1"/>
  </cols>
  <sheetData>
    <row r="1" spans="1:11" ht="18">
      <c r="A1" s="10" t="s">
        <v>3</v>
      </c>
    </row>
    <row r="2" spans="1:11" ht="18">
      <c r="A2" s="10" t="s">
        <v>4</v>
      </c>
    </row>
    <row r="3" spans="1:11">
      <c r="A3" s="13" t="s">
        <v>19</v>
      </c>
    </row>
    <row r="4" spans="1:11">
      <c r="B4" s="32"/>
    </row>
    <row r="6" spans="1:11" ht="20.25">
      <c r="C6" s="24" t="s">
        <v>20</v>
      </c>
    </row>
    <row r="7" spans="1:11" ht="13.5" thickBot="1"/>
    <row r="8" spans="1:11">
      <c r="C8" s="7" t="s">
        <v>18</v>
      </c>
      <c r="D8" s="40">
        <v>57600000</v>
      </c>
      <c r="E8" s="8" t="s">
        <v>5</v>
      </c>
    </row>
    <row r="9" spans="1:11" ht="13.5" thickBot="1">
      <c r="C9" s="9" t="s">
        <v>17</v>
      </c>
      <c r="D9" s="6">
        <v>2</v>
      </c>
      <c r="E9" s="16"/>
    </row>
    <row r="10" spans="1:11">
      <c r="C10" s="14" t="s">
        <v>0</v>
      </c>
      <c r="D10" s="15" t="s">
        <v>1</v>
      </c>
      <c r="E10" s="15"/>
      <c r="F10" s="11" t="s">
        <v>2</v>
      </c>
      <c r="G10" s="11"/>
      <c r="H10" s="20" t="s">
        <v>13</v>
      </c>
      <c r="I10" s="23" t="s">
        <v>14</v>
      </c>
      <c r="J10" s="11" t="s">
        <v>15</v>
      </c>
      <c r="K10" s="12" t="s">
        <v>16</v>
      </c>
    </row>
    <row r="11" spans="1:11">
      <c r="C11" s="43">
        <v>11</v>
      </c>
      <c r="D11" s="44">
        <v>6</v>
      </c>
      <c r="E11" s="44"/>
      <c r="F11" s="44">
        <v>71</v>
      </c>
      <c r="G11" s="44"/>
      <c r="H11" s="45">
        <f t="shared" ref="H11:H17" si="0">D$8/((C11+D11+3)*(F11+1)*D$9)</f>
        <v>20000</v>
      </c>
      <c r="I11" s="43">
        <v>20000</v>
      </c>
      <c r="J11" s="1">
        <f t="shared" ref="J11:J17" si="1">((H11-I11)/I11)*100</f>
        <v>0</v>
      </c>
      <c r="K11" s="5">
        <f t="shared" ref="K11:K17" si="2">(C11/(C11+D11))*100</f>
        <v>64.705882352941174</v>
      </c>
    </row>
    <row r="12" spans="1:11">
      <c r="C12" s="4">
        <v>6</v>
      </c>
      <c r="D12" s="1">
        <v>3</v>
      </c>
      <c r="E12" s="1"/>
      <c r="F12" s="1">
        <v>47</v>
      </c>
      <c r="G12" s="1"/>
      <c r="H12" s="21">
        <f t="shared" si="0"/>
        <v>50000</v>
      </c>
      <c r="I12" s="4">
        <v>50000</v>
      </c>
      <c r="J12" s="1">
        <f t="shared" si="1"/>
        <v>0</v>
      </c>
      <c r="K12" s="5">
        <f t="shared" si="2"/>
        <v>66.666666666666657</v>
      </c>
    </row>
    <row r="13" spans="1:11">
      <c r="C13" s="25">
        <v>6</v>
      </c>
      <c r="D13" s="26">
        <v>3</v>
      </c>
      <c r="E13" s="26"/>
      <c r="F13" s="26">
        <v>23</v>
      </c>
      <c r="G13" s="26"/>
      <c r="H13" s="27">
        <f t="shared" si="0"/>
        <v>100000</v>
      </c>
      <c r="I13" s="43">
        <v>100000</v>
      </c>
      <c r="J13" s="1">
        <f t="shared" si="1"/>
        <v>0</v>
      </c>
      <c r="K13" s="5">
        <f t="shared" si="2"/>
        <v>66.666666666666657</v>
      </c>
    </row>
    <row r="14" spans="1:11">
      <c r="C14" s="4">
        <v>6</v>
      </c>
      <c r="D14" s="1">
        <v>3</v>
      </c>
      <c r="E14" s="1"/>
      <c r="F14" s="1">
        <v>18</v>
      </c>
      <c r="G14" s="1"/>
      <c r="H14" s="21">
        <f t="shared" si="0"/>
        <v>126315.78947368421</v>
      </c>
      <c r="I14" s="4">
        <v>125000</v>
      </c>
      <c r="J14" s="1">
        <f t="shared" si="1"/>
        <v>1.0526315789473708</v>
      </c>
      <c r="K14" s="5">
        <f t="shared" si="2"/>
        <v>66.666666666666657</v>
      </c>
    </row>
    <row r="15" spans="1:11">
      <c r="C15" s="25">
        <v>6</v>
      </c>
      <c r="D15" s="26">
        <v>4</v>
      </c>
      <c r="E15" s="26"/>
      <c r="F15" s="26">
        <v>8</v>
      </c>
      <c r="G15" s="26"/>
      <c r="H15" s="27">
        <f t="shared" si="0"/>
        <v>246153.84615384616</v>
      </c>
      <c r="I15" s="25">
        <v>250000</v>
      </c>
      <c r="J15" s="1">
        <f t="shared" si="1"/>
        <v>-1.5384615384615374</v>
      </c>
      <c r="K15" s="5">
        <f t="shared" si="2"/>
        <v>60</v>
      </c>
    </row>
    <row r="16" spans="1:11">
      <c r="C16" s="4">
        <v>6</v>
      </c>
      <c r="D16" s="1">
        <v>3</v>
      </c>
      <c r="E16" s="1"/>
      <c r="F16" s="1">
        <v>4</v>
      </c>
      <c r="G16" s="1"/>
      <c r="H16" s="21">
        <f t="shared" si="0"/>
        <v>480000</v>
      </c>
      <c r="I16" s="4">
        <v>500000</v>
      </c>
      <c r="J16" s="1">
        <f t="shared" si="1"/>
        <v>-4</v>
      </c>
      <c r="K16" s="5">
        <f t="shared" si="2"/>
        <v>66.666666666666657</v>
      </c>
    </row>
    <row r="17" spans="1:18">
      <c r="C17" s="25">
        <v>4</v>
      </c>
      <c r="D17" s="26">
        <v>2</v>
      </c>
      <c r="E17" s="26"/>
      <c r="F17" s="26">
        <v>2</v>
      </c>
      <c r="G17" s="26"/>
      <c r="H17" s="27">
        <f t="shared" si="0"/>
        <v>1066666.6666666667</v>
      </c>
      <c r="I17" s="4">
        <v>1000000</v>
      </c>
      <c r="J17" s="1">
        <f t="shared" si="1"/>
        <v>6.666666666666675</v>
      </c>
      <c r="K17" s="5">
        <f t="shared" si="2"/>
        <v>66.666666666666657</v>
      </c>
    </row>
    <row r="18" spans="1:18" ht="13.5" thickBot="1">
      <c r="C18" s="2"/>
      <c r="D18" s="6"/>
      <c r="E18" s="6"/>
      <c r="F18" s="6"/>
      <c r="G18" s="6"/>
      <c r="H18" s="22"/>
      <c r="I18" s="2"/>
      <c r="J18" s="6"/>
      <c r="K18" s="3"/>
    </row>
    <row r="20" spans="1:18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>
      <c r="C21" s="29"/>
      <c r="D21" s="29"/>
      <c r="E21" s="29"/>
      <c r="F21" s="29"/>
      <c r="G21" s="29"/>
      <c r="H21" s="29"/>
      <c r="I21" s="29"/>
      <c r="J21" s="29"/>
      <c r="K21" s="29"/>
      <c r="L21" s="28"/>
      <c r="M21" s="28"/>
      <c r="N21" s="28"/>
      <c r="O21" s="28"/>
      <c r="P21" s="28"/>
      <c r="Q21" s="28"/>
      <c r="R21" s="28"/>
    </row>
    <row r="22" spans="1:18">
      <c r="C22" s="29"/>
      <c r="D22" s="29"/>
      <c r="E22" s="29"/>
      <c r="F22" s="29"/>
      <c r="G22" s="29"/>
      <c r="H22" s="29"/>
      <c r="I22" s="29"/>
      <c r="J22" s="29"/>
      <c r="K22" s="29"/>
      <c r="L22" s="28"/>
      <c r="M22" s="28"/>
      <c r="N22" s="28"/>
      <c r="O22" s="28"/>
      <c r="P22" s="28"/>
      <c r="Q22" s="28"/>
      <c r="R22" s="28"/>
    </row>
    <row r="23" spans="1:18">
      <c r="C23" s="29"/>
      <c r="D23" s="29"/>
      <c r="E23" s="29"/>
      <c r="F23" s="29"/>
      <c r="G23" s="29"/>
      <c r="H23" s="29"/>
      <c r="I23" s="29"/>
      <c r="J23" s="29"/>
      <c r="K23" s="29"/>
      <c r="L23" s="28"/>
      <c r="M23" s="28"/>
      <c r="N23" s="28"/>
      <c r="O23" s="28"/>
      <c r="P23" s="28"/>
      <c r="Q23" s="28"/>
      <c r="R23" s="28"/>
    </row>
    <row r="24" spans="1:18">
      <c r="C24" s="29"/>
      <c r="D24" s="29"/>
      <c r="E24" s="29"/>
      <c r="F24" s="29"/>
      <c r="G24" s="29"/>
      <c r="H24" s="29"/>
      <c r="I24" s="29"/>
      <c r="J24" s="29"/>
      <c r="K24" s="29"/>
      <c r="L24" s="28"/>
      <c r="M24" s="28"/>
      <c r="N24" s="28"/>
      <c r="O24" s="28"/>
      <c r="P24" s="28"/>
      <c r="Q24" s="28"/>
      <c r="R24" s="28"/>
    </row>
    <row r="25" spans="1:18">
      <c r="A25" s="35"/>
      <c r="C25" s="29"/>
      <c r="D25" s="29"/>
      <c r="E25" s="29"/>
      <c r="F25" s="29"/>
      <c r="G25" s="29"/>
      <c r="H25" s="29"/>
      <c r="I25" s="29"/>
      <c r="J25" s="29"/>
      <c r="K25" s="29"/>
      <c r="L25" s="28"/>
      <c r="M25" s="28"/>
      <c r="N25" s="28"/>
      <c r="O25" s="28"/>
      <c r="P25" s="28"/>
      <c r="Q25" s="28"/>
      <c r="R25" s="28"/>
    </row>
    <row r="26" spans="1:18">
      <c r="A26" s="35"/>
      <c r="C26" s="30"/>
      <c r="D26" s="29"/>
      <c r="E26" s="30"/>
      <c r="F26" s="29"/>
      <c r="G26" s="29"/>
      <c r="H26" s="29"/>
      <c r="I26" s="29"/>
      <c r="J26" s="29"/>
      <c r="K26" s="29"/>
      <c r="L26" s="28"/>
      <c r="M26" s="28"/>
      <c r="N26" s="28"/>
      <c r="O26" s="28"/>
      <c r="P26" s="28"/>
      <c r="Q26" s="28"/>
      <c r="R26" s="28"/>
    </row>
    <row r="27" spans="1:18">
      <c r="A27" s="35"/>
      <c r="B27" s="33"/>
      <c r="C27" s="30"/>
      <c r="D27" s="29"/>
      <c r="E27" s="31"/>
      <c r="F27" s="29"/>
      <c r="G27" s="29"/>
      <c r="H27" s="29"/>
      <c r="I27" s="29"/>
      <c r="J27" s="29"/>
      <c r="K27" s="29"/>
      <c r="L27" s="28"/>
      <c r="M27" s="28"/>
      <c r="N27" s="28"/>
      <c r="O27" s="28"/>
      <c r="P27" s="28"/>
      <c r="Q27" s="28"/>
      <c r="R27" s="28"/>
    </row>
    <row r="28" spans="1:18">
      <c r="A28" s="35"/>
      <c r="C28" s="30"/>
      <c r="D28" s="30"/>
      <c r="E28" s="30"/>
      <c r="F28" s="30"/>
      <c r="G28" s="30"/>
      <c r="H28" s="30"/>
      <c r="I28" s="30"/>
      <c r="J28" s="30"/>
      <c r="K28" s="30"/>
      <c r="L28" s="28"/>
      <c r="M28" s="28"/>
      <c r="N28" s="28"/>
      <c r="O28" s="28"/>
      <c r="P28" s="28"/>
      <c r="Q28" s="28"/>
      <c r="R28" s="28"/>
    </row>
    <row r="29" spans="1:18">
      <c r="C29" s="29"/>
      <c r="D29" s="29"/>
      <c r="E29" s="29"/>
      <c r="F29" s="29"/>
      <c r="G29" s="29"/>
      <c r="H29" s="29"/>
      <c r="I29" s="29"/>
      <c r="J29" s="29"/>
      <c r="K29" s="29"/>
      <c r="L29" s="28"/>
      <c r="M29" s="28"/>
      <c r="N29" s="28"/>
      <c r="O29" s="28"/>
      <c r="P29" s="28"/>
      <c r="Q29" s="28"/>
      <c r="R29" s="28"/>
    </row>
    <row r="30" spans="1:18"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8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8"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2:15" ht="15">
      <c r="B33" s="34"/>
      <c r="C33" s="41"/>
      <c r="D33" s="36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2:15">
      <c r="C34" s="3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2:15">
      <c r="B35" s="13"/>
      <c r="C35" s="3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spans="2:15">
      <c r="C36" s="38"/>
      <c r="D36" s="36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2:15">
      <c r="C37" s="38"/>
      <c r="D37" s="36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2:15">
      <c r="C38" s="38"/>
      <c r="D38" s="36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2:15">
      <c r="C39" s="39"/>
    </row>
    <row r="40" spans="2:15">
      <c r="B40" s="35"/>
      <c r="C40" s="39"/>
      <c r="D40" s="35"/>
    </row>
    <row r="41" spans="2:15">
      <c r="B41" s="35"/>
    </row>
    <row r="47" spans="2:15">
      <c r="B47" s="41">
        <v>11059200</v>
      </c>
    </row>
    <row r="50" spans="2:4">
      <c r="B50">
        <v>24000000</v>
      </c>
      <c r="C50">
        <f>B47/B50</f>
        <v>0.46079999999999999</v>
      </c>
      <c r="D50" s="42">
        <f>C50</f>
        <v>0.46079999999999999</v>
      </c>
    </row>
    <row r="51" spans="2:4">
      <c r="B51">
        <v>12000000</v>
      </c>
      <c r="C51">
        <f>B47/B51</f>
        <v>0.92159999999999997</v>
      </c>
      <c r="D51" s="42">
        <f>C51</f>
        <v>0.92159999999999997</v>
      </c>
    </row>
    <row r="52" spans="2:4">
      <c r="B52">
        <v>6000000</v>
      </c>
      <c r="C52">
        <f>B47/B52</f>
        <v>1.8431999999999999</v>
      </c>
      <c r="D52" s="42">
        <f>C52</f>
        <v>1.8431999999999999</v>
      </c>
    </row>
    <row r="54" spans="2:4">
      <c r="B54" s="42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7:J26"/>
  <sheetViews>
    <sheetView topLeftCell="A4" workbookViewId="0">
      <selection activeCell="B10" sqref="B10"/>
    </sheetView>
  </sheetViews>
  <sheetFormatPr defaultRowHeight="12.75"/>
  <cols>
    <col min="2" max="2" width="17.7109375" customWidth="1"/>
    <col min="4" max="4" width="13" customWidth="1"/>
    <col min="5" max="5" width="14.28515625" customWidth="1"/>
    <col min="6" max="6" width="11" customWidth="1"/>
  </cols>
  <sheetData>
    <row r="7" spans="2:10" ht="38.25">
      <c r="B7" s="19" t="s">
        <v>8</v>
      </c>
      <c r="C7" s="19" t="s">
        <v>7</v>
      </c>
      <c r="D7" s="19" t="s">
        <v>6</v>
      </c>
      <c r="E7" s="19" t="s">
        <v>9</v>
      </c>
      <c r="F7" s="19" t="s">
        <v>10</v>
      </c>
      <c r="G7" s="17"/>
      <c r="H7" s="17"/>
      <c r="I7" s="17"/>
      <c r="J7" s="18"/>
    </row>
    <row r="8" spans="2:10">
      <c r="B8" s="18" t="s">
        <v>11</v>
      </c>
    </row>
    <row r="9" spans="2:10">
      <c r="B9" s="18" t="s">
        <v>12</v>
      </c>
    </row>
    <row r="10" spans="2:10">
      <c r="B10" s="18"/>
    </row>
    <row r="11" spans="2:10">
      <c r="B11" s="18"/>
    </row>
    <row r="12" spans="2:10">
      <c r="B12" s="18"/>
    </row>
    <row r="13" spans="2:10">
      <c r="B13" s="18"/>
    </row>
    <row r="14" spans="2:10">
      <c r="B14" s="18"/>
    </row>
    <row r="15" spans="2:10">
      <c r="B15" s="18"/>
    </row>
    <row r="16" spans="2:10">
      <c r="B16" s="18"/>
    </row>
    <row r="17" spans="2:2">
      <c r="B17" s="18"/>
    </row>
    <row r="18" spans="2:2">
      <c r="B18" s="18"/>
    </row>
    <row r="19" spans="2:2">
      <c r="B19" s="18"/>
    </row>
    <row r="20" spans="2:2">
      <c r="B20" s="18"/>
    </row>
    <row r="21" spans="2:2">
      <c r="B21" s="18"/>
    </row>
    <row r="22" spans="2:2">
      <c r="B22" s="18"/>
    </row>
    <row r="23" spans="2:2">
      <c r="B23" s="18"/>
    </row>
    <row r="24" spans="2:2">
      <c r="B24" s="18"/>
    </row>
    <row r="25" spans="2:2">
      <c r="B25" s="18"/>
    </row>
    <row r="26" spans="2:2">
      <c r="B26" s="18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DEIF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O. Jakobsen</dc:creator>
  <cp:lastModifiedBy>morten opprud jakobsen</cp:lastModifiedBy>
  <dcterms:created xsi:type="dcterms:W3CDTF">2007-10-03T10:39:14Z</dcterms:created>
  <dcterms:modified xsi:type="dcterms:W3CDTF">2010-10-28T17:06:45Z</dcterms:modified>
</cp:coreProperties>
</file>