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al\Documents\STM32\robotarm\"/>
    </mc:Choice>
  </mc:AlternateContent>
  <xr:revisionPtr revIDLastSave="0" documentId="13_ncr:1_{58E0C487-01EF-4F49-B06C-EEC7DE9EC3D8}" xr6:coauthVersionLast="41" xr6:coauthVersionMax="41" xr10:uidLastSave="{00000000-0000-0000-0000-000000000000}"/>
  <bookViews>
    <workbookView xWindow="-120" yWindow="-120" windowWidth="29040" windowHeight="15840" xr2:uid="{917D9E95-D2B8-4B0C-81C1-BE9192EB0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T13" i="1"/>
  <c r="T12" i="1"/>
  <c r="T11" i="1"/>
  <c r="T10" i="1"/>
  <c r="T9" i="1"/>
  <c r="B21" i="1"/>
  <c r="B20" i="1"/>
  <c r="T8" i="1"/>
  <c r="T7" i="1"/>
  <c r="Q11" i="1"/>
  <c r="Q10" i="1"/>
  <c r="E10" i="1"/>
  <c r="H19" i="1"/>
  <c r="H18" i="1"/>
  <c r="H15" i="1"/>
  <c r="H22" i="1"/>
  <c r="E17" i="1"/>
  <c r="H21" i="1"/>
  <c r="H20" i="1"/>
  <c r="E18" i="1"/>
  <c r="N21" i="1"/>
  <c r="N20" i="1"/>
  <c r="N19" i="1"/>
</calcChain>
</file>

<file path=xl/sharedStrings.xml><?xml version="1.0" encoding="utf-8"?>
<sst xmlns="http://schemas.openxmlformats.org/spreadsheetml/2006/main" count="183" uniqueCount="157">
  <si>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</si>
  <si>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</si>
  <si>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</si>
  <si>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</si>
  <si>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</si>
  <si>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</si>
  <si>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</si>
  <si>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</si>
  <si>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</si>
  <si>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</si>
  <si>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</si>
  <si>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</si>
  <si>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</si>
  <si>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</si>
  <si>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</si>
  <si>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</si>
  <si>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</si>
  <si>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</si>
  <si>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</si>
  <si>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</si>
  <si>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</si>
  <si>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</si>
  <si>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</si>
  <si>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</si>
  <si>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</si>
  <si>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</si>
  <si>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</si>
  <si>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</si>
  <si>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</si>
  <si>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</si>
  <si>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</si>
  <si>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</si>
  <si>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</si>
  <si>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</si>
  <si>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</si>
  <si>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</si>
  <si>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</si>
  <si>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</si>
  <si>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</si>
  <si>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</si>
  <si>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</si>
  <si>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</si>
  <si>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</si>
  <si>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</si>
  <si>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</si>
  <si>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</si>
  <si>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</si>
  <si>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</si>
  <si>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</si>
  <si>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</si>
  <si>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</si>
  <si>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</si>
  <si>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</si>
  <si>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</si>
  <si>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</si>
  <si>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</si>
  <si>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</si>
  <si>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</si>
  <si>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</si>
  <si>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</si>
  <si>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</si>
  <si>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</si>
  <si>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</si>
  <si>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</si>
  <si>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PE0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</si>
  <si>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</si>
  <si>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</si>
  <si>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</si>
  <si>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</si>
  <si>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</si>
  <si>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</si>
  <si>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</si>
  <si>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</si>
  <si>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</si>
  <si>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</si>
  <si>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</si>
  <si>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</si>
  <si>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</si>
  <si>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</si>
  <si>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</si>
  <si>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PF0</t>
  </si>
  <si>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</si>
  <si>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</si>
  <si>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</si>
  <si>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</si>
  <si>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</si>
  <si>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</si>
  <si>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</si>
  <si>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</si>
  <si>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</si>
  <si>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</si>
  <si>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</si>
  <si>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</si>
  <si>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</si>
  <si>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</si>
  <si>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</si>
  <si>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</si>
  <si>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</si>
  <si>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</si>
  <si>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</si>
  <si>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</si>
  <si>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</si>
  <si>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</si>
  <si>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</si>
  <si>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</si>
  <si>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</si>
  <si>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</si>
  <si>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</si>
  <si>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</si>
  <si>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</si>
  <si>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</si>
  <si>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</si>
  <si>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PH0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</si>
  <si>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</si>
  <si>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</si>
  <si>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</si>
  <si>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</si>
  <si>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</si>
  <si>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</si>
  <si>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</si>
  <si>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</si>
  <si>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</si>
  <si>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</si>
  <si>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</si>
  <si>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</si>
  <si>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</si>
  <si>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PH14</t>
  </si>
  <si>
    <t>PH15</t>
  </si>
  <si>
    <t>MotorR1</t>
  </si>
  <si>
    <t>MotorPHorizontal</t>
  </si>
  <si>
    <t>MotorPVertical</t>
  </si>
  <si>
    <t>ZR20</t>
  </si>
  <si>
    <t>Peripherals</t>
  </si>
  <si>
    <t>comment</t>
  </si>
  <si>
    <t>Used for</t>
  </si>
  <si>
    <t>Deafult value</t>
  </si>
  <si>
    <t>TIM2_CH4</t>
  </si>
  <si>
    <t>right.left</t>
  </si>
  <si>
    <t>up-down</t>
  </si>
  <si>
    <t>TIM2_CH3</t>
  </si>
  <si>
    <t>TIM2_CH2</t>
  </si>
  <si>
    <t>EMERGENCY STOP</t>
  </si>
  <si>
    <t>UART #1</t>
  </si>
  <si>
    <t>UART #2</t>
  </si>
  <si>
    <t>PC</t>
  </si>
  <si>
    <t>STM</t>
  </si>
  <si>
    <t>I2C</t>
  </si>
  <si>
    <t>TIMER</t>
  </si>
  <si>
    <t>counter</t>
  </si>
  <si>
    <t>ADC</t>
  </si>
  <si>
    <t>SPI</t>
  </si>
  <si>
    <t>UART #3</t>
  </si>
  <si>
    <t>GPIO, interrupt</t>
  </si>
  <si>
    <t>TIM2</t>
  </si>
  <si>
    <t>pwm/TIM9</t>
  </si>
  <si>
    <t>quadratureencoder/ TIM3</t>
  </si>
  <si>
    <t>TIM1 lesz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</si>
</sst>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5" borderId="2" xfId="0" applyFill="1" applyBorder="1"/>
    <xf numFmtId="0" fontId="0" fillId="5" borderId="1" xfId="0" applyFill="1" applyBorder="1"/>
    <xf numFmtId="0" fontId="1" fillId="2" borderId="2" xfId="1" applyBorder="1"/>
    <xf numFmtId="0" fontId="1" fillId="2" borderId="0" xfId="1"/>
    <xf numFmtId="0" fontId="0" fillId="6" borderId="2" xfId="0" applyFill="1" applyBorder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C441-249E-47E4-9716-9AAA47CD372B}">
  <dimension ref="A1:X22"/>
  <sheetViews>
    <sheetView tabSelected="1" zoomScale="109" workbookViewId="0">
      <selection activeCell="B8" sqref="B8"/>
    </sheetView>
  </sheetViews>
  <sheetFormatPr defaultRowHeight="15" x14ac:dyDescent="0.25"/>
  <cols>
    <col min="1" max="1" width="6.28515625" customWidth="1"/>
    <col min="2" max="2" width="27.140625" bestFit="1" customWidth="1"/>
    <col min="3" max="3" width="12.85546875" bestFit="1" customWidth="1"/>
    <col min="4" max="4" width="5.28515625" bestFit="1" customWidth="1"/>
    <col min="5" max="5" width="22.85546875" bestFit="1" customWidth="1"/>
    <col min="6" max="6" width="12.85546875" bestFit="1" customWidth="1"/>
    <col min="7" max="7" width="5.28515625" bestFit="1" customWidth="1"/>
    <col min="8" max="8" width="25.5703125" bestFit="1" customWidth="1"/>
    <col min="9" max="9" width="12.85546875" bestFit="1" customWidth="1"/>
    <col min="10" max="10" width="5.42578125" bestFit="1" customWidth="1"/>
    <col min="12" max="12" width="12.85546875" bestFit="1" customWidth="1"/>
    <col min="13" max="13" width="5.140625" bestFit="1" customWidth="1"/>
    <col min="14" max="14" width="17" bestFit="1" customWidth="1"/>
    <col min="15" max="15" width="12.85546875" bestFit="1" customWidth="1"/>
    <col min="16" max="16" width="5.140625" bestFit="1" customWidth="1"/>
    <col min="17" max="17" width="24.7109375" bestFit="1" customWidth="1"/>
    <col min="18" max="18" width="12.85546875" bestFit="1" customWidth="1"/>
    <col min="19" max="19" width="5.42578125" bestFit="1" customWidth="1"/>
    <col min="20" max="20" width="21.5703125" bestFit="1" customWidth="1"/>
    <col min="21" max="21" width="12.85546875" bestFit="1" customWidth="1"/>
    <col min="22" max="22" width="5.42578125" bestFit="1" customWidth="1"/>
    <col min="24" max="24" width="12.85546875" bestFit="1" customWidth="1"/>
    <col min="25" max="25" width="16.85546875" bestFit="1" customWidth="1"/>
    <col min="26" max="26" width="14.7109375" customWidth="1"/>
  </cols>
  <sheetData>
    <row r="1" spans="1:24" x14ac:dyDescent="0.25">
      <c r="A1" t="s">
        <v>156</v>
      </c>
      <c r="B1" s="12" t="s">
        <v>132</v>
      </c>
      <c r="C1" s="12" t="s">
        <v>133</v>
      </c>
      <c r="E1" s="12" t="s">
        <v>132</v>
      </c>
      <c r="F1" s="12" t="s">
        <v>133</v>
      </c>
      <c r="H1" s="12" t="s">
        <v>132</v>
      </c>
      <c r="I1" s="12" t="s">
        <v>133</v>
      </c>
      <c r="K1" s="12" t="s">
        <v>132</v>
      </c>
      <c r="L1" s="12" t="s">
        <v>133</v>
      </c>
      <c r="N1" s="12" t="s">
        <v>132</v>
      </c>
      <c r="O1" s="12" t="s">
        <v>133</v>
      </c>
    </row>
    <row r="2" spans="1:24" x14ac:dyDescent="0.25">
      <c r="A2" t="s">
        <v>153</v>
      </c>
      <c r="B2" s="3" t="s">
        <v>128</v>
      </c>
      <c r="C2" t="s">
        <v>131</v>
      </c>
      <c r="E2" s="13" t="s">
        <v>141</v>
      </c>
      <c r="F2" s="13" t="s">
        <v>152</v>
      </c>
      <c r="H2" t="s">
        <v>146</v>
      </c>
      <c r="K2" t="s">
        <v>150</v>
      </c>
      <c r="N2" t="s">
        <v>147</v>
      </c>
      <c r="O2" t="s">
        <v>155</v>
      </c>
    </row>
    <row r="3" spans="1:24" x14ac:dyDescent="0.25">
      <c r="A3" t="s">
        <v>153</v>
      </c>
      <c r="B3" s="5" t="s">
        <v>129</v>
      </c>
      <c r="C3" t="s">
        <v>137</v>
      </c>
      <c r="E3" s="13" t="s">
        <v>142</v>
      </c>
      <c r="F3" s="13" t="s">
        <v>144</v>
      </c>
      <c r="H3" t="s">
        <v>147</v>
      </c>
      <c r="I3" t="s">
        <v>148</v>
      </c>
      <c r="K3" t="s">
        <v>151</v>
      </c>
    </row>
    <row r="4" spans="1:24" x14ac:dyDescent="0.25">
      <c r="A4" t="s">
        <v>153</v>
      </c>
      <c r="B4" s="7" t="s">
        <v>130</v>
      </c>
      <c r="C4" t="s">
        <v>138</v>
      </c>
      <c r="E4" s="13" t="s">
        <v>143</v>
      </c>
      <c r="F4" s="13" t="s">
        <v>145</v>
      </c>
      <c r="H4" t="s">
        <v>149</v>
      </c>
      <c r="K4" t="s">
        <v>147</v>
      </c>
      <c r="L4" t="s">
        <v>154</v>
      </c>
    </row>
    <row r="6" spans="1:24" x14ac:dyDescent="0.25">
      <c r="A6" s="12"/>
      <c r="B6" s="12" t="s">
        <v>134</v>
      </c>
      <c r="C6" s="12" t="s">
        <v>135</v>
      </c>
      <c r="D6" s="12"/>
      <c r="E6" s="12" t="s">
        <v>134</v>
      </c>
      <c r="F6" s="12" t="s">
        <v>135</v>
      </c>
      <c r="G6" s="12"/>
      <c r="H6" s="12" t="s">
        <v>134</v>
      </c>
      <c r="I6" s="12" t="s">
        <v>135</v>
      </c>
      <c r="J6" s="12"/>
      <c r="K6" s="12" t="s">
        <v>134</v>
      </c>
      <c r="L6" s="12" t="s">
        <v>135</v>
      </c>
      <c r="M6" s="12"/>
      <c r="N6" s="12" t="s">
        <v>134</v>
      </c>
      <c r="O6" s="12" t="s">
        <v>135</v>
      </c>
      <c r="P6" s="12"/>
      <c r="Q6" s="12" t="s">
        <v>134</v>
      </c>
      <c r="R6" s="12" t="s">
        <v>135</v>
      </c>
      <c r="S6" s="12"/>
      <c r="T6" s="12" t="s">
        <v>134</v>
      </c>
      <c r="U6" s="12" t="s">
        <v>135</v>
      </c>
      <c r="V6" s="12"/>
      <c r="W6" s="12" t="s">
        <v>134</v>
      </c>
      <c r="X6" s="12" t="s">
        <v>135</v>
      </c>
    </row>
    <row r="7" spans="1:24" x14ac:dyDescent="0.25">
      <c r="A7" s="2" t="s">
        <v>0</v>
      </c>
      <c r="D7" s="2" t="s">
        <v>16</v>
      </c>
      <c r="G7" s="2" t="s">
        <v>32</v>
      </c>
      <c r="J7" s="2" t="s">
        <v>48</v>
      </c>
      <c r="M7" s="2" t="s">
        <v>64</v>
      </c>
      <c r="P7" s="2" t="s">
        <v>80</v>
      </c>
      <c r="S7" s="4" t="s">
        <v>96</v>
      </c>
      <c r="T7" s="3" t="str">
        <f>_xlfn.CONCAT("BUTTON1 - ", B2)</f>
        <v>BUTTON1 - MotorR1</v>
      </c>
      <c r="V7" s="2" t="s">
        <v>112</v>
      </c>
    </row>
    <row r="8" spans="1:24" x14ac:dyDescent="0.25">
      <c r="A8" s="2" t="s">
        <v>1</v>
      </c>
      <c r="D8" s="2" t="s">
        <v>17</v>
      </c>
      <c r="G8" s="2" t="s">
        <v>33</v>
      </c>
      <c r="J8" s="2" t="s">
        <v>49</v>
      </c>
      <c r="M8" s="2" t="s">
        <v>65</v>
      </c>
      <c r="P8" s="2" t="s">
        <v>81</v>
      </c>
      <c r="S8" s="4" t="s">
        <v>97</v>
      </c>
      <c r="T8" s="3" t="str">
        <f>_xlfn.CONCAT("BUTTON2 - ", B2)</f>
        <v>BUTTON2 - MotorR1</v>
      </c>
      <c r="V8" s="2" t="s">
        <v>113</v>
      </c>
    </row>
    <row r="9" spans="1:24" x14ac:dyDescent="0.25">
      <c r="A9" s="2" t="s">
        <v>2</v>
      </c>
      <c r="D9" s="2" t="s">
        <v>18</v>
      </c>
      <c r="G9" s="2" t="s">
        <v>34</v>
      </c>
      <c r="J9" s="2" t="s">
        <v>50</v>
      </c>
      <c r="M9" s="2" t="s">
        <v>66</v>
      </c>
      <c r="P9" s="2" t="s">
        <v>82</v>
      </c>
      <c r="S9" s="6" t="s">
        <v>98</v>
      </c>
      <c r="T9" s="5" t="str">
        <f>_xlfn.CONCAT("LS1 - ", B3)</f>
        <v>LS1 - MotorPHorizontal</v>
      </c>
      <c r="V9" s="2" t="s">
        <v>114</v>
      </c>
    </row>
    <row r="10" spans="1:24" x14ac:dyDescent="0.25">
      <c r="A10" s="2" t="s">
        <v>3</v>
      </c>
      <c r="D10" s="6" t="s">
        <v>19</v>
      </c>
      <c r="E10" s="5" t="str">
        <f xml:space="preserve"> _xlfn.CONCAT("STEP - ",B3)</f>
        <v>STEP - MotorPHorizontal</v>
      </c>
      <c r="F10" s="5" t="s">
        <v>140</v>
      </c>
      <c r="G10" s="2" t="s">
        <v>35</v>
      </c>
      <c r="J10" s="2" t="s">
        <v>51</v>
      </c>
      <c r="M10" s="2" t="s">
        <v>67</v>
      </c>
      <c r="P10" s="10" t="s">
        <v>83</v>
      </c>
      <c r="Q10" s="11" t="str">
        <f>_xlfn.CONCAT("BUTTON1 - ", B4)</f>
        <v>BUTTON1 - MotorPVertical</v>
      </c>
      <c r="S10" s="6" t="s">
        <v>99</v>
      </c>
      <c r="T10" s="5" t="str">
        <f>_xlfn.CONCAT("LS2 - ", B3)</f>
        <v>LS2 - MotorPHorizontal</v>
      </c>
      <c r="V10" s="2" t="s">
        <v>115</v>
      </c>
    </row>
    <row r="11" spans="1:24" x14ac:dyDescent="0.25">
      <c r="A11" s="2" t="s">
        <v>4</v>
      </c>
      <c r="D11" s="2" t="s">
        <v>20</v>
      </c>
      <c r="G11" s="2" t="s">
        <v>36</v>
      </c>
      <c r="J11" s="2" t="s">
        <v>52</v>
      </c>
      <c r="M11" s="2" t="s">
        <v>68</v>
      </c>
      <c r="P11" s="10" t="s">
        <v>84</v>
      </c>
      <c r="Q11" s="11" t="str">
        <f>_xlfn.CONCAT("BUTTON2 - ", B4)</f>
        <v>BUTTON2 - MotorPVertical</v>
      </c>
      <c r="S11" s="4" t="s">
        <v>100</v>
      </c>
      <c r="T11" s="3" t="str">
        <f>_xlfn.CONCAT("LS1 - ", B2)</f>
        <v>LS1 - MotorR1</v>
      </c>
      <c r="V11" s="2" t="s">
        <v>116</v>
      </c>
    </row>
    <row r="12" spans="1:24" x14ac:dyDescent="0.25">
      <c r="A12" s="2" t="s">
        <v>5</v>
      </c>
      <c r="D12" s="2" t="s">
        <v>21</v>
      </c>
      <c r="G12" s="2" t="s">
        <v>37</v>
      </c>
      <c r="J12" s="2" t="s">
        <v>53</v>
      </c>
      <c r="M12" s="2" t="s">
        <v>69</v>
      </c>
      <c r="P12" s="2" t="s">
        <v>85</v>
      </c>
      <c r="S12" s="4" t="s">
        <v>101</v>
      </c>
      <c r="T12" s="3" t="str">
        <f>_xlfn.CONCAT("LS2 - ", B2)</f>
        <v>LS2 - MotorR1</v>
      </c>
      <c r="V12" s="2" t="s">
        <v>117</v>
      </c>
    </row>
    <row r="13" spans="1:24" x14ac:dyDescent="0.25">
      <c r="A13" s="2" t="s">
        <v>6</v>
      </c>
      <c r="D13" s="2" t="s">
        <v>22</v>
      </c>
      <c r="G13" s="2" t="s">
        <v>38</v>
      </c>
      <c r="J13" s="2" t="s">
        <v>54</v>
      </c>
      <c r="M13" s="2" t="s">
        <v>70</v>
      </c>
      <c r="P13" s="2" t="s">
        <v>86</v>
      </c>
      <c r="S13" s="8" t="s">
        <v>102</v>
      </c>
      <c r="T13" s="7" t="str">
        <f>_xlfn.CONCAT("LS1 - ", B4)</f>
        <v>LS1 - MotorPVertical</v>
      </c>
      <c r="V13" s="2" t="s">
        <v>118</v>
      </c>
    </row>
    <row r="14" spans="1:24" x14ac:dyDescent="0.25">
      <c r="A14" s="2" t="s">
        <v>7</v>
      </c>
      <c r="D14" s="2" t="s">
        <v>23</v>
      </c>
      <c r="G14" s="2" t="s">
        <v>39</v>
      </c>
      <c r="J14" s="2" t="s">
        <v>55</v>
      </c>
      <c r="M14" s="2" t="s">
        <v>71</v>
      </c>
      <c r="P14" s="2" t="s">
        <v>87</v>
      </c>
      <c r="S14" s="8" t="s">
        <v>103</v>
      </c>
      <c r="T14" s="7" t="str">
        <f>_xlfn.CONCAT("LS2 - ", B4)</f>
        <v>LS2 - MotorPVertical</v>
      </c>
      <c r="V14" s="2" t="s">
        <v>119</v>
      </c>
    </row>
    <row r="15" spans="1:24" x14ac:dyDescent="0.25">
      <c r="A15" s="2" t="s">
        <v>8</v>
      </c>
      <c r="D15" s="2" t="s">
        <v>24</v>
      </c>
      <c r="G15" s="6" t="s">
        <v>40</v>
      </c>
      <c r="H15" s="5" t="str">
        <f>_xlfn.CONCAT("DIR - ",B3)</f>
        <v>DIR - MotorPHorizontal</v>
      </c>
      <c r="I15" s="5"/>
      <c r="J15" s="2" t="s">
        <v>56</v>
      </c>
      <c r="M15" s="2" t="s">
        <v>72</v>
      </c>
      <c r="P15" s="2" t="s">
        <v>88</v>
      </c>
      <c r="S15" s="2" t="s">
        <v>104</v>
      </c>
      <c r="V15" s="2" t="s">
        <v>120</v>
      </c>
    </row>
    <row r="16" spans="1:24" x14ac:dyDescent="0.25">
      <c r="A16" s="2" t="s">
        <v>9</v>
      </c>
      <c r="D16" s="2" t="s">
        <v>25</v>
      </c>
      <c r="G16" s="2" t="s">
        <v>41</v>
      </c>
      <c r="J16" s="2" t="s">
        <v>57</v>
      </c>
      <c r="M16" s="2" t="s">
        <v>73</v>
      </c>
      <c r="P16" s="2" t="s">
        <v>89</v>
      </c>
      <c r="S16" s="2" t="s">
        <v>105</v>
      </c>
      <c r="V16" s="2" t="s">
        <v>121</v>
      </c>
    </row>
    <row r="17" spans="1:24" x14ac:dyDescent="0.25">
      <c r="A17" s="2" t="s">
        <v>10</v>
      </c>
      <c r="D17" s="8" t="s">
        <v>26</v>
      </c>
      <c r="E17" s="7" t="str">
        <f>_xlfn.CONCAT("STEP - ", B4)</f>
        <v>STEP - MotorPVertical</v>
      </c>
      <c r="F17" s="7" t="s">
        <v>139</v>
      </c>
      <c r="G17" s="2" t="s">
        <v>42</v>
      </c>
      <c r="J17" s="2" t="s">
        <v>58</v>
      </c>
      <c r="M17" s="2" t="s">
        <v>74</v>
      </c>
      <c r="P17" s="2" t="s">
        <v>90</v>
      </c>
      <c r="S17" s="2" t="s">
        <v>106</v>
      </c>
      <c r="V17" s="2" t="s">
        <v>122</v>
      </c>
    </row>
    <row r="18" spans="1:24" x14ac:dyDescent="0.25">
      <c r="A18" s="2" t="s">
        <v>11</v>
      </c>
      <c r="D18" s="4" t="s">
        <v>27</v>
      </c>
      <c r="E18" s="3" t="str">
        <f>_xlfn.CONCAT("STEP - ", B2)</f>
        <v>STEP - MotorR1</v>
      </c>
      <c r="F18" s="3" t="s">
        <v>136</v>
      </c>
      <c r="G18" s="6" t="s">
        <v>43</v>
      </c>
      <c r="H18" s="5" t="str">
        <f>_xlfn.CONCAT("ENABLE - ",B3)</f>
        <v>ENABLE - MotorPHorizontal</v>
      </c>
      <c r="I18" s="5"/>
      <c r="J18" s="2" t="s">
        <v>59</v>
      </c>
      <c r="M18" s="2" t="s">
        <v>75</v>
      </c>
      <c r="P18" s="2" t="s">
        <v>91</v>
      </c>
      <c r="S18" s="2" t="s">
        <v>107</v>
      </c>
      <c r="V18" s="2" t="s">
        <v>123</v>
      </c>
    </row>
    <row r="19" spans="1:24" x14ac:dyDescent="0.25">
      <c r="A19" s="2" t="s">
        <v>12</v>
      </c>
      <c r="D19" s="2" t="s">
        <v>28</v>
      </c>
      <c r="G19" s="6" t="s">
        <v>44</v>
      </c>
      <c r="H19" s="5" t="str">
        <f>_xlfn.CONCAT("COM - ", B3)</f>
        <v>COM - MotorPHorizontal</v>
      </c>
      <c r="I19" s="5">
        <v>0</v>
      </c>
      <c r="J19" s="2" t="s">
        <v>60</v>
      </c>
      <c r="M19" s="4" t="s">
        <v>76</v>
      </c>
      <c r="N19" s="3" t="str">
        <f>_xlfn.CONCAT("DIR - ",B2)</f>
        <v>DIR - MotorR1</v>
      </c>
      <c r="O19" s="3"/>
      <c r="P19" s="2" t="s">
        <v>92</v>
      </c>
      <c r="S19" s="2" t="s">
        <v>108</v>
      </c>
      <c r="V19" s="2" t="s">
        <v>124</v>
      </c>
    </row>
    <row r="20" spans="1:24" x14ac:dyDescent="0.25">
      <c r="A20" s="6" t="s">
        <v>13</v>
      </c>
      <c r="B20" s="5" t="str">
        <f>_xlfn.CONCAT("BUTTON1 - ", B3)</f>
        <v>BUTTON1 - MotorPHorizontal</v>
      </c>
      <c r="D20" s="2" t="s">
        <v>29</v>
      </c>
      <c r="G20" s="8" t="s">
        <v>45</v>
      </c>
      <c r="H20" s="7" t="str">
        <f>_xlfn.CONCAT("DIR - ",B4)</f>
        <v>DIR - MotorPVertical</v>
      </c>
      <c r="I20" s="7"/>
      <c r="J20" s="2" t="s">
        <v>61</v>
      </c>
      <c r="M20" s="4" t="s">
        <v>77</v>
      </c>
      <c r="N20" s="3" t="str">
        <f>_xlfn.CONCAT("ENABLE - ",B2)</f>
        <v>ENABLE - MotorR1</v>
      </c>
      <c r="O20" s="3">
        <v>0</v>
      </c>
      <c r="P20" s="2" t="s">
        <v>93</v>
      </c>
      <c r="S20" s="2" t="s">
        <v>109</v>
      </c>
      <c r="V20" s="2" t="s">
        <v>125</v>
      </c>
    </row>
    <row r="21" spans="1:24" x14ac:dyDescent="0.25">
      <c r="A21" s="6" t="s">
        <v>14</v>
      </c>
      <c r="B21" s="5" t="str">
        <f>_xlfn.CONCAT("BUTTON2 - ", B3)</f>
        <v>BUTTON2 - MotorPHorizontal</v>
      </c>
      <c r="D21" s="2" t="s">
        <v>30</v>
      </c>
      <c r="G21" s="8" t="s">
        <v>46</v>
      </c>
      <c r="H21" s="7" t="str">
        <f>_xlfn.CONCAT("ENABLE - ",B4)</f>
        <v>ENABLE - MotorPVertical</v>
      </c>
      <c r="I21" s="7"/>
      <c r="J21" s="2" t="s">
        <v>62</v>
      </c>
      <c r="M21" s="4" t="s">
        <v>78</v>
      </c>
      <c r="N21" s="3" t="str">
        <f>_xlfn.CONCAT("COM - ", B2)</f>
        <v>COM - MotorR1</v>
      </c>
      <c r="O21" s="3">
        <v>0</v>
      </c>
      <c r="P21" s="2" t="s">
        <v>94</v>
      </c>
      <c r="S21" s="2" t="s">
        <v>110</v>
      </c>
      <c r="V21" s="2" t="s">
        <v>126</v>
      </c>
    </row>
    <row r="22" spans="1:24" x14ac:dyDescent="0.25">
      <c r="A22" s="2" t="s">
        <v>15</v>
      </c>
      <c r="B22" s="1"/>
      <c r="C22" s="1"/>
      <c r="D22" s="2" t="s">
        <v>31</v>
      </c>
      <c r="E22" s="1"/>
      <c r="F22" s="1"/>
      <c r="G22" s="8" t="s">
        <v>47</v>
      </c>
      <c r="H22" s="9" t="str">
        <f>_xlfn.CONCAT("COM - ", B4)</f>
        <v>COM - MotorPVertical</v>
      </c>
      <c r="I22" s="9">
        <v>0</v>
      </c>
      <c r="J22" s="2" t="s">
        <v>63</v>
      </c>
      <c r="K22" s="1"/>
      <c r="L22" s="1"/>
      <c r="M22" s="2" t="s">
        <v>79</v>
      </c>
      <c r="N22" s="1"/>
      <c r="O22" s="1"/>
      <c r="P22" s="2" t="s">
        <v>95</v>
      </c>
      <c r="Q22" s="1"/>
      <c r="R22" s="1"/>
      <c r="S22" s="2" t="s">
        <v>111</v>
      </c>
      <c r="T22" s="1"/>
      <c r="U22" s="1"/>
      <c r="V22" s="2" t="s">
        <v>127</v>
      </c>
      <c r="W22" s="1"/>
      <c r="X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Márton Antal</dc:creator>
  <cp:lastModifiedBy>Márton Antal</cp:lastModifiedBy>
  <dcterms:created xsi:type="dcterms:W3CDTF">2019-09-13T11:27:18Z</dcterms:created>
  <dcterms:modified xsi:type="dcterms:W3CDTF">2019-09-22T21:23:03Z</dcterms:modified>
</cp:coreProperties>
</file>