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8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ankapetravic/Documents/OPTIMA/Optima nutrition/Tanzania/Input sheets/input v2/regions/"/>
    </mc:Choice>
  </mc:AlternateContent>
  <bookViews>
    <workbookView xWindow="10400" yWindow="460" windowWidth="23760" windowHeight="16460" tabRatio="500" firstSheet="15" activeTab="19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5" l="1"/>
  <c r="F3" i="5"/>
  <c r="E3" i="5"/>
  <c r="D3" i="5"/>
  <c r="C3" i="5"/>
  <c r="G2" i="5"/>
  <c r="F2" i="5"/>
  <c r="E2" i="5"/>
  <c r="D2" i="5"/>
  <c r="C2" i="5"/>
  <c r="G4" i="25"/>
  <c r="F4" i="25"/>
  <c r="E4" i="25"/>
  <c r="F4" i="24"/>
  <c r="G4" i="24"/>
  <c r="E4" i="24"/>
  <c r="G6" i="21"/>
  <c r="D3" i="22"/>
  <c r="C3" i="22"/>
  <c r="D4" i="21"/>
  <c r="E4" i="21"/>
</calcChain>
</file>

<file path=xl/comments1.xml><?xml version="1.0" encoding="utf-8"?>
<comments xmlns="http://schemas.openxmlformats.org/spreadsheetml/2006/main">
  <authors>
    <author>Janka Petravic</author>
    <author xml:space="preserve"> Janka Petravic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</t>
        </r>
      </text>
    </comment>
    <comment ref="B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National poverty lines; for WDI poverty line it is 0.466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lower values for all mortalities based on UN Inter-Agency Group for child mortality estimation.
UN IA GCME estimate: 18.8</t>
        </r>
      </text>
    </comment>
    <comment ref="B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 35.2</t>
        </r>
      </text>
    </comment>
    <comment ref="C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48.7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higher values 'recalculated across countries for consistency'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13.56</t>
        </r>
      </text>
    </comment>
    <comment ref="E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7.11</t>
        </r>
      </text>
    </comment>
    <comment ref="F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5.47</t>
        </r>
      </text>
    </comment>
    <comment ref="G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1.97</t>
        </r>
      </text>
    </comment>
    <comment ref="D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4.01</t>
        </r>
      </text>
    </comment>
    <comment ref="E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2.84</t>
        </r>
      </text>
    </comment>
    <comment ref="F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1.49</t>
        </r>
      </text>
    </comment>
    <comment ref="G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0.79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&amp; DHS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also BCG coverage</t>
        </r>
      </text>
    </comment>
    <comment ref="D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D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A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A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Cochrane review - not finished; no who guidelines.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child 6-59, per year, rescaled from unit cost for total population per person per year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D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7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A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new version of LiST: 0.15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E2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  <comment ref="E4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</commentList>
</comments>
</file>

<file path=xl/sharedStrings.xml><?xml version="1.0" encoding="utf-8"?>
<sst xmlns="http://schemas.openxmlformats.org/spreadsheetml/2006/main" count="330" uniqueCount="86">
  <si>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</si>
  <si>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</si>
  <si>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</si>
  <si>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</si>
  <si>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</si>
  <si>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</si>
  <si>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</si>
  <si>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</si>
  <si>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</si>
  <si>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</si>
  <si>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</si>
  <si>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</si>
  <si>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</si>
  <si>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</si>
  <si>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</si>
  <si>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</si>
  <si>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</si>
  <si>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</si>
  <si>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</si>
  <si>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</si>
  <si>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</si>
  <si>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</si>
  <si>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</si>
  <si>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</si>
  <si>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</si>
  <si>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</si>
  <si>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</si>
  <si>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</si>
  <si>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</si>
  <si>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</si>
  <si>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</si>
  <si>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</si>
  <si>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</si>
  <si>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</si>
  <si>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</si>
  <si>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</si>
  <si>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</si>
  <si>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</si>
  <si>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</si>
  <si>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</si>
  <si>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</si>
  <si>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</si>
  <si>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</si>
  <si>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</si>
  <si>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</si>
  <si>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</si>
  <si>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</si>
  <si>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</si>
  <si>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</si>
  <si>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</si>
  <si>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</si>
  <si>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</si>
  <si>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</si>
  <si>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</si>
  <si>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</si>
  <si>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</si>
  <si>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</si>
  <si>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</si>
  <si>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</si>
  <si>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</si>
  <si>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</si>
  <si>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</si>
  <si>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</si>
  <si>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</si>
  <si>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</si>
  <si>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</si>
  <si>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</si>
  <si>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</si>
  <si>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</si>
  <si>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</si>
  <si>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</si>
  <si>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</si>
  <si>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</si>
  <si>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</si>
  <si>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</si>
  <si>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</si>
  <si>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</si>
  <si>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</si>
  <si>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</si>
  <si>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</si>
  <si>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Vitamin A fortification of food</t>
  </si>
  <si>
    <t>Complementary feeding (food secure with IYCF)</t>
  </si>
  <si>
    <t>Complementary feeding (food secure without IYCF)</t>
  </si>
  <si>
    <t>Complementary feeding (food insecure with IYCF and supplementation)</t>
  </si>
  <si>
    <t>Complementary feeding (food insecure with neither IYCF nor supplementation)</t>
  </si>
  <si>
    <t>IYCF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</si>
</sst>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0"/>
    <numFmt numFmtId="165" formatCode="_(* #,##0_);_(* \(#,##0\);_(* &quot;-&quot;??_);_(@_)"/>
    <numFmt numFmtId="166" formatCode="0.000"/>
    <numFmt numFmtId="167" formatCode="0.000%"/>
    <numFmt numFmtId="168" formatCode="0.0000"/>
  </numFmts>
  <fonts count="15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sz val="12"/>
      <color rgb="FF2E2E2E"/>
      <name val="Calibri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E9D9"/>
        <bgColor rgb="FF000000"/>
      </patternFill>
    </fill>
  </fills>
  <borders count="1">
    <border>
      <left/>
      <right/>
      <top/>
      <bottom/>
      <diagonal/>
    </border>
  </borders>
  <cellStyleXfs count="58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10" fontId="3" fillId="0" borderId="0" xfId="0" applyNumberFormat="1" applyFont="1" applyAlignment="1"/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165" fontId="12" fillId="0" borderId="0" xfId="9" applyNumberFormat="1" applyFont="1"/>
    <xf numFmtId="165" fontId="0" fillId="0" borderId="0" xfId="9" applyNumberFormat="1" applyFont="1"/>
    <xf numFmtId="0" fontId="3" fillId="0" borderId="0" xfId="0" applyNumberFormat="1" applyFont="1" applyAlignment="1"/>
    <xf numFmtId="4" fontId="3" fillId="0" borderId="0" xfId="0" applyNumberFormat="1" applyFont="1" applyAlignment="1"/>
    <xf numFmtId="0" fontId="3" fillId="3" borderId="0" xfId="0" applyFont="1" applyFill="1" applyAlignment="1"/>
    <xf numFmtId="0" fontId="3" fillId="4" borderId="0" xfId="0" applyFont="1" applyFill="1" applyAlignment="1"/>
    <xf numFmtId="0" fontId="0" fillId="3" borderId="0" xfId="0" applyFont="1" applyFill="1" applyAlignment="1"/>
    <xf numFmtId="2" fontId="4" fillId="2" borderId="0" xfId="0" applyNumberFormat="1" applyFont="1" applyFill="1" applyAlignment="1">
      <alignment horizontal="right"/>
    </xf>
    <xf numFmtId="165" fontId="0" fillId="3" borderId="0" xfId="9" applyNumberFormat="1" applyFont="1" applyFill="1"/>
    <xf numFmtId="165" fontId="4" fillId="3" borderId="0" xfId="0" applyNumberFormat="1" applyFont="1" applyFill="1" applyAlignment="1">
      <alignment horizontal="right"/>
    </xf>
    <xf numFmtId="166" fontId="0" fillId="0" borderId="0" xfId="0" applyNumberFormat="1" applyFont="1" applyFill="1" applyAlignment="1">
      <alignment horizontal="right"/>
    </xf>
    <xf numFmtId="2" fontId="4" fillId="0" borderId="0" xfId="0" applyNumberFormat="1" applyFont="1" applyFill="1" applyAlignment="1">
      <alignment horizontal="right"/>
    </xf>
    <xf numFmtId="2" fontId="0" fillId="0" borderId="0" xfId="0" applyNumberFormat="1" applyFont="1" applyFill="1" applyAlignment="1">
      <alignment horizontal="right"/>
    </xf>
    <xf numFmtId="0" fontId="0" fillId="0" borderId="0" xfId="0"/>
    <xf numFmtId="167" fontId="3" fillId="0" borderId="0" xfId="0" applyNumberFormat="1" applyFont="1" applyAlignment="1"/>
    <xf numFmtId="2" fontId="0" fillId="0" borderId="0" xfId="0" applyNumberFormat="1" applyBorder="1"/>
    <xf numFmtId="2" fontId="0" fillId="0" borderId="0" xfId="0" applyNumberFormat="1" applyFont="1" applyAlignment="1"/>
    <xf numFmtId="168" fontId="0" fillId="0" borderId="0" xfId="0" applyNumberFormat="1" applyFont="1" applyAlignment="1">
      <alignment horizontal="right"/>
    </xf>
    <xf numFmtId="0" fontId="0" fillId="5" borderId="0" xfId="0" applyFont="1" applyFill="1" applyAlignment="1"/>
    <xf numFmtId="0" fontId="3" fillId="5" borderId="0" xfId="0" applyFont="1" applyFill="1" applyAlignment="1"/>
  </cellXfs>
  <cellStyles count="58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B3" sqref="B3:B4"/>
    </sheetView>
  </sheetViews>
  <sheetFormatPr baseColWidth="10" defaultColWidth="14.5" defaultRowHeight="15.75" customHeight="1" x14ac:dyDescent="0.15"/>
  <cols>
    <col min="1" max="1" width="32.6640625" customWidth="1"/>
  </cols>
  <sheetData>
    <row r="1" spans="1:2" ht="15.75" customHeight="1" x14ac:dyDescent="0.15">
      <c r="A1" s="1" t="s">
        <v>0</v>
      </c>
      <c r="B1" s="1" t="s">
        <v>3</v>
      </c>
    </row>
    <row r="2" spans="1:2" ht="15.75" customHeight="1" x14ac:dyDescent="0.2">
      <c r="A2" s="5" t="s">
        <v>4</v>
      </c>
      <c r="B2" s="16">
        <v>170818</v>
      </c>
    </row>
    <row r="3" spans="1:2" ht="15.75" customHeight="1" x14ac:dyDescent="0.15">
      <c r="A3" s="5" t="s">
        <v>8</v>
      </c>
      <c r="B3" s="24">
        <v>47890.177178531521</v>
      </c>
    </row>
    <row r="4" spans="1:2" ht="15.75" customHeight="1" x14ac:dyDescent="0.15">
      <c r="A4" s="5" t="s">
        <v>9</v>
      </c>
      <c r="B4" s="25">
        <v>56308.622536681134</v>
      </c>
    </row>
    <row r="5" spans="1:2" ht="15.75" customHeight="1" x14ac:dyDescent="0.15">
      <c r="A5" s="5" t="s">
        <v>71</v>
      </c>
      <c r="B5" s="27">
        <v>1</v>
      </c>
    </row>
    <row r="6" spans="1:2" ht="15.75" customHeight="1" x14ac:dyDescent="0.15">
      <c r="A6" s="5" t="s">
        <v>70</v>
      </c>
      <c r="B6" s="26">
        <v>0.28999999999999998</v>
      </c>
    </row>
    <row r="7" spans="1:2" ht="15.75" customHeight="1" x14ac:dyDescent="0.15">
      <c r="A7" s="5" t="s">
        <v>72</v>
      </c>
      <c r="B7" s="28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32" sqref="F32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5" t="s">
        <v>10</v>
      </c>
      <c r="B1" s="5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5" t="s">
        <v>45</v>
      </c>
      <c r="C2">
        <v>1</v>
      </c>
      <c r="D2" s="5">
        <v>1</v>
      </c>
      <c r="E2" s="5">
        <v>1</v>
      </c>
      <c r="F2" s="5">
        <v>1</v>
      </c>
      <c r="G2" s="5">
        <v>1</v>
      </c>
    </row>
    <row r="3" spans="1:7" ht="15.75" customHeight="1" x14ac:dyDescent="0.15">
      <c r="B3" s="5" t="s">
        <v>46</v>
      </c>
      <c r="C3" s="5">
        <v>2.2799999999999998</v>
      </c>
      <c r="D3" s="5">
        <v>1</v>
      </c>
      <c r="E3" s="5">
        <v>1</v>
      </c>
      <c r="F3" s="5">
        <v>1</v>
      </c>
      <c r="G3" s="5">
        <v>1</v>
      </c>
    </row>
    <row r="4" spans="1:7" ht="15.75" customHeight="1" x14ac:dyDescent="0.15">
      <c r="B4" s="5" t="s">
        <v>47</v>
      </c>
      <c r="C4" s="5">
        <v>4.62</v>
      </c>
      <c r="D4" s="5">
        <v>1</v>
      </c>
      <c r="E4" s="5">
        <v>1</v>
      </c>
      <c r="F4" s="5">
        <v>1</v>
      </c>
      <c r="G4" s="5">
        <v>1</v>
      </c>
    </row>
    <row r="5" spans="1:7" ht="15.75" customHeight="1" x14ac:dyDescent="0.15">
      <c r="B5" s="5" t="s">
        <v>48</v>
      </c>
      <c r="C5" s="5">
        <v>10.53</v>
      </c>
      <c r="D5" s="5">
        <v>1</v>
      </c>
      <c r="E5" s="5">
        <v>1</v>
      </c>
      <c r="F5" s="5">
        <v>1</v>
      </c>
      <c r="G5" s="5">
        <v>1</v>
      </c>
    </row>
    <row r="6" spans="1:7" ht="15.75" customHeight="1" x14ac:dyDescent="0.15">
      <c r="A6" t="s">
        <v>21</v>
      </c>
      <c r="B6" s="5" t="s">
        <v>45</v>
      </c>
      <c r="C6">
        <v>1</v>
      </c>
      <c r="D6" s="5">
        <v>1</v>
      </c>
      <c r="E6" s="5">
        <v>1</v>
      </c>
      <c r="F6" s="5">
        <v>1</v>
      </c>
      <c r="G6" s="5">
        <v>1</v>
      </c>
    </row>
    <row r="7" spans="1:7" ht="15.75" customHeight="1" x14ac:dyDescent="0.15">
      <c r="B7" s="5" t="s">
        <v>46</v>
      </c>
      <c r="C7" s="5">
        <v>1.66</v>
      </c>
      <c r="D7" s="5">
        <v>1</v>
      </c>
      <c r="E7" s="5">
        <v>1</v>
      </c>
      <c r="F7" s="5">
        <v>1</v>
      </c>
      <c r="G7" s="5">
        <v>1</v>
      </c>
    </row>
    <row r="8" spans="1:7" ht="15.75" customHeight="1" x14ac:dyDescent="0.15">
      <c r="B8" s="5" t="s">
        <v>47</v>
      </c>
      <c r="C8" s="5">
        <v>2.5</v>
      </c>
      <c r="D8" s="5">
        <v>1</v>
      </c>
      <c r="E8" s="5">
        <v>1</v>
      </c>
      <c r="F8" s="5">
        <v>1</v>
      </c>
      <c r="G8" s="5">
        <v>1</v>
      </c>
    </row>
    <row r="9" spans="1:7" ht="15.75" customHeight="1" x14ac:dyDescent="0.15">
      <c r="B9" s="5" t="s">
        <v>48</v>
      </c>
      <c r="C9" s="5">
        <v>14.97</v>
      </c>
      <c r="D9" s="5">
        <v>1</v>
      </c>
      <c r="E9" s="5">
        <v>1</v>
      </c>
      <c r="F9" s="5">
        <v>1</v>
      </c>
      <c r="G9" s="5">
        <v>1</v>
      </c>
    </row>
    <row r="10" spans="1:7" ht="15.75" customHeight="1" x14ac:dyDescent="0.15">
      <c r="A10" t="s">
        <v>22</v>
      </c>
      <c r="B10" s="5" t="s">
        <v>45</v>
      </c>
      <c r="C10">
        <v>1</v>
      </c>
      <c r="D10" s="5">
        <v>1</v>
      </c>
      <c r="E10" s="5">
        <v>1</v>
      </c>
      <c r="F10" s="5">
        <v>1</v>
      </c>
      <c r="G10" s="5">
        <v>1</v>
      </c>
    </row>
    <row r="11" spans="1:7" ht="15.75" customHeight="1" x14ac:dyDescent="0.15">
      <c r="B11" s="5" t="s">
        <v>46</v>
      </c>
      <c r="C11" s="5">
        <v>1.66</v>
      </c>
      <c r="D11" s="5">
        <v>1</v>
      </c>
      <c r="E11" s="5">
        <v>1</v>
      </c>
      <c r="F11" s="5">
        <v>1</v>
      </c>
      <c r="G11" s="5">
        <v>1</v>
      </c>
    </row>
    <row r="12" spans="1:7" ht="15.75" customHeight="1" x14ac:dyDescent="0.15">
      <c r="B12" s="5" t="s">
        <v>47</v>
      </c>
      <c r="C12" s="5">
        <v>2.5</v>
      </c>
      <c r="D12" s="5">
        <v>1</v>
      </c>
      <c r="E12" s="5">
        <v>1</v>
      </c>
      <c r="F12" s="5">
        <v>1</v>
      </c>
      <c r="G12" s="5">
        <v>1</v>
      </c>
    </row>
    <row r="13" spans="1:7" ht="15.75" customHeight="1" x14ac:dyDescent="0.15">
      <c r="B13" s="5" t="s">
        <v>48</v>
      </c>
      <c r="C13" s="5">
        <v>14.97</v>
      </c>
      <c r="D13" s="5">
        <v>1</v>
      </c>
      <c r="E13" s="5">
        <v>1</v>
      </c>
      <c r="F13" s="5">
        <v>1</v>
      </c>
      <c r="G13" s="5">
        <v>1</v>
      </c>
    </row>
    <row r="14" spans="1:7" ht="15.75" customHeight="1" x14ac:dyDescent="0.15">
      <c r="A14" t="s">
        <v>27</v>
      </c>
      <c r="B14" s="5" t="s">
        <v>45</v>
      </c>
      <c r="C14">
        <v>1</v>
      </c>
      <c r="D14" s="5">
        <v>1</v>
      </c>
      <c r="E14" s="5">
        <v>1</v>
      </c>
      <c r="F14" s="5">
        <v>1</v>
      </c>
      <c r="G14" s="5">
        <v>1</v>
      </c>
    </row>
    <row r="15" spans="1:7" ht="15.75" customHeight="1" x14ac:dyDescent="0.15">
      <c r="B15" s="5" t="s">
        <v>46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</row>
    <row r="16" spans="1:7" ht="15.75" customHeight="1" x14ac:dyDescent="0.15">
      <c r="B16" s="5" t="s">
        <v>47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</row>
    <row r="17" spans="1:7" ht="15.75" customHeight="1" x14ac:dyDescent="0.15">
      <c r="B17" s="5" t="s">
        <v>48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</row>
    <row r="18" spans="1:7" ht="15.75" customHeight="1" x14ac:dyDescent="0.15">
      <c r="A18" t="s">
        <v>34</v>
      </c>
      <c r="B18" s="5" t="s">
        <v>45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46</v>
      </c>
      <c r="C19" s="5">
        <v>1</v>
      </c>
      <c r="D19" s="5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47</v>
      </c>
      <c r="C20" s="5">
        <v>1</v>
      </c>
      <c r="D20" s="5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5" t="s">
        <v>48</v>
      </c>
      <c r="C21" s="5">
        <v>1</v>
      </c>
      <c r="D21" s="5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36</v>
      </c>
      <c r="B22" s="5" t="s">
        <v>45</v>
      </c>
      <c r="C22" s="5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5" t="s">
        <v>46</v>
      </c>
      <c r="C23" s="5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5" t="s">
        <v>47</v>
      </c>
      <c r="C24" s="5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5" t="s">
        <v>48</v>
      </c>
      <c r="C25" s="5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37</v>
      </c>
      <c r="B26" s="5" t="s">
        <v>45</v>
      </c>
      <c r="C26" s="5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5" t="s">
        <v>46</v>
      </c>
      <c r="C27" s="5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5" t="s">
        <v>47</v>
      </c>
      <c r="C28" s="5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5" t="s">
        <v>48</v>
      </c>
      <c r="C29" s="5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5" t="s">
        <v>10</v>
      </c>
      <c r="B1" s="8" t="s">
        <v>53</v>
      </c>
      <c r="C1" t="s">
        <v>26</v>
      </c>
      <c r="D1" t="s">
        <v>25</v>
      </c>
      <c r="E1" t="s">
        <v>23</v>
      </c>
    </row>
    <row r="2" spans="1:7" ht="15.75" customHeight="1" x14ac:dyDescent="0.15">
      <c r="A2" s="8" t="s">
        <v>16</v>
      </c>
      <c r="B2" s="8">
        <v>1</v>
      </c>
      <c r="C2">
        <v>1</v>
      </c>
      <c r="D2" s="8">
        <v>1</v>
      </c>
      <c r="E2" s="8">
        <v>1</v>
      </c>
      <c r="F2" s="5"/>
      <c r="G2" s="5"/>
    </row>
    <row r="3" spans="1:7" ht="15.75" customHeight="1" x14ac:dyDescent="0.15">
      <c r="A3" s="8" t="s">
        <v>21</v>
      </c>
      <c r="B3" s="8">
        <v>1</v>
      </c>
      <c r="C3">
        <v>2.0099999999999998</v>
      </c>
      <c r="D3" s="8">
        <v>3.39</v>
      </c>
      <c r="E3" s="8">
        <v>11.89</v>
      </c>
      <c r="F3" s="5"/>
      <c r="G3" s="5"/>
    </row>
    <row r="4" spans="1:7" ht="15.75" customHeight="1" x14ac:dyDescent="0.15">
      <c r="A4" s="8" t="s">
        <v>22</v>
      </c>
      <c r="B4" s="8">
        <v>1</v>
      </c>
      <c r="C4">
        <v>2.0099999999999998</v>
      </c>
      <c r="D4" s="8">
        <v>3.39</v>
      </c>
      <c r="E4" s="8">
        <v>11.89</v>
      </c>
      <c r="F4" s="5"/>
      <c r="G4" s="5"/>
    </row>
    <row r="5" spans="1:7" ht="15.75" customHeight="1" x14ac:dyDescent="0.15">
      <c r="A5" s="8" t="s">
        <v>24</v>
      </c>
      <c r="B5" s="8">
        <v>1</v>
      </c>
      <c r="C5">
        <v>2.0099999999999998</v>
      </c>
      <c r="D5" s="8">
        <v>3.39</v>
      </c>
      <c r="E5" s="8">
        <v>11.89</v>
      </c>
      <c r="F5" s="5"/>
      <c r="G5" s="5"/>
    </row>
    <row r="6" spans="1:7" ht="15.75" customHeight="1" x14ac:dyDescent="0.15">
      <c r="A6" s="8" t="s">
        <v>27</v>
      </c>
      <c r="B6" s="8">
        <v>1</v>
      </c>
      <c r="C6">
        <v>1</v>
      </c>
      <c r="D6" s="8">
        <v>999.99</v>
      </c>
      <c r="E6" s="8">
        <v>999.99</v>
      </c>
      <c r="F6" s="5"/>
      <c r="G6" s="5"/>
    </row>
    <row r="7" spans="1:7" ht="15.75" customHeight="1" x14ac:dyDescent="0.15">
      <c r="A7" s="8" t="s">
        <v>28</v>
      </c>
      <c r="B7" s="8">
        <v>1</v>
      </c>
      <c r="C7">
        <v>1</v>
      </c>
      <c r="D7" s="8">
        <v>1</v>
      </c>
      <c r="E7" s="8">
        <v>1</v>
      </c>
      <c r="F7" s="5"/>
      <c r="G7" s="5"/>
    </row>
    <row r="8" spans="1:7" ht="15.75" customHeight="1" x14ac:dyDescent="0.15">
      <c r="A8" s="8" t="s">
        <v>54</v>
      </c>
      <c r="B8" s="8">
        <v>1</v>
      </c>
      <c r="C8">
        <v>1</v>
      </c>
      <c r="D8" s="8">
        <v>1</v>
      </c>
      <c r="E8" s="8">
        <v>1</v>
      </c>
      <c r="F8" s="5"/>
      <c r="G8" s="5"/>
    </row>
    <row r="9" spans="1:7" ht="15.75" customHeight="1" x14ac:dyDescent="0.15">
      <c r="A9" s="8" t="s">
        <v>31</v>
      </c>
      <c r="B9" s="8">
        <v>1</v>
      </c>
      <c r="C9">
        <v>1</v>
      </c>
      <c r="D9" s="8">
        <v>1</v>
      </c>
      <c r="E9" s="8">
        <v>1</v>
      </c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D13" s="5"/>
      <c r="E13" s="5"/>
      <c r="F13" s="5"/>
      <c r="G13" s="5"/>
    </row>
    <row r="14" spans="1:7" ht="15.75" customHeight="1" x14ac:dyDescent="0.15">
      <c r="B14" s="5"/>
      <c r="D14" s="5"/>
      <c r="E14" s="5"/>
      <c r="F14" s="5"/>
      <c r="G14" s="5"/>
    </row>
    <row r="15" spans="1:7" ht="15.75" customHeight="1" x14ac:dyDescent="0.15">
      <c r="B15" s="5"/>
      <c r="D15" s="5"/>
      <c r="E15" s="5"/>
      <c r="F15" s="5"/>
      <c r="G15" s="5"/>
    </row>
    <row r="16" spans="1:7" ht="15.75" customHeight="1" x14ac:dyDescent="0.15">
      <c r="B16" s="5"/>
      <c r="D16" s="5"/>
      <c r="E16" s="5"/>
      <c r="F16" s="5"/>
      <c r="G16" s="5"/>
    </row>
    <row r="17" spans="2:7" ht="15.75" customHeight="1" x14ac:dyDescent="0.15">
      <c r="B17" s="5"/>
      <c r="D17" s="5"/>
      <c r="E17" s="5"/>
      <c r="F17" s="5"/>
      <c r="G17" s="5"/>
    </row>
    <row r="18" spans="2:7" ht="15.75" customHeight="1" x14ac:dyDescent="0.15">
      <c r="B18" s="5"/>
      <c r="C18" s="5"/>
    </row>
    <row r="19" spans="2:7" ht="15.75" customHeight="1" x14ac:dyDescent="0.15">
      <c r="B19" s="5"/>
      <c r="C19" s="5"/>
    </row>
    <row r="20" spans="2:7" ht="15.75" customHeight="1" x14ac:dyDescent="0.15">
      <c r="B20" s="5"/>
      <c r="C20" s="5"/>
    </row>
    <row r="21" spans="2:7" ht="15.75" customHeight="1" x14ac:dyDescent="0.15">
      <c r="B21" s="5"/>
      <c r="C21" s="5"/>
    </row>
    <row r="22" spans="2:7" ht="15.75" customHeight="1" x14ac:dyDescent="0.15">
      <c r="B22" s="5"/>
      <c r="C22" s="5"/>
    </row>
    <row r="23" spans="2:7" ht="15.75" customHeight="1" x14ac:dyDescent="0.15">
      <c r="B23" s="5"/>
      <c r="C23" s="5"/>
    </row>
    <row r="24" spans="2:7" ht="15.75" customHeight="1" x14ac:dyDescent="0.15">
      <c r="B24" s="5"/>
      <c r="C24" s="5"/>
    </row>
    <row r="25" spans="2:7" ht="15.75" customHeight="1" x14ac:dyDescent="0.15">
      <c r="B25" s="5"/>
      <c r="C25" s="5"/>
    </row>
    <row r="26" spans="2:7" ht="15.75" customHeight="1" x14ac:dyDescent="0.15">
      <c r="B26" s="5"/>
      <c r="C26" s="5"/>
    </row>
    <row r="27" spans="2:7" ht="15.75" customHeight="1" x14ac:dyDescent="0.15">
      <c r="B27" s="5"/>
      <c r="C27" s="5"/>
    </row>
    <row r="28" spans="2:7" ht="15.75" customHeight="1" x14ac:dyDescent="0.15">
      <c r="B28" s="5"/>
      <c r="C28" s="5"/>
    </row>
    <row r="29" spans="2:7" ht="15.75" customHeight="1" x14ac:dyDescent="0.15">
      <c r="B29" s="5"/>
      <c r="C29" s="5"/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7" sqref="G27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5">
        <v>45</v>
      </c>
      <c r="B2" s="5">
        <v>361.6</v>
      </c>
      <c r="C2" s="5">
        <v>174.7</v>
      </c>
      <c r="D2" s="5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5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5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5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5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6" sqref="G26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53</v>
      </c>
      <c r="B1" s="9" t="s">
        <v>26</v>
      </c>
      <c r="C1" s="9" t="s">
        <v>25</v>
      </c>
      <c r="D1" s="9" t="s">
        <v>23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E30" sqref="E29:E30"/>
    </sheetView>
  </sheetViews>
  <sheetFormatPr baseColWidth="10" defaultColWidth="14.5" defaultRowHeight="15.75" customHeight="1" x14ac:dyDescent="0.15"/>
  <cols>
    <col min="1" max="1" width="37.664062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73</v>
      </c>
      <c r="B2" s="5">
        <v>1</v>
      </c>
      <c r="C2" s="5">
        <v>1</v>
      </c>
      <c r="D2" s="5">
        <v>1</v>
      </c>
      <c r="E2" s="5">
        <v>0.9</v>
      </c>
      <c r="F2" s="5">
        <v>0.9</v>
      </c>
    </row>
    <row r="3" spans="1:6" ht="15.75" customHeight="1" x14ac:dyDescent="0.15">
      <c r="A3" s="5"/>
      <c r="B3" s="5"/>
      <c r="C3" s="5"/>
      <c r="D3" s="5"/>
      <c r="E3" s="5"/>
      <c r="F3" s="5"/>
    </row>
    <row r="4" spans="1:6" ht="15.75" customHeight="1" x14ac:dyDescent="0.15">
      <c r="A4" s="5"/>
      <c r="B4" s="5"/>
      <c r="C4" s="5"/>
      <c r="D4" s="5"/>
      <c r="E4" s="5"/>
      <c r="F4" s="5"/>
    </row>
    <row r="5" spans="1:6" ht="15.75" customHeight="1" x14ac:dyDescent="0.15">
      <c r="A5" s="5"/>
      <c r="B5" s="5"/>
      <c r="C5" s="5"/>
      <c r="D5" s="5"/>
      <c r="E5" s="5"/>
      <c r="F5" s="5"/>
    </row>
  </sheetData>
  <pageMargins left="0.75" right="0.75" top="1" bottom="1" header="0.5" footer="0.5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A7" sqref="A7:F10"/>
    </sheetView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5" t="s">
        <v>78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57</v>
      </c>
      <c r="B2" s="5">
        <v>1</v>
      </c>
      <c r="C2" s="5">
        <v>1</v>
      </c>
      <c r="D2" s="5">
        <v>1</v>
      </c>
      <c r="E2" s="5">
        <v>1</v>
      </c>
      <c r="F2" s="5">
        <v>1</v>
      </c>
    </row>
    <row r="3" spans="1:6" ht="15.75" customHeight="1" x14ac:dyDescent="0.15">
      <c r="A3" s="5" t="s">
        <v>58</v>
      </c>
      <c r="B3" s="5">
        <v>1</v>
      </c>
      <c r="C3" s="5">
        <v>1</v>
      </c>
      <c r="D3" s="5">
        <v>1.43</v>
      </c>
      <c r="E3" s="5">
        <v>1.43</v>
      </c>
      <c r="F3" s="5">
        <v>1</v>
      </c>
    </row>
    <row r="4" spans="1:6" ht="15.75" customHeight="1" x14ac:dyDescent="0.15">
      <c r="A4" s="5" t="s">
        <v>59</v>
      </c>
      <c r="B4" s="5">
        <v>1</v>
      </c>
      <c r="C4" s="5">
        <v>1</v>
      </c>
      <c r="D4" s="5">
        <v>1.6</v>
      </c>
      <c r="E4" s="5">
        <v>1.6</v>
      </c>
      <c r="F4" s="5">
        <v>1</v>
      </c>
    </row>
    <row r="5" spans="1:6" ht="15.75" customHeight="1" x14ac:dyDescent="0.15">
      <c r="A5" s="5" t="s">
        <v>60</v>
      </c>
      <c r="B5" s="5">
        <v>1</v>
      </c>
      <c r="C5" s="5">
        <v>1</v>
      </c>
      <c r="D5" s="5">
        <v>2.39</v>
      </c>
      <c r="E5" s="5">
        <v>2.39</v>
      </c>
      <c r="F5" s="5">
        <v>1</v>
      </c>
    </row>
    <row r="7" spans="1:6" ht="15.75" customHeight="1" x14ac:dyDescent="0.15">
      <c r="A7" s="5" t="s">
        <v>81</v>
      </c>
      <c r="B7" s="5">
        <v>1</v>
      </c>
      <c r="C7" s="5">
        <v>1</v>
      </c>
      <c r="D7" s="5">
        <v>1</v>
      </c>
      <c r="E7" s="5">
        <v>1</v>
      </c>
      <c r="F7" s="5">
        <v>1</v>
      </c>
    </row>
    <row r="8" spans="1:6" ht="15.75" customHeight="1" x14ac:dyDescent="0.15">
      <c r="A8" s="5" t="s">
        <v>82</v>
      </c>
      <c r="B8" s="5">
        <v>1</v>
      </c>
      <c r="C8" s="5">
        <v>1</v>
      </c>
      <c r="D8" s="5">
        <v>1.43</v>
      </c>
      <c r="E8" s="5">
        <v>1.43</v>
      </c>
      <c r="F8" s="5">
        <v>1</v>
      </c>
    </row>
    <row r="9" spans="1:6" ht="15.75" customHeight="1" x14ac:dyDescent="0.15">
      <c r="A9" s="5" t="s">
        <v>83</v>
      </c>
      <c r="B9" s="5">
        <v>1</v>
      </c>
      <c r="C9" s="5">
        <v>1</v>
      </c>
      <c r="D9" s="5">
        <v>1.6</v>
      </c>
      <c r="E9" s="5">
        <v>1.6</v>
      </c>
      <c r="F9" s="5">
        <v>1</v>
      </c>
    </row>
    <row r="10" spans="1:6" ht="15.75" customHeight="1" x14ac:dyDescent="0.15">
      <c r="A10" s="5" t="s">
        <v>84</v>
      </c>
      <c r="B10" s="5">
        <v>1</v>
      </c>
      <c r="C10" s="5">
        <v>1</v>
      </c>
      <c r="D10" s="5">
        <v>2.39</v>
      </c>
      <c r="E10" s="5">
        <v>2.39</v>
      </c>
      <c r="F10" s="5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4" sqref="A4:F4"/>
    </sheetView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5" t="s">
        <v>74</v>
      </c>
      <c r="B2" s="11">
        <v>5.16</v>
      </c>
      <c r="C2" s="11">
        <v>5.16</v>
      </c>
      <c r="D2" s="11">
        <v>1</v>
      </c>
      <c r="E2" s="12">
        <v>1</v>
      </c>
      <c r="F2" s="13">
        <v>1</v>
      </c>
    </row>
    <row r="3" spans="1:6" ht="15" x14ac:dyDescent="0.2">
      <c r="A3" s="5" t="s">
        <v>75</v>
      </c>
      <c r="B3" s="11">
        <v>1</v>
      </c>
      <c r="C3" s="11">
        <v>1</v>
      </c>
      <c r="D3" s="11">
        <v>1.82</v>
      </c>
      <c r="E3" s="13">
        <v>1.82</v>
      </c>
      <c r="F3" s="13">
        <v>1</v>
      </c>
    </row>
    <row r="4" spans="1:6" ht="15.75" customHeight="1" x14ac:dyDescent="0.2">
      <c r="A4" s="5" t="s">
        <v>85</v>
      </c>
      <c r="B4" s="11">
        <v>5.16</v>
      </c>
      <c r="C4" s="11">
        <v>5.16</v>
      </c>
      <c r="D4" s="11">
        <v>1.82</v>
      </c>
      <c r="E4" s="13">
        <v>1.82</v>
      </c>
      <c r="F4" s="13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11" t="s">
        <v>45</v>
      </c>
      <c r="B2" s="11" t="s">
        <v>45</v>
      </c>
      <c r="C2" s="11" t="s">
        <v>47</v>
      </c>
      <c r="D2" s="11" t="s">
        <v>47</v>
      </c>
      <c r="E2" s="12" t="s">
        <v>48</v>
      </c>
    </row>
    <row r="3" spans="1:5" ht="15.75" customHeight="1" x14ac:dyDescent="0.15">
      <c r="A3" s="5"/>
      <c r="B3" s="5"/>
      <c r="C3" s="5"/>
      <c r="D3" s="5"/>
      <c r="E3" s="5"/>
    </row>
    <row r="4" spans="1:5" ht="15.75" customHeight="1" x14ac:dyDescent="0.15">
      <c r="A4" s="5"/>
      <c r="B4" s="5"/>
      <c r="C4" s="5"/>
      <c r="D4" s="5"/>
      <c r="E4" s="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C24" sqref="C24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2" t="s">
        <v>2</v>
      </c>
      <c r="B1" s="2" t="s">
        <v>5</v>
      </c>
    </row>
    <row r="2" spans="1:2" ht="15.75" customHeight="1" x14ac:dyDescent="0.15">
      <c r="A2" s="4">
        <v>2017</v>
      </c>
      <c r="B2" s="17">
        <v>48815.694000000003</v>
      </c>
    </row>
    <row r="3" spans="1:2" ht="15.75" customHeight="1" x14ac:dyDescent="0.15">
      <c r="A3" s="4">
        <v>2018</v>
      </c>
      <c r="B3" s="17">
        <v>49741.11</v>
      </c>
    </row>
    <row r="4" spans="1:2" ht="15.75" customHeight="1" x14ac:dyDescent="0.15">
      <c r="A4" s="4">
        <v>2019</v>
      </c>
      <c r="B4" s="17">
        <v>50897.88</v>
      </c>
    </row>
    <row r="5" spans="1:2" ht="15.75" customHeight="1" x14ac:dyDescent="0.15">
      <c r="A5" s="4">
        <v>2020</v>
      </c>
      <c r="B5" s="17">
        <v>51823.296000000002</v>
      </c>
    </row>
    <row r="6" spans="1:2" ht="15.75" customHeight="1" x14ac:dyDescent="0.15">
      <c r="A6" s="4">
        <v>2021</v>
      </c>
      <c r="B6" s="17">
        <v>52748.712</v>
      </c>
    </row>
    <row r="7" spans="1:2" ht="15.75" customHeight="1" x14ac:dyDescent="0.15">
      <c r="A7" s="4">
        <v>2022</v>
      </c>
      <c r="B7" s="17">
        <v>53905.482000000004</v>
      </c>
    </row>
    <row r="8" spans="1:2" ht="15.75" customHeight="1" x14ac:dyDescent="0.15">
      <c r="A8" s="4">
        <v>2023</v>
      </c>
      <c r="B8" s="17">
        <v>55062.252</v>
      </c>
    </row>
    <row r="9" spans="1:2" ht="15.75" customHeight="1" x14ac:dyDescent="0.15">
      <c r="A9" s="4">
        <v>2024</v>
      </c>
      <c r="B9" s="17">
        <v>55987.667999999998</v>
      </c>
    </row>
    <row r="10" spans="1:2" ht="15.75" customHeight="1" x14ac:dyDescent="0.15">
      <c r="A10" s="4">
        <v>2025</v>
      </c>
      <c r="B10" s="17">
        <v>57375.792000000001</v>
      </c>
    </row>
    <row r="11" spans="1:2" ht="15.75" customHeight="1" x14ac:dyDescent="0.15">
      <c r="A11" s="4">
        <v>2026</v>
      </c>
      <c r="B11" s="17">
        <v>58532.561999999998</v>
      </c>
    </row>
    <row r="12" spans="1:2" ht="15.75" customHeight="1" x14ac:dyDescent="0.15">
      <c r="A12" s="4">
        <v>2027</v>
      </c>
      <c r="B12" s="17">
        <v>59689.332000000002</v>
      </c>
    </row>
    <row r="13" spans="1:2" ht="15.75" customHeight="1" x14ac:dyDescent="0.15">
      <c r="A13" s="4">
        <v>2028</v>
      </c>
      <c r="B13" s="17">
        <v>60846.101999999999</v>
      </c>
    </row>
    <row r="14" spans="1:2" ht="15.75" customHeight="1" x14ac:dyDescent="0.15">
      <c r="A14" s="4">
        <v>2029</v>
      </c>
      <c r="B14" s="17">
        <v>62234.226000000002</v>
      </c>
    </row>
    <row r="15" spans="1:2" ht="15.75" customHeight="1" x14ac:dyDescent="0.15">
      <c r="A15" s="4">
        <v>2030</v>
      </c>
      <c r="B15" s="17">
        <v>63390.995999999999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A9" sqref="A9:D9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5" t="s">
        <v>56</v>
      </c>
      <c r="B1" s="5" t="s">
        <v>61</v>
      </c>
      <c r="C1" s="5" t="s">
        <v>62</v>
      </c>
      <c r="D1" s="5" t="s">
        <v>63</v>
      </c>
    </row>
    <row r="2" spans="1:7" ht="15.75" customHeight="1" x14ac:dyDescent="0.15">
      <c r="A2" s="5" t="s">
        <v>64</v>
      </c>
      <c r="B2" s="20">
        <v>0.94</v>
      </c>
      <c r="C2" s="20">
        <v>1</v>
      </c>
      <c r="D2" s="20">
        <v>0.4</v>
      </c>
      <c r="E2" s="5"/>
      <c r="F2" s="14"/>
      <c r="G2" s="5"/>
    </row>
    <row r="3" spans="1:7" ht="15.75" customHeight="1" x14ac:dyDescent="0.15">
      <c r="A3" s="5" t="s">
        <v>75</v>
      </c>
      <c r="B3" s="20">
        <v>0.65249999999999997</v>
      </c>
      <c r="C3" s="20">
        <v>0.95</v>
      </c>
      <c r="D3" s="20">
        <v>11.19</v>
      </c>
      <c r="E3" s="5"/>
      <c r="F3" s="14"/>
      <c r="G3" s="5"/>
    </row>
    <row r="4" spans="1:7" ht="15.75" customHeight="1" x14ac:dyDescent="0.15">
      <c r="A4" s="5" t="s">
        <v>76</v>
      </c>
      <c r="B4" s="5">
        <v>0</v>
      </c>
      <c r="C4" s="5">
        <v>0.95</v>
      </c>
      <c r="D4" s="21">
        <v>48</v>
      </c>
      <c r="E4" s="5"/>
      <c r="F4" s="14"/>
      <c r="G4" s="5"/>
    </row>
    <row r="5" spans="1:7" ht="15.75" customHeight="1" x14ac:dyDescent="0.15">
      <c r="A5" s="5" t="s">
        <v>74</v>
      </c>
      <c r="B5" s="20">
        <v>0.79220000000000002</v>
      </c>
      <c r="C5" s="20">
        <v>0.95</v>
      </c>
      <c r="D5" s="20">
        <v>26.05</v>
      </c>
      <c r="E5" s="5"/>
      <c r="F5" s="14"/>
      <c r="G5" s="5"/>
    </row>
    <row r="6" spans="1:7" ht="15.75" customHeight="1" x14ac:dyDescent="0.15">
      <c r="A6" t="s">
        <v>77</v>
      </c>
      <c r="B6" s="5">
        <v>0</v>
      </c>
      <c r="C6" s="5">
        <v>0.95</v>
      </c>
      <c r="D6" s="21">
        <v>25</v>
      </c>
    </row>
    <row r="7" spans="1:7" ht="15.75" customHeight="1" x14ac:dyDescent="0.15">
      <c r="A7" t="s">
        <v>79</v>
      </c>
      <c r="B7" s="20">
        <v>0.82099999999999995</v>
      </c>
      <c r="C7" s="20">
        <v>0.95</v>
      </c>
      <c r="D7" s="20">
        <v>3.42</v>
      </c>
      <c r="E7" s="5"/>
      <c r="F7" s="14"/>
      <c r="G7" s="5"/>
    </row>
    <row r="8" spans="1:7" ht="15.75" customHeight="1" x14ac:dyDescent="0.15">
      <c r="A8" s="5" t="s">
        <v>80</v>
      </c>
      <c r="B8" s="20">
        <v>0</v>
      </c>
      <c r="C8" s="22">
        <v>0.95</v>
      </c>
      <c r="D8" s="20">
        <v>0.375</v>
      </c>
      <c r="E8" s="5"/>
      <c r="F8" s="5"/>
      <c r="G8" s="5"/>
    </row>
    <row r="9" spans="1:7" ht="15.75" customHeight="1" x14ac:dyDescent="0.15">
      <c r="A9" s="5" t="s">
        <v>85</v>
      </c>
      <c r="B9" s="35">
        <v>0</v>
      </c>
      <c r="C9" s="34">
        <v>0.95</v>
      </c>
      <c r="D9" s="35">
        <v>10.49</v>
      </c>
      <c r="E9" s="5"/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C13" s="5"/>
    </row>
    <row r="14" spans="1:7" ht="15.75" customHeight="1" x14ac:dyDescent="0.15">
      <c r="B14" s="5"/>
      <c r="C14" s="5"/>
    </row>
    <row r="15" spans="1:7" ht="15.75" customHeight="1" x14ac:dyDescent="0.15">
      <c r="B15" s="5"/>
      <c r="C15" s="5"/>
    </row>
    <row r="16" spans="1:7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  <row r="23" spans="2:3" ht="15.75" customHeight="1" x14ac:dyDescent="0.15">
      <c r="B23" s="5"/>
      <c r="C23" s="5"/>
    </row>
    <row r="24" spans="2:3" ht="15.75" customHeight="1" x14ac:dyDescent="0.15">
      <c r="B24" s="5"/>
      <c r="C24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"/>
  <sheetViews>
    <sheetView workbookViewId="0">
      <selection activeCell="A8" sqref="A8:XFD8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5" t="s">
        <v>67</v>
      </c>
      <c r="I1" s="5"/>
      <c r="J1" s="5"/>
    </row>
    <row r="2" spans="1:10" ht="15.75" customHeight="1" x14ac:dyDescent="0.15">
      <c r="A2" s="5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 x14ac:dyDescent="0.15">
      <c r="A3" s="5" t="s">
        <v>75</v>
      </c>
      <c r="B3" s="4">
        <v>0</v>
      </c>
      <c r="C3" s="4">
        <v>0</v>
      </c>
      <c r="D3" s="4">
        <v>1</v>
      </c>
      <c r="E3" s="4">
        <v>1</v>
      </c>
      <c r="F3" s="4">
        <v>0</v>
      </c>
      <c r="G3" s="4">
        <v>0</v>
      </c>
    </row>
    <row r="4" spans="1:10" ht="15.75" customHeight="1" x14ac:dyDescent="0.15">
      <c r="A4" s="5" t="s">
        <v>76</v>
      </c>
      <c r="B4" s="4">
        <v>0</v>
      </c>
      <c r="C4" s="4">
        <v>0</v>
      </c>
      <c r="D4" s="4">
        <f>demographics!$B$6</f>
        <v>0.28999999999999998</v>
      </c>
      <c r="E4" s="4">
        <f>demographics!$B$6</f>
        <v>0.28999999999999998</v>
      </c>
      <c r="F4" s="4">
        <v>0</v>
      </c>
      <c r="G4" s="4">
        <v>0</v>
      </c>
    </row>
    <row r="5" spans="1:10" ht="15.75" customHeight="1" x14ac:dyDescent="0.15">
      <c r="A5" s="5" t="s">
        <v>74</v>
      </c>
      <c r="B5" s="4">
        <v>1</v>
      </c>
      <c r="C5" s="4">
        <v>1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 x14ac:dyDescent="0.15">
      <c r="A6" t="s">
        <v>77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f>demographics!$B$6</f>
        <v>0.28999999999999998</v>
      </c>
    </row>
    <row r="7" spans="1:10" ht="15.75" customHeight="1" x14ac:dyDescent="0.15">
      <c r="A7" t="s">
        <v>79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1</v>
      </c>
    </row>
    <row r="8" spans="1:10" ht="15.75" customHeight="1" x14ac:dyDescent="0.15">
      <c r="A8" s="5" t="s">
        <v>80</v>
      </c>
      <c r="B8" s="4">
        <v>0</v>
      </c>
      <c r="C8" s="4">
        <v>0</v>
      </c>
      <c r="D8" s="4">
        <v>1</v>
      </c>
      <c r="E8" s="4">
        <v>1</v>
      </c>
      <c r="F8" s="4">
        <v>1</v>
      </c>
      <c r="G8" s="4">
        <v>0</v>
      </c>
    </row>
    <row r="9" spans="1:10" ht="15.75" customHeight="1" x14ac:dyDescent="0.15">
      <c r="B9" s="5"/>
      <c r="D9" s="5"/>
      <c r="E9" s="5"/>
      <c r="F9" s="5"/>
      <c r="G9" s="5"/>
    </row>
    <row r="10" spans="1:10" ht="15.75" customHeight="1" x14ac:dyDescent="0.15">
      <c r="B10" s="5"/>
      <c r="D10" s="5"/>
      <c r="E10" s="5"/>
      <c r="F10" s="5"/>
      <c r="G10" s="5"/>
    </row>
    <row r="11" spans="1:10" ht="15.75" customHeight="1" x14ac:dyDescent="0.15">
      <c r="B11" s="5"/>
      <c r="D11" s="5"/>
      <c r="E11" s="5"/>
      <c r="F11" s="5"/>
      <c r="G11" s="5"/>
    </row>
    <row r="12" spans="1:10" ht="15.75" customHeight="1" x14ac:dyDescent="0.15">
      <c r="B12" s="5"/>
      <c r="C12" s="5"/>
    </row>
    <row r="13" spans="1:10" ht="15.75" customHeight="1" x14ac:dyDescent="0.15">
      <c r="B13" s="5"/>
      <c r="C13" s="5"/>
    </row>
    <row r="14" spans="1:10" ht="15.75" customHeight="1" x14ac:dyDescent="0.15">
      <c r="B14" s="5"/>
      <c r="C14" s="5"/>
    </row>
    <row r="15" spans="1:10" ht="15.75" customHeight="1" x14ac:dyDescent="0.15">
      <c r="B15" s="5"/>
      <c r="C15" s="5"/>
    </row>
    <row r="16" spans="1:10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  <row r="23" spans="2:3" ht="15.75" customHeight="1" x14ac:dyDescent="0.15">
      <c r="B23" s="5"/>
      <c r="C23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selection activeCell="A9" sqref="A9"/>
    </sheetView>
  </sheetViews>
  <sheetFormatPr baseColWidth="10" defaultColWidth="14.5" defaultRowHeight="15.75" customHeight="1" x14ac:dyDescent="0.15"/>
  <cols>
    <col min="1" max="1" width="33.5" customWidth="1"/>
  </cols>
  <sheetData>
    <row r="1" spans="1:6" ht="15.75" customHeight="1" x14ac:dyDescent="0.15">
      <c r="A1" s="5" t="s">
        <v>56</v>
      </c>
      <c r="B1" t="s">
        <v>65</v>
      </c>
      <c r="C1" t="s">
        <v>23</v>
      </c>
      <c r="D1" t="s">
        <v>26</v>
      </c>
      <c r="E1" t="s">
        <v>25</v>
      </c>
      <c r="F1" s="5" t="s">
        <v>53</v>
      </c>
    </row>
    <row r="2" spans="1:6" ht="15.75" customHeight="1" x14ac:dyDescent="0.15">
      <c r="A2" t="s">
        <v>77</v>
      </c>
      <c r="B2" t="s">
        <v>66</v>
      </c>
      <c r="C2" s="15">
        <v>0.21</v>
      </c>
      <c r="D2" s="15">
        <v>0.21</v>
      </c>
      <c r="E2" s="15">
        <v>0</v>
      </c>
      <c r="F2" s="15">
        <v>0</v>
      </c>
    </row>
    <row r="3" spans="1:6" ht="15.75" customHeight="1" x14ac:dyDescent="0.15">
      <c r="B3" t="s">
        <v>69</v>
      </c>
      <c r="C3" s="15">
        <f>demographics!$B$5 * 'Interventions target population'!$G$6</f>
        <v>0.28999999999999998</v>
      </c>
      <c r="D3" s="15">
        <f>demographics!$B$5 * 'Interventions target population'!$G$6</f>
        <v>0.28999999999999998</v>
      </c>
      <c r="E3" s="15">
        <v>0</v>
      </c>
      <c r="F3" s="15">
        <v>0</v>
      </c>
    </row>
    <row r="4" spans="1:6" ht="15.75" customHeight="1" x14ac:dyDescent="0.15">
      <c r="A4" t="s">
        <v>79</v>
      </c>
      <c r="B4" t="s">
        <v>66</v>
      </c>
      <c r="C4" s="15">
        <v>0.1</v>
      </c>
      <c r="D4" s="15">
        <v>0.1</v>
      </c>
      <c r="E4" s="15">
        <v>0</v>
      </c>
      <c r="F4" s="15">
        <v>0</v>
      </c>
    </row>
    <row r="5" spans="1:6" ht="15.75" customHeight="1" x14ac:dyDescent="0.15">
      <c r="B5" t="s">
        <v>69</v>
      </c>
      <c r="C5" s="15">
        <v>1</v>
      </c>
      <c r="D5" s="15">
        <v>1</v>
      </c>
      <c r="E5" s="15">
        <v>0</v>
      </c>
      <c r="F5" s="15">
        <v>0</v>
      </c>
    </row>
    <row r="6" spans="1:6" ht="15.75" customHeight="1" x14ac:dyDescent="0.15">
      <c r="A6" s="5"/>
      <c r="C6" s="19"/>
      <c r="D6" s="19"/>
      <c r="E6" s="19"/>
      <c r="F6" s="15"/>
    </row>
    <row r="7" spans="1:6" ht="15.75" customHeight="1" x14ac:dyDescent="0.15">
      <c r="C7" s="19"/>
      <c r="D7" s="19"/>
      <c r="E7" s="19"/>
      <c r="F7" s="1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C19" sqref="C19"/>
    </sheetView>
  </sheetViews>
  <sheetFormatPr baseColWidth="10" defaultColWidth="14.5" defaultRowHeight="15.75" customHeight="1" x14ac:dyDescent="0.15"/>
  <cols>
    <col min="1" max="1" width="27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0.41599999999999998</v>
      </c>
      <c r="F2" s="5">
        <v>0.41599999999999998</v>
      </c>
      <c r="G2" s="5">
        <v>0.41599999999999998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5">
        <v>0.41599999999999998</v>
      </c>
      <c r="F4" s="5">
        <v>0.41599999999999998</v>
      </c>
      <c r="G4" s="5">
        <v>0.41599999999999998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A4" sqref="A4:XFD5"/>
    </sheetView>
  </sheetViews>
  <sheetFormatPr baseColWidth="10" defaultColWidth="14.5" defaultRowHeight="15.75" customHeight="1" x14ac:dyDescent="0.15"/>
  <cols>
    <col min="1" max="1" width="28.832031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0.3</v>
      </c>
      <c r="F2" s="5">
        <v>0.3</v>
      </c>
      <c r="G2" s="5">
        <v>0.3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21">
        <f>E2*0.8</f>
        <v>0.24</v>
      </c>
      <c r="F4" s="21">
        <f t="shared" ref="F4:G4" si="0">F2*0.8</f>
        <v>0.24</v>
      </c>
      <c r="G4" s="21">
        <f t="shared" si="0"/>
        <v>0.24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J42" sqref="J42"/>
    </sheetView>
  </sheetViews>
  <sheetFormatPr baseColWidth="10" defaultColWidth="14.5" defaultRowHeight="15.75" customHeight="1" x14ac:dyDescent="0.15"/>
  <cols>
    <col min="1" max="1" width="28.66406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0.62</v>
      </c>
      <c r="F2" s="5">
        <v>0.62</v>
      </c>
      <c r="G2" s="5">
        <v>0.62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21">
        <f>E2*0.8</f>
        <v>0.496</v>
      </c>
      <c r="F4" s="21">
        <f t="shared" ref="F4:G4" si="0">F2*0.8</f>
        <v>0.496</v>
      </c>
      <c r="G4" s="21">
        <f t="shared" si="0"/>
        <v>0.496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:C2"/>
    </sheetView>
  </sheetViews>
  <sheetFormatPr baseColWidth="10" defaultColWidth="14.5" defaultRowHeight="15.75" customHeight="1" x14ac:dyDescent="0.15"/>
  <sheetData>
    <row r="1" spans="1:3" ht="15.75" customHeight="1" x14ac:dyDescent="0.15">
      <c r="A1" s="3" t="s">
        <v>1</v>
      </c>
      <c r="B1" s="3" t="s">
        <v>6</v>
      </c>
      <c r="C1" s="3" t="s">
        <v>7</v>
      </c>
    </row>
    <row r="2" spans="1:3" ht="15.75" customHeight="1" x14ac:dyDescent="0.15">
      <c r="A2" s="29">
        <v>30</v>
      </c>
      <c r="B2" s="29">
        <v>46</v>
      </c>
      <c r="C2" s="29">
        <v>65</v>
      </c>
    </row>
  </sheetData>
  <pageMargins left="0.75" right="0.75" top="1" bottom="1" header="0.5" footer="0.5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I21" sqref="I21"/>
    </sheetView>
  </sheetViews>
  <sheetFormatPr baseColWidth="10" defaultColWidth="14.5" defaultRowHeight="15.75" customHeight="1" x14ac:dyDescent="0.15"/>
  <cols>
    <col min="1" max="1" width="27" customWidth="1"/>
  </cols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6">
        <v>2.7000000000000001E-3</v>
      </c>
      <c r="C2" s="5">
        <v>0</v>
      </c>
      <c r="D2" s="5">
        <v>0</v>
      </c>
      <c r="E2" s="5">
        <v>0</v>
      </c>
      <c r="F2" s="5">
        <v>0</v>
      </c>
    </row>
    <row r="3" spans="1:6" ht="15.75" customHeight="1" x14ac:dyDescent="0.15">
      <c r="A3" t="s">
        <v>21</v>
      </c>
      <c r="B3" s="6">
        <v>0.1966</v>
      </c>
      <c r="C3" s="5">
        <v>0</v>
      </c>
      <c r="D3" s="5">
        <v>0</v>
      </c>
      <c r="E3" s="5">
        <v>0</v>
      </c>
      <c r="F3" s="5">
        <v>0</v>
      </c>
    </row>
    <row r="4" spans="1:6" ht="15.75" customHeight="1" x14ac:dyDescent="0.15">
      <c r="A4" t="s">
        <v>22</v>
      </c>
      <c r="B4" s="6">
        <v>6.2100000000000002E-2</v>
      </c>
      <c r="C4" s="5">
        <v>0</v>
      </c>
      <c r="D4" s="5">
        <v>0</v>
      </c>
      <c r="E4" s="5">
        <v>0</v>
      </c>
      <c r="F4" s="5">
        <v>0</v>
      </c>
    </row>
    <row r="5" spans="1:6" ht="15.75" customHeight="1" x14ac:dyDescent="0.15">
      <c r="A5" t="s">
        <v>24</v>
      </c>
      <c r="B5" s="6">
        <v>0.29289999999999999</v>
      </c>
      <c r="C5" s="5">
        <v>0</v>
      </c>
      <c r="D5" s="5">
        <v>0</v>
      </c>
      <c r="E5" s="5">
        <v>0</v>
      </c>
      <c r="F5" s="5">
        <v>0</v>
      </c>
    </row>
    <row r="6" spans="1:6" ht="15.75" customHeight="1" x14ac:dyDescent="0.15">
      <c r="A6" t="s">
        <v>27</v>
      </c>
      <c r="B6" s="6">
        <v>0.24709999999999999</v>
      </c>
      <c r="C6" s="5">
        <v>0</v>
      </c>
      <c r="D6" s="5">
        <v>0</v>
      </c>
      <c r="E6" s="5">
        <v>0</v>
      </c>
      <c r="F6" s="5">
        <v>0</v>
      </c>
    </row>
    <row r="7" spans="1:6" ht="15.75" customHeight="1" x14ac:dyDescent="0.15">
      <c r="A7" t="s">
        <v>28</v>
      </c>
      <c r="B7" s="6">
        <v>4.7999999999999996E-3</v>
      </c>
      <c r="C7" s="5">
        <v>0</v>
      </c>
      <c r="D7" s="5">
        <v>0</v>
      </c>
      <c r="E7" s="5">
        <v>0</v>
      </c>
      <c r="F7" s="5">
        <v>0</v>
      </c>
    </row>
    <row r="8" spans="1:6" ht="15.75" customHeight="1" x14ac:dyDescent="0.15">
      <c r="A8" t="s">
        <v>30</v>
      </c>
      <c r="B8" s="6">
        <v>0.13200000000000001</v>
      </c>
      <c r="C8" s="5">
        <v>0</v>
      </c>
      <c r="D8" s="5">
        <v>0</v>
      </c>
      <c r="E8" s="5">
        <v>0</v>
      </c>
      <c r="F8" s="5">
        <v>0</v>
      </c>
    </row>
    <row r="9" spans="1:6" ht="15.75" customHeight="1" x14ac:dyDescent="0.15">
      <c r="A9" t="s">
        <v>31</v>
      </c>
      <c r="B9" s="6">
        <v>6.1800000000000001E-2</v>
      </c>
      <c r="C9" s="5">
        <v>0</v>
      </c>
      <c r="D9" s="5">
        <v>0</v>
      </c>
      <c r="E9" s="5">
        <v>0</v>
      </c>
      <c r="F9" s="5">
        <v>0</v>
      </c>
    </row>
    <row r="10" spans="1:6" ht="15.75" customHeight="1" x14ac:dyDescent="0.15">
      <c r="A10" t="s">
        <v>34</v>
      </c>
      <c r="B10" s="18">
        <v>0</v>
      </c>
      <c r="C10" s="6">
        <v>0.1368</v>
      </c>
      <c r="D10" s="6">
        <v>0.1368</v>
      </c>
      <c r="E10" s="6">
        <v>0.1368</v>
      </c>
      <c r="F10" s="6">
        <v>0.1368</v>
      </c>
    </row>
    <row r="11" spans="1:6" ht="15.75" customHeight="1" x14ac:dyDescent="0.15">
      <c r="A11" t="s">
        <v>36</v>
      </c>
      <c r="B11" s="18">
        <v>0</v>
      </c>
      <c r="C11" s="6">
        <v>0.20660000000000001</v>
      </c>
      <c r="D11" s="6">
        <v>0.20660000000000001</v>
      </c>
      <c r="E11" s="6">
        <v>0.20660000000000001</v>
      </c>
      <c r="F11" s="6">
        <v>0.20660000000000001</v>
      </c>
    </row>
    <row r="12" spans="1:6" ht="15.75" customHeight="1" x14ac:dyDescent="0.15">
      <c r="A12" t="s">
        <v>37</v>
      </c>
      <c r="B12" s="18">
        <v>0</v>
      </c>
      <c r="C12" s="6">
        <v>2.1100000000000001E-2</v>
      </c>
      <c r="D12" s="6">
        <v>2.1100000000000001E-2</v>
      </c>
      <c r="E12" s="6">
        <v>2.1100000000000001E-2</v>
      </c>
      <c r="F12" s="6">
        <v>2.1100000000000001E-2</v>
      </c>
    </row>
    <row r="13" spans="1:6" ht="15.75" customHeight="1" x14ac:dyDescent="0.15">
      <c r="A13" t="s">
        <v>38</v>
      </c>
      <c r="B13" s="5">
        <v>0</v>
      </c>
      <c r="C13" s="6">
        <v>7.4999999999999997E-3</v>
      </c>
      <c r="D13" s="6">
        <v>7.4999999999999997E-3</v>
      </c>
      <c r="E13" s="6">
        <v>7.4999999999999997E-3</v>
      </c>
      <c r="F13" s="6">
        <v>7.4999999999999997E-3</v>
      </c>
    </row>
    <row r="14" spans="1:6" ht="15.75" customHeight="1" x14ac:dyDescent="0.15">
      <c r="A14" t="s">
        <v>39</v>
      </c>
      <c r="B14" s="5">
        <v>0</v>
      </c>
      <c r="C14" s="6">
        <v>8.6199999999999999E-2</v>
      </c>
      <c r="D14" s="6">
        <v>8.6199999999999999E-2</v>
      </c>
      <c r="E14" s="6">
        <v>8.6199999999999999E-2</v>
      </c>
      <c r="F14" s="6">
        <v>8.6199999999999999E-2</v>
      </c>
    </row>
    <row r="15" spans="1:6" ht="15.75" customHeight="1" x14ac:dyDescent="0.15">
      <c r="A15" t="s">
        <v>40</v>
      </c>
      <c r="B15" s="5">
        <v>0</v>
      </c>
      <c r="C15" s="6">
        <v>2.86E-2</v>
      </c>
      <c r="D15" s="6">
        <v>2.86E-2</v>
      </c>
      <c r="E15" s="6">
        <v>2.86E-2</v>
      </c>
      <c r="F15" s="6">
        <v>2.86E-2</v>
      </c>
    </row>
    <row r="16" spans="1:6" ht="15.75" customHeight="1" x14ac:dyDescent="0.15">
      <c r="A16" t="s">
        <v>41</v>
      </c>
      <c r="B16" s="5">
        <v>0</v>
      </c>
      <c r="C16" s="6">
        <v>1.5299999999999999E-2</v>
      </c>
      <c r="D16" s="6">
        <v>1.5299999999999999E-2</v>
      </c>
      <c r="E16" s="6">
        <v>1.5299999999999999E-2</v>
      </c>
      <c r="F16" s="6">
        <v>1.5299999999999999E-2</v>
      </c>
    </row>
    <row r="17" spans="1:6" ht="15.75" customHeight="1" x14ac:dyDescent="0.15">
      <c r="A17" t="s">
        <v>42</v>
      </c>
      <c r="B17" s="5">
        <v>0</v>
      </c>
      <c r="C17" s="6">
        <v>0.13589999999999999</v>
      </c>
      <c r="D17" s="6">
        <v>0.13589999999999999</v>
      </c>
      <c r="E17" s="6">
        <v>0.13589999999999999</v>
      </c>
      <c r="F17" s="6">
        <v>0.13589999999999999</v>
      </c>
    </row>
    <row r="18" spans="1:6" ht="15.75" customHeight="1" x14ac:dyDescent="0.15">
      <c r="A18" t="s">
        <v>43</v>
      </c>
      <c r="B18" s="5">
        <v>0</v>
      </c>
      <c r="C18" s="6">
        <v>0.36199999999999999</v>
      </c>
      <c r="D18" s="6">
        <v>0.36199999999999999</v>
      </c>
      <c r="E18" s="6">
        <v>0.36199999999999999</v>
      </c>
      <c r="F18" s="6">
        <v>0.36199999999999999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C19" sqref="C19"/>
    </sheetView>
  </sheetViews>
  <sheetFormatPr baseColWidth="10" defaultColWidth="14.5" defaultRowHeight="15.75" customHeight="1" x14ac:dyDescent="0.15"/>
  <sheetData>
    <row r="1" spans="1:7" ht="15.75" customHeight="1" x14ac:dyDescent="0.15">
      <c r="A1" s="5" t="s">
        <v>17</v>
      </c>
      <c r="B1" s="5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19</v>
      </c>
      <c r="B2" s="5" t="s">
        <v>20</v>
      </c>
      <c r="C2">
        <f>(1-_xlfn.NORM.DIST(_xlfn.NORM.INV(SUM(C4:C5)/100, 0, 1) + 1, 0, 1, TRUE)) * 100</f>
        <v>49.641868684770785</v>
      </c>
      <c r="D2">
        <f t="shared" ref="D2:G2" si="0">(1-_xlfn.NORM.DIST(_xlfn.NORM.INV(SUM(D4:D5)/100, 0, 1) + 1, 0, 1, TRUE)) * 100</f>
        <v>49.641868684770785</v>
      </c>
      <c r="E2">
        <f t="shared" si="0"/>
        <v>39.042869640818708</v>
      </c>
      <c r="F2">
        <f t="shared" si="0"/>
        <v>18.408199734035101</v>
      </c>
      <c r="G2">
        <f t="shared" si="0"/>
        <v>17.359299662804318</v>
      </c>
    </row>
    <row r="3" spans="1:7" ht="15.75" customHeight="1" x14ac:dyDescent="0.15">
      <c r="B3" s="5" t="s">
        <v>29</v>
      </c>
      <c r="C3">
        <f xml:space="preserve"> _xlfn.NORM.DIST(_xlfn.NORM.INV(SUM(C4:C5)/100,0,1)+1, 0, 1, TRUE)*100 - _xlfn.SUM(C4:C5)</f>
        <v>34.274410384996656</v>
      </c>
      <c r="D3">
        <f t="shared" ref="D3:G3" si="1" xml:space="preserve"> _xlfn.NORM.DIST(_xlfn.NORM.INV(SUM(D4:D5)/100,0,1)+1, 0, 1, TRUE)*100 - _xlfn.SUM(D4:D5)</f>
        <v>34.274410384996656</v>
      </c>
      <c r="E3">
        <f t="shared" si="1"/>
        <v>37.436200126623149</v>
      </c>
      <c r="F3">
        <f t="shared" si="1"/>
        <v>35.577846777592796</v>
      </c>
      <c r="G3">
        <f t="shared" si="1"/>
        <v>35.030467779056146</v>
      </c>
    </row>
    <row r="4" spans="1:7" ht="15.75" customHeight="1" x14ac:dyDescent="0.15">
      <c r="B4" s="5" t="s">
        <v>32</v>
      </c>
      <c r="C4" s="31">
        <v>9.9897038362154653</v>
      </c>
      <c r="D4" s="31">
        <v>9.9897038362154653</v>
      </c>
      <c r="E4" s="31">
        <v>15.903408865036772</v>
      </c>
      <c r="F4" s="31">
        <v>28.394295368713973</v>
      </c>
      <c r="G4" s="31">
        <v>29.818352216259193</v>
      </c>
    </row>
    <row r="5" spans="1:7" ht="15.75" customHeight="1" x14ac:dyDescent="0.15">
      <c r="B5" s="5" t="s">
        <v>33</v>
      </c>
      <c r="C5" s="31">
        <v>6.0940170940170937</v>
      </c>
      <c r="D5" s="31">
        <v>6.0940170940170937</v>
      </c>
      <c r="E5" s="31">
        <v>7.6175213675213671</v>
      </c>
      <c r="F5" s="31">
        <v>17.619658119658119</v>
      </c>
      <c r="G5" s="31">
        <v>17.791880341880344</v>
      </c>
    </row>
    <row r="6" spans="1:7" ht="15.75" customHeight="1" x14ac:dyDescent="0.15">
      <c r="A6" s="5" t="s">
        <v>35</v>
      </c>
      <c r="B6" s="5" t="s">
        <v>20</v>
      </c>
      <c r="C6" s="23">
        <v>45.300000000000004</v>
      </c>
      <c r="D6" s="23">
        <v>45.300000000000004</v>
      </c>
      <c r="E6" s="23">
        <v>46.424999999999997</v>
      </c>
      <c r="F6" s="23">
        <v>47.375</v>
      </c>
      <c r="G6" s="23">
        <v>48.515000000000001</v>
      </c>
    </row>
    <row r="7" spans="1:7" ht="15.75" customHeight="1" x14ac:dyDescent="0.15">
      <c r="B7" s="5" t="s">
        <v>29</v>
      </c>
      <c r="C7" s="23">
        <v>45.300000000000004</v>
      </c>
      <c r="D7" s="23">
        <v>45.300000000000004</v>
      </c>
      <c r="E7" s="23">
        <v>46.424999999999997</v>
      </c>
      <c r="F7" s="23">
        <v>47.375</v>
      </c>
      <c r="G7" s="23">
        <v>48.515000000000001</v>
      </c>
    </row>
    <row r="8" spans="1:7" ht="15.75" customHeight="1" x14ac:dyDescent="0.15">
      <c r="B8" s="5" t="s">
        <v>32</v>
      </c>
      <c r="C8" s="23">
        <v>5.4</v>
      </c>
      <c r="D8" s="23">
        <v>5.4</v>
      </c>
      <c r="E8" s="23">
        <v>5.55</v>
      </c>
      <c r="F8" s="23">
        <v>4.25</v>
      </c>
      <c r="G8" s="23">
        <v>2.2399999999999998</v>
      </c>
    </row>
    <row r="9" spans="1:7" ht="15.75" customHeight="1" x14ac:dyDescent="0.15">
      <c r="B9" s="5" t="s">
        <v>33</v>
      </c>
      <c r="C9" s="23">
        <v>4</v>
      </c>
      <c r="D9" s="23">
        <v>4</v>
      </c>
      <c r="E9" s="23">
        <v>1.6</v>
      </c>
      <c r="F9" s="23">
        <v>1</v>
      </c>
      <c r="G9" s="23">
        <v>0.73</v>
      </c>
    </row>
    <row r="10" spans="1:7" ht="15.75" customHeight="1" x14ac:dyDescent="0.15">
      <c r="A10" s="5" t="s">
        <v>44</v>
      </c>
      <c r="B10" s="5" t="s">
        <v>45</v>
      </c>
      <c r="C10" s="32">
        <v>84</v>
      </c>
      <c r="D10" s="32">
        <v>50.960000000000008</v>
      </c>
      <c r="E10" s="32">
        <v>1.4999999999999998</v>
      </c>
      <c r="F10">
        <v>0</v>
      </c>
      <c r="G10" s="7">
        <v>0</v>
      </c>
    </row>
    <row r="11" spans="1:7" ht="15.75" customHeight="1" x14ac:dyDescent="0.15">
      <c r="B11" s="5" t="s">
        <v>46</v>
      </c>
      <c r="C11" s="32">
        <v>4.3294117647058821</v>
      </c>
      <c r="D11" s="32">
        <v>8.9788235294117662</v>
      </c>
      <c r="E11" s="32">
        <v>1.5294117647058827</v>
      </c>
      <c r="F11" s="32">
        <v>4.7058823529411771E-2</v>
      </c>
      <c r="G11" s="7">
        <v>0</v>
      </c>
    </row>
    <row r="12" spans="1:7" ht="15.75" customHeight="1" x14ac:dyDescent="0.15">
      <c r="B12" s="5" t="s">
        <v>47</v>
      </c>
      <c r="C12" s="32">
        <v>6.1227202472952085</v>
      </c>
      <c r="D12" s="32">
        <v>29.557959814528594</v>
      </c>
      <c r="E12" s="32">
        <v>96.975255023183934</v>
      </c>
      <c r="F12" s="32">
        <v>76.111746522411124</v>
      </c>
      <c r="G12" s="7">
        <v>0</v>
      </c>
    </row>
    <row r="13" spans="1:7" ht="15.75" customHeight="1" x14ac:dyDescent="0.15">
      <c r="B13" s="5" t="s">
        <v>48</v>
      </c>
      <c r="C13" s="32">
        <v>5.5478679879989112</v>
      </c>
      <c r="D13" s="32">
        <v>10.503216656059628</v>
      </c>
      <c r="E13" s="32">
        <v>-4.6667878898161153E-3</v>
      </c>
      <c r="F13" s="32">
        <v>23.841194654059464</v>
      </c>
      <c r="G13" s="7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12" sqref="D12"/>
    </sheetView>
  </sheetViews>
  <sheetFormatPr baseColWidth="10" defaultColWidth="14.5" defaultRowHeight="15.75" customHeight="1" x14ac:dyDescent="0.15"/>
  <sheetData>
    <row r="1" spans="1:3" ht="15.75" customHeight="1" x14ac:dyDescent="0.15">
      <c r="A1" s="5" t="s">
        <v>23</v>
      </c>
      <c r="B1" s="5" t="s">
        <v>25</v>
      </c>
      <c r="C1" s="5" t="s">
        <v>26</v>
      </c>
    </row>
    <row r="2" spans="1:3" ht="15.75" customHeight="1" x14ac:dyDescent="0.15">
      <c r="A2" s="30">
        <v>2.2251162790697675E-2</v>
      </c>
      <c r="B2" s="30">
        <v>0.11621395348837212</v>
      </c>
      <c r="C2" s="30">
        <v>0.19288372093023259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workbookViewId="0">
      <selection activeCell="B7" sqref="B7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 s="33">
        <v>1.2134237288135592</v>
      </c>
      <c r="C2" s="33">
        <v>1.2134237288135592</v>
      </c>
      <c r="D2" s="33">
        <v>4.1143050847457623</v>
      </c>
      <c r="E2" s="33">
        <v>3.9626440677966097</v>
      </c>
      <c r="F2" s="33">
        <v>1.3840677966101695</v>
      </c>
    </row>
    <row r="3" spans="1:6" ht="15.75" customHeight="1" x14ac:dyDescent="0.15">
      <c r="A3" s="5" t="s">
        <v>36</v>
      </c>
      <c r="B3" s="5">
        <v>3.2000000000000001E-2</v>
      </c>
      <c r="C3" s="5">
        <v>3.2000000000000001E-2</v>
      </c>
      <c r="D3" s="5">
        <v>3.2000000000000001E-2</v>
      </c>
      <c r="E3" s="5">
        <v>3.2000000000000001E-2</v>
      </c>
      <c r="F3" s="5">
        <v>3.2000000000000001E-2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5" t="s">
        <v>32</v>
      </c>
      <c r="C4" s="5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5" t="s">
        <v>33</v>
      </c>
      <c r="C5" s="5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5" t="s">
        <v>32</v>
      </c>
      <c r="C8" s="5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5" t="s">
        <v>33</v>
      </c>
      <c r="C9" s="5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5" t="s">
        <v>33</v>
      </c>
      <c r="C13" s="5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32</v>
      </c>
      <c r="C20" s="5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5" t="s">
        <v>33</v>
      </c>
      <c r="C21" s="5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5" t="s">
        <v>32</v>
      </c>
      <c r="C4" s="5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5" t="s">
        <v>33</v>
      </c>
      <c r="C5" s="5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5" t="s">
        <v>32</v>
      </c>
      <c r="C8" s="5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5" t="s">
        <v>33</v>
      </c>
      <c r="C9" s="5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5" t="s">
        <v>33</v>
      </c>
      <c r="C13" s="5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5" t="s">
        <v>32</v>
      </c>
      <c r="C20" s="5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5" t="s">
        <v>33</v>
      </c>
      <c r="C21" s="5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2017-09-18T01:26:57Z</dcterms:created>
  <dcterms:modified xsi:type="dcterms:W3CDTF">2017-11-03T00:47:24Z</dcterms:modified>
</cp:coreProperties>
</file>