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6C7D03D-EC2D-4EA4-B151-8EE449E3C08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A39" i="2"/>
  <c r="H38" i="2"/>
  <c r="I38" i="2" s="1"/>
  <c r="G38" i="2"/>
  <c r="A38" i="2"/>
  <c r="A33" i="2"/>
  <c r="A32" i="2"/>
  <c r="A30" i="2"/>
  <c r="A29" i="2"/>
  <c r="A27" i="2"/>
  <c r="A25" i="2"/>
  <c r="A22" i="2"/>
  <c r="A21" i="2"/>
  <c r="A19" i="2"/>
  <c r="A18" i="2"/>
  <c r="A17" i="2"/>
  <c r="A14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A3" i="2"/>
  <c r="H2" i="2"/>
  <c r="G2" i="2"/>
  <c r="I2" i="2" s="1"/>
  <c r="A2" i="2"/>
  <c r="A31" i="2" s="1"/>
  <c r="C33" i="1"/>
  <c r="C20" i="1"/>
  <c r="I4" i="2" l="1"/>
  <c r="I8" i="2"/>
  <c r="A13" i="2"/>
  <c r="A24" i="2"/>
  <c r="A34" i="2"/>
  <c r="I39" i="2"/>
  <c r="A35" i="2"/>
  <c r="I3" i="2"/>
  <c r="I5" i="2"/>
  <c r="I9" i="2"/>
  <c r="A16" i="2"/>
  <c r="A26" i="2"/>
  <c r="A37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<sst xmlns="http://schemas.openxmlformats.org/spreadsheetml/2006/main" count="2092" uniqueCount="337">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</sst>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2662118.75</v>
      </c>
    </row>
    <row r="8" spans="1:3" ht="15" customHeight="1" x14ac:dyDescent="0.25">
      <c r="B8" s="7" t="s">
        <v>19</v>
      </c>
      <c r="C8" s="46">
        <v>4.0000000000000001E-3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0.77999130249023396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0.10299999999999999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3.3099999999999997E-2</v>
      </c>
    </row>
    <row r="24" spans="1:3" ht="15" customHeight="1" x14ac:dyDescent="0.25">
      <c r="B24" s="12" t="s">
        <v>33</v>
      </c>
      <c r="C24" s="47">
        <v>0.41270000000000001</v>
      </c>
    </row>
    <row r="25" spans="1:3" ht="15" customHeight="1" x14ac:dyDescent="0.25">
      <c r="B25" s="12" t="s">
        <v>34</v>
      </c>
      <c r="C25" s="47">
        <v>0.50419999999999998</v>
      </c>
    </row>
    <row r="26" spans="1:3" ht="15" customHeight="1" x14ac:dyDescent="0.25">
      <c r="B26" s="12" t="s">
        <v>35</v>
      </c>
      <c r="C26" s="47">
        <v>0.05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0.29199999999999998</v>
      </c>
    </row>
    <row r="30" spans="1:3" ht="14.25" customHeight="1" x14ac:dyDescent="0.25">
      <c r="B30" s="22" t="s">
        <v>38</v>
      </c>
      <c r="C30" s="49">
        <v>5.8000000000000003E-2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0.53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4.6142758806396804</v>
      </c>
    </row>
    <row r="38" spans="1:5" ht="15" customHeight="1" x14ac:dyDescent="0.25">
      <c r="B38" s="28" t="s">
        <v>45</v>
      </c>
      <c r="C38" s="117">
        <v>7.3207577873694802</v>
      </c>
      <c r="D38" s="9"/>
      <c r="E38" s="10"/>
    </row>
    <row r="39" spans="1:5" ht="15" customHeight="1" x14ac:dyDescent="0.25">
      <c r="B39" s="28" t="s">
        <v>46</v>
      </c>
      <c r="C39" s="117">
        <v>8.5514906597001605</v>
      </c>
      <c r="D39" s="9"/>
      <c r="E39" s="9"/>
    </row>
    <row r="40" spans="1:5" ht="15" customHeight="1" x14ac:dyDescent="0.25">
      <c r="B40" s="28" t="s">
        <v>47</v>
      </c>
      <c r="C40" s="117">
        <v>29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5.4735252719999998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2.7425399999999999E-2</v>
      </c>
      <c r="D45" s="9"/>
    </row>
    <row r="46" spans="1:5" ht="15.75" customHeight="1" x14ac:dyDescent="0.25">
      <c r="B46" s="28" t="s">
        <v>52</v>
      </c>
      <c r="C46" s="47">
        <v>9.5629500000000006E-2</v>
      </c>
      <c r="D46" s="9"/>
    </row>
    <row r="47" spans="1:5" ht="15.75" customHeight="1" x14ac:dyDescent="0.25">
      <c r="B47" s="28" t="s">
        <v>53</v>
      </c>
      <c r="C47" s="47">
        <v>0.1802801</v>
      </c>
      <c r="D47" s="9"/>
      <c r="E47" s="10"/>
    </row>
    <row r="48" spans="1:5" ht="15" customHeight="1" x14ac:dyDescent="0.25">
      <c r="B48" s="28" t="s">
        <v>54</v>
      </c>
      <c r="C48" s="48">
        <v>0.69666499999999998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0.60995251970071862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11.349301000000001</v>
      </c>
    </row>
    <row r="63" spans="1:4" ht="15.75" customHeight="1" x14ac:dyDescent="0.25">
      <c r="A63" s="39"/>
    </row>
  </sheetData>
  <sheetProtection algorithmName="SHA-512" hashValue="R9mPFAwab99KJg0+ti+v9VQILXwEWxhOSZcqrzXqloXz/GfHeh5GWarfjfFp/HAYQPriMVYBUMvhncy7HBi/nA==" saltValue="kbgrZVnQbYJZyuIzY5hy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92.245047147143225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40.647032466246337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950.82377496430036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3.65004570019935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13.77933191004225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13.77933191004225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13.77933191004225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13.77933191004225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13.77933191004225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13.77933191004225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1.4860977099376029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21.758442885912821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21.758442885912821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0.98699999999999999</v>
      </c>
      <c r="C21" s="115">
        <v>0.95</v>
      </c>
      <c r="D21" s="116">
        <v>32.963044266470973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24.180959628055831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4.7588079536301482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0.73859193869999995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19.340697663417359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191.74008051799319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4.3398717631557826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3.2697777913707609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0.94536330717917394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5.2784465228258819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7uiu6uUH4mKTCRsTK5n0ORNAGWjxrvogsEH5nCtWfNY9pVtFHALPD7T523CUUlpumUPLEfhF/4WXNh848XA6Q==" saltValue="UGH4wVVhXlL5+U+S1LrD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Cjai9ORojPUN/0FuTWs6lkVAZiEIDkGOGv7wW1bsMN7Oi+riWeRSCvmRiaCXy9N4wVN+op+Lum9VmZ5L6RlbCQ==" saltValue="V3Ee3POvI0A6ALzSrpta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e+1qjQXHDGC68JTC8Fe6gB73kP9/wC9FoprrJfVUpi6r7Hop/BqVM0/peur8irIN8ZQYoWW1kBNe7bFo4z+vg==" saltValue="cvc4XPvK2f9R+6XemCmS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RffXFd9vQ/S43bR20M6XlFqyoP8ET34Y//M+TUz3FInWkYHBbtXqlQvew8/pTck/7oOWxnuSIIAdmNeqF8lYGQ==" saltValue="bnohfwxAj753V3W5zrIz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4.0000000000000001E-3</v>
      </c>
      <c r="E2" s="65">
        <f>food_insecure</f>
        <v>4.0000000000000001E-3</v>
      </c>
      <c r="F2" s="65">
        <f>food_insecure</f>
        <v>4.0000000000000001E-3</v>
      </c>
      <c r="G2" s="65">
        <f>food_insecure</f>
        <v>4.0000000000000001E-3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4.0000000000000001E-3</v>
      </c>
      <c r="F5" s="65">
        <f>food_insecure</f>
        <v>4.0000000000000001E-3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4.0000000000000001E-3</v>
      </c>
      <c r="F8" s="65">
        <f>food_insecure</f>
        <v>4.0000000000000001E-3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4.0000000000000001E-3</v>
      </c>
      <c r="F9" s="65">
        <f>food_insecure</f>
        <v>4.0000000000000001E-3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4.0000000000000001E-3</v>
      </c>
      <c r="I15" s="65">
        <f>food_insecure</f>
        <v>4.0000000000000001E-3</v>
      </c>
      <c r="J15" s="65">
        <f>food_insecure</f>
        <v>4.0000000000000001E-3</v>
      </c>
      <c r="K15" s="65">
        <f>food_insecure</f>
        <v>4.0000000000000001E-3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0.10798906908569356</v>
      </c>
      <c r="M25" s="65">
        <f>(1-food_insecure)*(0.49)+food_insecure*(0.7)</f>
        <v>0.49084</v>
      </c>
      <c r="N25" s="65">
        <f>(1-food_insecure)*(0.49)+food_insecure*(0.7)</f>
        <v>0.49084</v>
      </c>
      <c r="O25" s="65">
        <f>(1-food_insecure)*(0.49)+food_insecure*(0.7)</f>
        <v>0.49084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4.6281029608154382E-2</v>
      </c>
      <c r="M26" s="65">
        <f>(1-food_insecure)*(0.21)+food_insecure*(0.3)</f>
        <v>0.21035999999999999</v>
      </c>
      <c r="N26" s="65">
        <f>(1-food_insecure)*(0.21)+food_insecure*(0.3)</f>
        <v>0.21035999999999999</v>
      </c>
      <c r="O26" s="65">
        <f>(1-food_insecure)*(0.21)+food_insecure*(0.3)</f>
        <v>0.21035999999999999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6.5738598815918092E-2</v>
      </c>
      <c r="M27" s="65">
        <f>(1-food_insecure)*(0.3)</f>
        <v>0.29880000000000001</v>
      </c>
      <c r="N27" s="65">
        <f>(1-food_insecure)*(0.3)</f>
        <v>0.29880000000000001</v>
      </c>
      <c r="O27" s="65">
        <f>(1-food_insecure)*(0.3)</f>
        <v>0.29880000000000001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0.77999130249023396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QxVbFIYziInKpzOARgEpsOBJlcuGdSEFgOT7/sHKODXzamnsNANZttuKp7aHIhuJUlBBb50TzDs+og2qM4IL6w==" saltValue="jcaR17Cw01TmiifELkaP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+UQKV5zNeQVlcHMRIPe0RFBdsp2AAr2lVEBKwwVy0JPPROTjB7u/2/7X3gOTfxImQDQfXHoltM2J/f/sjYJzHQ==" saltValue="ha9EW/TdhHRfNLOeUkP/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vbuDn8v5VezCXGXxcKvHB3rivb6HwGncYfz3Cmr5a/AHRiqVVJOxfboEcCDe+gdLOW6t17YQiqNyTuCfDy6RTg==" saltValue="nEVXqRjCX9y8dveVfl9u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P72JGs+HTqIY9RYZFM9EzYAL5idF0PkRM/I9qN53Fay0xwI0yhh12wN8A68uNLhjDgazfsDXlgz2J/3o/Cq1g==" saltValue="15AY7byXn1rB5aqjqeetL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dJ0lvwu+0C0jUdHHlSzFXJqWHLMFc0zhvdMDIwSd3SB04IiO4aARKjSgkep708Ox1Tgg7oIp+rBr3p/6hNp84g==" saltValue="EJ8DBqDam1FFe8dW819pI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rGlQhsiR03FBV103CgxyLmEYZPlM8COtAaohXg9mkisgRAf8KELNw0sVDTHeVqUoA/4RFi915mOBDd0M64cvuQ==" saltValue="F8wDqkD7mQYFEXHh1JSbU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548043.46480000007</v>
      </c>
      <c r="C2" s="53">
        <v>1266000</v>
      </c>
      <c r="D2" s="53">
        <v>2910000</v>
      </c>
      <c r="E2" s="53">
        <v>2801000</v>
      </c>
      <c r="F2" s="53">
        <v>1968000</v>
      </c>
      <c r="G2" s="14">
        <f t="shared" ref="G2:G11" si="0">C2+D2+E2+F2</f>
        <v>8945000</v>
      </c>
      <c r="H2" s="14">
        <f t="shared" ref="H2:H11" si="1">(B2 + stillbirth*B2/(1000-stillbirth))/(1-abortion)</f>
        <v>577630.71699823299</v>
      </c>
      <c r="I2" s="14">
        <f t="shared" ref="I2:I11" si="2">G2-H2</f>
        <v>8367369.2830017675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547513.8354000001</v>
      </c>
      <c r="C3" s="53">
        <v>1251000</v>
      </c>
      <c r="D3" s="53">
        <v>2874000</v>
      </c>
      <c r="E3" s="53">
        <v>2867000</v>
      </c>
      <c r="F3" s="53">
        <v>2030000</v>
      </c>
      <c r="G3" s="14">
        <f t="shared" si="0"/>
        <v>9022000</v>
      </c>
      <c r="H3" s="14">
        <f t="shared" si="1"/>
        <v>577072.49446714786</v>
      </c>
      <c r="I3" s="14">
        <f t="shared" si="2"/>
        <v>8444927.5055328514</v>
      </c>
    </row>
    <row r="4" spans="1:9" ht="15.75" customHeight="1" x14ac:dyDescent="0.25">
      <c r="A4" s="7">
        <f t="shared" si="3"/>
        <v>2023</v>
      </c>
      <c r="B4" s="52">
        <v>546764.96760000009</v>
      </c>
      <c r="C4" s="53">
        <v>1239000</v>
      </c>
      <c r="D4" s="53">
        <v>2834000</v>
      </c>
      <c r="E4" s="53">
        <v>2921000</v>
      </c>
      <c r="F4" s="53">
        <v>2100000</v>
      </c>
      <c r="G4" s="14">
        <f t="shared" si="0"/>
        <v>9094000</v>
      </c>
      <c r="H4" s="14">
        <f t="shared" si="1"/>
        <v>576283.19750069501</v>
      </c>
      <c r="I4" s="14">
        <f t="shared" si="2"/>
        <v>8517716.8024993055</v>
      </c>
    </row>
    <row r="5" spans="1:9" ht="15.75" customHeight="1" x14ac:dyDescent="0.25">
      <c r="A5" s="7">
        <f t="shared" si="3"/>
        <v>2024</v>
      </c>
      <c r="B5" s="52">
        <v>545735.00100000016</v>
      </c>
      <c r="C5" s="53">
        <v>1230000</v>
      </c>
      <c r="D5" s="53">
        <v>2792000</v>
      </c>
      <c r="E5" s="53">
        <v>2965000</v>
      </c>
      <c r="F5" s="53">
        <v>2178000</v>
      </c>
      <c r="G5" s="14">
        <f t="shared" si="0"/>
        <v>9165000</v>
      </c>
      <c r="H5" s="14">
        <f t="shared" si="1"/>
        <v>575197.62603811175</v>
      </c>
      <c r="I5" s="14">
        <f t="shared" si="2"/>
        <v>8589802.3739618883</v>
      </c>
    </row>
    <row r="6" spans="1:9" ht="15.75" customHeight="1" x14ac:dyDescent="0.25">
      <c r="A6" s="7">
        <f t="shared" si="3"/>
        <v>2025</v>
      </c>
      <c r="B6" s="52">
        <v>544381.19999999995</v>
      </c>
      <c r="C6" s="53">
        <v>1224000</v>
      </c>
      <c r="D6" s="53">
        <v>2748000</v>
      </c>
      <c r="E6" s="53">
        <v>2997000</v>
      </c>
      <c r="F6" s="53">
        <v>2263000</v>
      </c>
      <c r="G6" s="14">
        <f t="shared" si="0"/>
        <v>9232000</v>
      </c>
      <c r="H6" s="14">
        <f t="shared" si="1"/>
        <v>573770.73731024691</v>
      </c>
      <c r="I6" s="14">
        <f t="shared" si="2"/>
        <v>8658229.2626897525</v>
      </c>
    </row>
    <row r="7" spans="1:9" ht="15.75" customHeight="1" x14ac:dyDescent="0.25">
      <c r="A7" s="7">
        <f t="shared" si="3"/>
        <v>2026</v>
      </c>
      <c r="B7" s="52">
        <v>539632.19200000004</v>
      </c>
      <c r="C7" s="53">
        <v>1225000</v>
      </c>
      <c r="D7" s="53">
        <v>2706000</v>
      </c>
      <c r="E7" s="53">
        <v>3018000</v>
      </c>
      <c r="F7" s="53">
        <v>2354000</v>
      </c>
      <c r="G7" s="14">
        <f t="shared" si="0"/>
        <v>9303000</v>
      </c>
      <c r="H7" s="14">
        <f t="shared" si="1"/>
        <v>568765.34435830032</v>
      </c>
      <c r="I7" s="14">
        <f t="shared" si="2"/>
        <v>8734234.6556416992</v>
      </c>
    </row>
    <row r="8" spans="1:9" ht="15.75" customHeight="1" x14ac:dyDescent="0.25">
      <c r="A8" s="7">
        <f t="shared" si="3"/>
        <v>2027</v>
      </c>
      <c r="B8" s="52">
        <v>534490.88</v>
      </c>
      <c r="C8" s="53">
        <v>1230000</v>
      </c>
      <c r="D8" s="53">
        <v>2666000</v>
      </c>
      <c r="E8" s="53">
        <v>3027000</v>
      </c>
      <c r="F8" s="53">
        <v>2450000</v>
      </c>
      <c r="G8" s="14">
        <f t="shared" si="0"/>
        <v>9373000</v>
      </c>
      <c r="H8" s="14">
        <f t="shared" si="1"/>
        <v>563346.46806907142</v>
      </c>
      <c r="I8" s="14">
        <f t="shared" si="2"/>
        <v>8809653.531930929</v>
      </c>
    </row>
    <row r="9" spans="1:9" ht="15.75" customHeight="1" x14ac:dyDescent="0.25">
      <c r="A9" s="7">
        <f t="shared" si="3"/>
        <v>2028</v>
      </c>
      <c r="B9" s="52">
        <v>528966.50400000007</v>
      </c>
      <c r="C9" s="53">
        <v>1238000</v>
      </c>
      <c r="D9" s="53">
        <v>2629000</v>
      </c>
      <c r="E9" s="53">
        <v>3024000</v>
      </c>
      <c r="F9" s="53">
        <v>2549000</v>
      </c>
      <c r="G9" s="14">
        <f t="shared" si="0"/>
        <v>9440000</v>
      </c>
      <c r="H9" s="14">
        <f t="shared" si="1"/>
        <v>557523.84728294029</v>
      </c>
      <c r="I9" s="14">
        <f t="shared" si="2"/>
        <v>8882476.1527170595</v>
      </c>
    </row>
    <row r="10" spans="1:9" ht="15.75" customHeight="1" x14ac:dyDescent="0.25">
      <c r="A10" s="7">
        <f t="shared" si="3"/>
        <v>2029</v>
      </c>
      <c r="B10" s="52">
        <v>523053.96000000008</v>
      </c>
      <c r="C10" s="53">
        <v>1247000</v>
      </c>
      <c r="D10" s="53">
        <v>2597000</v>
      </c>
      <c r="E10" s="53">
        <v>3013000</v>
      </c>
      <c r="F10" s="53">
        <v>2643000</v>
      </c>
      <c r="G10" s="14">
        <f t="shared" si="0"/>
        <v>9500000</v>
      </c>
      <c r="H10" s="14">
        <f t="shared" si="1"/>
        <v>551292.10244998266</v>
      </c>
      <c r="I10" s="14">
        <f t="shared" si="2"/>
        <v>8948707.8975500166</v>
      </c>
    </row>
    <row r="11" spans="1:9" ht="15.75" customHeight="1" x14ac:dyDescent="0.25">
      <c r="A11" s="7">
        <f t="shared" si="3"/>
        <v>2030</v>
      </c>
      <c r="B11" s="52">
        <v>516735.34</v>
      </c>
      <c r="C11" s="53">
        <v>1257000</v>
      </c>
      <c r="D11" s="53">
        <v>2571000</v>
      </c>
      <c r="E11" s="53">
        <v>2993000</v>
      </c>
      <c r="F11" s="53">
        <v>2727000</v>
      </c>
      <c r="G11" s="14">
        <f t="shared" si="0"/>
        <v>9548000</v>
      </c>
      <c r="H11" s="14">
        <f t="shared" si="1"/>
        <v>544632.35877003323</v>
      </c>
      <c r="I11" s="14">
        <f t="shared" si="2"/>
        <v>9003367.6412299667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k63agPmOpusGOgIzpL/wdgYRa94C/grmgH6IEyi5nOKXm0gudghHu/iOhRhKxetcM6TGacx8kfrquqNmjhoVRg==" saltValue="LhVOIHdZ/0rfWuAWm9+fT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UocdcOFmTPJ+NzvcpE6wThq8zYO1wKoYFeVT6kJcY5ixj+2wn9mG9fh2f3v1FXl/vZO3GJGuGhV1gDkk0uOznQ==" saltValue="Hlze1VhbGea2lfiq/gU80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IbVv8dBVGHLWAYLIsXdcmSfO7/RzDiEEAZvNxvHa18OAPZ1f7YFxExHgjuqXbEkyspEvpS5oeVJy1VCSmKgYfg==" saltValue="bHgUnfVNIV/3ESnLcY5e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Cw2PG8I2TvGRh7V7lLQU/ImIBYCrbKrQIjPM5m948G437O0rHMT4QVo2VveE2fgOMjUFe4sTLH3TpOlzh7bOg==" saltValue="qTuKgoe6Ajt7A9G7oFHS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l8+UFqJ/KADReC3+6mXNZI9sHClVpGrrzjyAOIkjUw58xUIHYcHhszhhWwMeRK5HRB+O8J7JqZLr7uFutPxOQ==" saltValue="a75ibkXnyuJUAI3RhZDu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vCgCb6f4xyiJByGPIfu/+TQMIftN5/im0keMqtv6Ft8n17hGKH8IfKxjFVSJqmWOVQFur2sLWdgYvme7662Ew==" saltValue="ArGcmtkMDu5qTEB6xOcB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Uff2Dv/T679A+B8XZ8KdNMuQraOgY7q73KdtCDY3n8rvXjcQEYQMS0NtmffVx1UhrAC1J9nzJSKdpxCHvGTf6A==" saltValue="vnZZyefey56rLDy/BkuF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P0RqkZzLSzCh0uHzr1eBuvwuOSIg4mYTSyHegmNH8BZjscDKOeywjTVPRSxW6zDlcUStIGllJAkBITsljfOUg==" saltValue="khx2wINHlxKd1nahrKBR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dLAfpfpzVisSXfSs+opB3lCtYtaZsoexcM5FnYYA8HuJIzDSljlkvvqvuRgXeoQqZRKueAix7ArU5/yw807Seg==" saltValue="kbcZdN5f881rKSYzVVlN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t6SvOL9YIjw5Fa48crXKwNdESQHU3L4Erg4hnJWgtM4yrZNmtdfTOmkxxwBsh4PIJbIf04gv60ImzDevwdIiQ==" saltValue="nyy3WR8X9kJKbkRivg/6F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7.6905611158664802E-2</v>
      </c>
    </row>
    <row r="5" spans="1:8" ht="15.75" customHeight="1" x14ac:dyDescent="0.25">
      <c r="B5" s="16" t="s">
        <v>80</v>
      </c>
      <c r="C5" s="54">
        <v>1.7802592036688158E-2</v>
      </c>
    </row>
    <row r="6" spans="1:8" ht="15.75" customHeight="1" x14ac:dyDescent="0.25">
      <c r="B6" s="16" t="s">
        <v>81</v>
      </c>
      <c r="C6" s="54">
        <v>0.1248473002572091</v>
      </c>
    </row>
    <row r="7" spans="1:8" ht="15.75" customHeight="1" x14ac:dyDescent="0.25">
      <c r="B7" s="16" t="s">
        <v>82</v>
      </c>
      <c r="C7" s="54">
        <v>0.37513732737683558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0.27063192561096799</v>
      </c>
    </row>
    <row r="10" spans="1:8" ht="15.75" customHeight="1" x14ac:dyDescent="0.25">
      <c r="B10" s="16" t="s">
        <v>85</v>
      </c>
      <c r="C10" s="54">
        <v>0.13467524355963431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3.0645132393625409E-2</v>
      </c>
      <c r="D14" s="54">
        <v>3.0645132393625409E-2</v>
      </c>
      <c r="E14" s="54">
        <v>3.0645132393625409E-2</v>
      </c>
      <c r="F14" s="54">
        <v>3.0645132393625409E-2</v>
      </c>
    </row>
    <row r="15" spans="1:8" ht="15.75" customHeight="1" x14ac:dyDescent="0.25">
      <c r="B15" s="16" t="s">
        <v>88</v>
      </c>
      <c r="C15" s="54">
        <v>0.1014439841302152</v>
      </c>
      <c r="D15" s="54">
        <v>0.1014439841302152</v>
      </c>
      <c r="E15" s="54">
        <v>0.1014439841302152</v>
      </c>
      <c r="F15" s="54">
        <v>0.1014439841302152</v>
      </c>
    </row>
    <row r="16" spans="1:8" ht="15.75" customHeight="1" x14ac:dyDescent="0.25">
      <c r="B16" s="16" t="s">
        <v>89</v>
      </c>
      <c r="C16" s="54">
        <v>2.3559820235939371E-2</v>
      </c>
      <c r="D16" s="54">
        <v>2.3559820235939371E-2</v>
      </c>
      <c r="E16" s="54">
        <v>2.3559820235939371E-2</v>
      </c>
      <c r="F16" s="54">
        <v>2.3559820235939371E-2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1.0565489924239881E-3</v>
      </c>
      <c r="D18" s="54">
        <v>1.0565489924239881E-3</v>
      </c>
      <c r="E18" s="54">
        <v>1.0565489924239881E-3</v>
      </c>
      <c r="F18" s="54">
        <v>1.0565489924239881E-3</v>
      </c>
    </row>
    <row r="19" spans="1:8" ht="15.75" customHeight="1" x14ac:dyDescent="0.25">
      <c r="B19" s="16" t="s">
        <v>92</v>
      </c>
      <c r="C19" s="54">
        <v>3.7477562149270741E-2</v>
      </c>
      <c r="D19" s="54">
        <v>3.7477562149270741E-2</v>
      </c>
      <c r="E19" s="54">
        <v>3.7477562149270741E-2</v>
      </c>
      <c r="F19" s="54">
        <v>3.7477562149270741E-2</v>
      </c>
    </row>
    <row r="20" spans="1:8" ht="15.75" customHeight="1" x14ac:dyDescent="0.25">
      <c r="B20" s="16" t="s">
        <v>93</v>
      </c>
      <c r="C20" s="54">
        <v>1.158784076224521E-2</v>
      </c>
      <c r="D20" s="54">
        <v>1.158784076224521E-2</v>
      </c>
      <c r="E20" s="54">
        <v>1.158784076224521E-2</v>
      </c>
      <c r="F20" s="54">
        <v>1.158784076224521E-2</v>
      </c>
    </row>
    <row r="21" spans="1:8" ht="15.75" customHeight="1" x14ac:dyDescent="0.25">
      <c r="B21" s="16" t="s">
        <v>94</v>
      </c>
      <c r="C21" s="54">
        <v>0.15825678378914371</v>
      </c>
      <c r="D21" s="54">
        <v>0.15825678378914371</v>
      </c>
      <c r="E21" s="54">
        <v>0.15825678378914371</v>
      </c>
      <c r="F21" s="54">
        <v>0.15825678378914371</v>
      </c>
    </row>
    <row r="22" spans="1:8" ht="15.75" customHeight="1" x14ac:dyDescent="0.25">
      <c r="B22" s="16" t="s">
        <v>95</v>
      </c>
      <c r="C22" s="54">
        <v>0.63597232754713628</v>
      </c>
      <c r="D22" s="54">
        <v>0.63597232754713628</v>
      </c>
      <c r="E22" s="54">
        <v>0.63597232754713628</v>
      </c>
      <c r="F22" s="54">
        <v>0.63597232754713628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2.3900000000000001E-2</v>
      </c>
    </row>
    <row r="27" spans="1:8" ht="15.75" customHeight="1" x14ac:dyDescent="0.25">
      <c r="B27" s="16" t="s">
        <v>102</v>
      </c>
      <c r="C27" s="54">
        <v>5.6000000000000008E-3</v>
      </c>
    </row>
    <row r="28" spans="1:8" ht="15.75" customHeight="1" x14ac:dyDescent="0.25">
      <c r="B28" s="16" t="s">
        <v>103</v>
      </c>
      <c r="C28" s="54">
        <v>0.15290000000000001</v>
      </c>
    </row>
    <row r="29" spans="1:8" ht="15.75" customHeight="1" x14ac:dyDescent="0.25">
      <c r="B29" s="16" t="s">
        <v>104</v>
      </c>
      <c r="C29" s="54">
        <v>0.11070000000000001</v>
      </c>
    </row>
    <row r="30" spans="1:8" ht="15.75" customHeight="1" x14ac:dyDescent="0.25">
      <c r="B30" s="16" t="s">
        <v>2</v>
      </c>
      <c r="C30" s="54">
        <v>5.7799999999999997E-2</v>
      </c>
    </row>
    <row r="31" spans="1:8" ht="15.75" customHeight="1" x14ac:dyDescent="0.25">
      <c r="B31" s="16" t="s">
        <v>105</v>
      </c>
      <c r="C31" s="54">
        <v>9.4800000000000009E-2</v>
      </c>
    </row>
    <row r="32" spans="1:8" ht="15.75" customHeight="1" x14ac:dyDescent="0.25">
      <c r="B32" s="16" t="s">
        <v>106</v>
      </c>
      <c r="C32" s="54">
        <v>0.2079</v>
      </c>
    </row>
    <row r="33" spans="2:3" ht="15.75" customHeight="1" x14ac:dyDescent="0.25">
      <c r="B33" s="16" t="s">
        <v>107</v>
      </c>
      <c r="C33" s="54">
        <v>0.13739999999999999</v>
      </c>
    </row>
    <row r="34" spans="2:3" ht="15.75" customHeight="1" x14ac:dyDescent="0.25">
      <c r="B34" s="16" t="s">
        <v>108</v>
      </c>
      <c r="C34" s="54">
        <v>0.2090000000022352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LGP6UTCN/mWU6CXqEymcm/V1mj5id60G5fPtTNVkvtyFiPOz7hjAkaDQtOA7hCdoUvyeR00DwFM1ytRt+1d4JA==" saltValue="vwLCBKCaZY3SrcE9xzE7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0.20510380375000001</v>
      </c>
      <c r="D14" s="57">
        <v>0.18616108902699999</v>
      </c>
      <c r="E14" s="57">
        <v>0.18616108902699999</v>
      </c>
      <c r="F14" s="57">
        <v>0.111192412666</v>
      </c>
      <c r="G14" s="57">
        <v>0.111192412666</v>
      </c>
      <c r="H14" s="58">
        <v>0.371</v>
      </c>
      <c r="I14" s="58">
        <v>0.371</v>
      </c>
      <c r="J14" s="58">
        <v>0.371</v>
      </c>
      <c r="K14" s="58">
        <v>0.371</v>
      </c>
      <c r="L14" s="58">
        <v>0.124500878037</v>
      </c>
      <c r="M14" s="58">
        <v>0.16373719591800001</v>
      </c>
      <c r="N14" s="58">
        <v>0.14142114137850001</v>
      </c>
      <c r="O14" s="58">
        <v>0.13351800868450001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0.12510358189751419</v>
      </c>
      <c r="D15" s="55">
        <f t="shared" si="0"/>
        <v>0.11354942532224845</v>
      </c>
      <c r="E15" s="55">
        <f t="shared" si="0"/>
        <v>0.11354942532224845</v>
      </c>
      <c r="F15" s="55">
        <f t="shared" si="0"/>
        <v>6.7822092277228796E-2</v>
      </c>
      <c r="G15" s="55">
        <f t="shared" si="0"/>
        <v>6.7822092277228796E-2</v>
      </c>
      <c r="H15" s="55">
        <f t="shared" si="0"/>
        <v>0.2262923848089666</v>
      </c>
      <c r="I15" s="55">
        <f t="shared" si="0"/>
        <v>0.2262923848089666</v>
      </c>
      <c r="J15" s="55">
        <f t="shared" si="0"/>
        <v>0.2262923848089666</v>
      </c>
      <c r="K15" s="55">
        <f t="shared" si="0"/>
        <v>0.2262923848089666</v>
      </c>
      <c r="L15" s="55">
        <f t="shared" si="0"/>
        <v>7.5939624263620012E-2</v>
      </c>
      <c r="M15" s="55">
        <f t="shared" si="0"/>
        <v>9.9871915218914323E-2</v>
      </c>
      <c r="N15" s="55">
        <f t="shared" si="0"/>
        <v>8.626018152276764E-2</v>
      </c>
      <c r="O15" s="55">
        <f t="shared" si="0"/>
        <v>8.1439645822533213E-2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pkLJnkKLJRtWbcgrEb2dFTb+W/Ysjfwsxgyzx7B0TuzTF2+Ras/y6KSJfd2bYce+E5E8FZEe/JN00krHxuYMnA==" saltValue="uUkXSb7GsSMOrcW/30fH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URGBJGENeH10M5/9XeiLekCoBsCPu5seBrVf1JmlSoHVy3zN385kbFtAmgEAKnEk33lk/yjyKvTjv88lEqKJ0Q==" saltValue="rXBcEuzoQ0qFwy3J2Ulu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3s1CH7BCtUGVmtiItvhF/W/b2GUqQXpf/8xibkAonDwGe8Jv5Sq4+ZMxrFUdsezopylORmUQxhF27aj4Q75bsA==" saltValue="FnjI503C4Bgl8CJFmScj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62tuwi54zwaCWjUJhDbDLcURlDT6uR16NSB9OOotdHJow7iynyILBUWy7K0a+ysTzTfWv2Bm4z80YZAfY+YHrw==" saltValue="bNL6S2Go1sgffF8YVTy3U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FTdblsYn+34XouRY09Y4uAnC0rgoowMrunY6yjQVvbLUt8enCt5MmOZn272K4mSHwZSL4yJSf+S8xL8Rl/X00A==" saltValue="hwDK83idXwSYARelRgag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bI8iNY5svFuQy8iP/vYDK0nf5xlA/hiBFs9U5kYdXtJsGMiUCK02rhTOalP0zJ/Pj1feJzgsXYFbcW3J28Ca4A==" saltValue="QWPThZ8ppPr0PGSUWco82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2022-02-01T04:23:03Z</dcterms:modified>
</cp:coreProperties>
</file>