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4019404E-D49A-4888-9186-FE7684084150}" xr6:coauthVersionLast="47" xr6:coauthVersionMax="47" xr10:uidLastSave="{00000000-0000-0000-0000-000000000000}"/>
  <bookViews>
    <workbookView xWindow="180" yWindow="7815" windowWidth="30255" windowHeight="13185" tabRatio="885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aquets IYCF" sheetId="55" r:id="rId7"/>
    <sheet name="Traitement de la MAS" sheetId="60" r:id="rId8"/>
    <sheet name="Coût et couverture du programme" sheetId="56" r:id="rId9"/>
    <sheet name="Programmes de référence" sheetId="59" state="hidden" r:id="rId10"/>
    <sheet name="Incidence of conditions" sheetId="7" state="hidden" r:id="rId11"/>
    <sheet name="Population cible programmes" sheetId="21" r:id="rId12"/>
    <sheet name="Dépendances du programme" sheetId="58" r:id="rId13"/>
    <sheet name="Cost curve options" sheetId="61" state="hidden" r:id="rId14"/>
    <sheet name="Programs family planning" sheetId="54" state="hidden" r:id="rId15"/>
    <sheet name="Programmes population touchée" sheetId="62" state="hidden" r:id="rId16"/>
    <sheet name="Programme régions à risque" sheetId="63" state="hidden" r:id="rId17"/>
    <sheet name="Population des régions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s anemia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F11" i="21" l="1"/>
  <c r="G11" i="21"/>
  <c r="C11" i="21"/>
  <c r="E11" i="21"/>
  <c r="D11" i="21"/>
  <c r="C15" i="5" l="1"/>
  <c r="D15" i="5"/>
  <c r="E15" i="5"/>
  <c r="F15" i="5"/>
  <c r="G15" i="5"/>
  <c r="C13" i="51"/>
  <c r="C14" i="51"/>
  <c r="L15" i="5"/>
  <c r="M15" i="5"/>
  <c r="N15" i="5"/>
  <c r="O15" i="5"/>
  <c r="C8" i="51"/>
  <c r="H15" i="5"/>
  <c r="I15" i="5"/>
  <c r="J15" i="5"/>
  <c r="K15" i="5"/>
  <c r="C11" i="51"/>
  <c r="C10" i="51"/>
  <c r="C4" i="51"/>
  <c r="C2" i="51"/>
  <c r="E31" i="2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9" i="2" s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I30" i="2" s="1"/>
  <c r="G31" i="2"/>
  <c r="H31" i="2"/>
  <c r="I31" i="2"/>
  <c r="G32" i="2"/>
  <c r="H32" i="2"/>
  <c r="G33" i="2"/>
  <c r="H33" i="2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G40" i="2"/>
  <c r="H40" i="2"/>
  <c r="I40" i="2" s="1"/>
  <c r="I17" i="2"/>
  <c r="I20" i="2"/>
  <c r="I27" i="2"/>
  <c r="I16" i="2"/>
  <c r="I19" i="2"/>
  <c r="I28" i="2"/>
  <c r="I2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I3" i="2" s="1"/>
  <c r="H4" i="2"/>
  <c r="I4" i="2" s="1"/>
  <c r="H5" i="2"/>
  <c r="H6" i="2"/>
  <c r="I6" i="2" s="1"/>
  <c r="H7" i="2"/>
  <c r="I7" i="2" s="1"/>
  <c r="H8" i="2"/>
  <c r="H9" i="2"/>
  <c r="H10" i="2"/>
  <c r="I10" i="2" s="1"/>
  <c r="H11" i="2"/>
  <c r="I11" i="2" s="1"/>
  <c r="H12" i="2"/>
  <c r="I12" i="2" s="1"/>
  <c r="H13" i="2"/>
  <c r="H14" i="2"/>
  <c r="H15" i="2"/>
  <c r="I15" i="2" s="1"/>
  <c r="C20" i="1"/>
  <c r="G3" i="2"/>
  <c r="G4" i="2"/>
  <c r="G5" i="2"/>
  <c r="I5" i="2" s="1"/>
  <c r="G6" i="2"/>
  <c r="G7" i="2"/>
  <c r="G8" i="2"/>
  <c r="I8" i="2"/>
  <c r="G9" i="2"/>
  <c r="I9" i="2"/>
  <c r="G10" i="2"/>
  <c r="G11" i="2"/>
  <c r="G12" i="2"/>
  <c r="G13" i="2"/>
  <c r="I13" i="2" s="1"/>
  <c r="G14" i="2"/>
  <c r="I14" i="2" s="1"/>
  <c r="G15" i="2"/>
  <c r="G2" i="2"/>
  <c r="C7" i="51" l="1"/>
  <c r="I36" i="2"/>
  <c r="A34" i="2"/>
  <c r="I18" i="2"/>
  <c r="A17" i="2"/>
  <c r="I29" i="2"/>
  <c r="I32" i="2"/>
  <c r="A21" i="2"/>
  <c r="C6" i="51"/>
  <c r="I33" i="2"/>
  <c r="A25" i="2"/>
  <c r="I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405E2CD2-01A9-4D5D-B651-5AA541CC6DD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8E161222-8E3F-4FE6-A452-62864381576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48F98C63-5085-444F-B5B9-BBE50C5984C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<sst xmlns="http://schemas.openxmlformats.org/spreadsheetml/2006/main" count="1095" uniqueCount="268">
  <si>
    <t>Condition</t>
  </si>
  <si>
    <t>Sepsis</t>
  </si>
  <si>
    <t>IPTp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</si>
  <si>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</si>
  <si>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</si>
  <si>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</si>
  <si>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</si>
  <si>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</si>
  <si>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</si>
  <si>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</si>
  <si>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</si>
  <si>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</si>
  <si>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</si>
  <si>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</si>
  <si>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</si>
  <si>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</si>
  <si>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Method</t>
  </si>
  <si>
    <t>Field</t>
  </si>
  <si>
    <t>Data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</si>
  <si>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</si>
  <si>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</si>
  <si>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</si>
  <si>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</si>
  <si>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</si>
  <si>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</si>
  <si>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</si>
  <si>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</si>
  <si>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</si>
  <si>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</si>
  <si>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</si>
  <si>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</si>
  <si>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</si>
  <si>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</si>
  <si>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</si>
  <si>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</si>
  <si>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</si>
  <si>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</si>
  <si>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</si>
  <si>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</si>
  <si>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</si>
  <si>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</si>
  <si>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</si>
  <si>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</si>
  <si>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</si>
  <si>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</si>
  <si>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</si>
  <si>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</si>
  <si>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</si>
  <si>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</si>
  <si>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</si>
  <si>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</si>
  <si>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</si>
  <si>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</si>
  <si>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</si>
  <si>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</si>
  <si>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</si>
  <si>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</si>
  <si>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</si>
  <si>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</si>
  <si>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</si>
  <si>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</si>
  <si>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</si>
  <si>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</si>
  <si>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</si>
  <si>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</si>
  <si>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</si>
  <si>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</si>
  <si>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</si>
  <si>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</si>
  <si>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</si>
  <si>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</si>
  <si>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 : &lt;1 mois</t>
  </si>
  <si>
    <t>Nombre moyen d'épisodes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</si>
  <si>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</si>
  <si>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</si>
  <si>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</si>
  <si>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</si>
  <si>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la diarrhée qui est aiguë</t>
  </si>
  <si>
    <t>Pourcentage de l'anémie qui est ferriprive</t>
  </si>
  <si>
    <t>Femmes enceintes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</si>
  <si>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</si>
  <si>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</si>
  <si>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</si>
  <si>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</si>
  <si>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</si>
  <si>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</si>
  <si>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</si>
  <si>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</si>
  <si>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</si>
  <si>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</si>
  <si>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Prévalence de la pré-éclampsie</t>
  </si>
  <si>
    <t>Enfants âgés de 0 à 59 mois</t>
  </si>
  <si>
    <t>Prévalence de l'éclampsie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</si>
  <si>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</si>
  <si>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</si>
  <si>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</si>
  <si>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</si>
  <si>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</si>
  <si>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</si>
  <si>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</si>
  <si>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</si>
  <si>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</si>
  <si>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</si>
  <si>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</si>
  <si>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</si>
  <si>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</si>
  <si>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</si>
  <si>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</si>
  <si>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</si>
  <si>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</si>
  <si>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</si>
  <si>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</si>
  <si>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</si>
  <si>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</si>
  <si>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</si>
  <si>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</si>
  <si>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</si>
  <si>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</si>
  <si>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</si>
  <si>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</si>
  <si>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</si>
  <si>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</si>
  <si>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</si>
  <si>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</si>
  <si>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</si>
  <si>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</si>
  <si>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</si>
  <si>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</si>
  <si>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</si>
  <si>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</si>
  <si>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</si>
  <si>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</si>
  <si>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</si>
  <si>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</si>
  <si>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</si>
  <si>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</si>
  <si>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</si>
  <si>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</si>
  <si>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</si>
  <si>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</si>
  <si>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</si>
  <si>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</si>
  <si>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</si>
  <si>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</si>
  <si>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</si>
  <si>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</si>
  <si>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 : 15-19 ans</t>
  </si>
  <si>
    <t>FE : 20-29 ans</t>
  </si>
  <si>
    <t>FE : 30-39 ans</t>
  </si>
  <si>
    <t>FE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</si>
  <si>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</si>
  <si>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</si>
  <si>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</si>
  <si>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</si>
  <si>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</si>
  <si>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</si>
  <si>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</si>
  <si>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</si>
  <si>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</si>
  <si>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</si>
  <si>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</si>
  <si>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</si>
  <si>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</si>
  <si>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</si>
  <si>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</si>
  <si>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</si>
  <si>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</si>
  <si>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</si>
  <si>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</si>
  <si>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</si>
  <si>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</si>
  <si>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</si>
  <si>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</si>
  <si>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</si>
  <si>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</si>
  <si>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</si>
  <si>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</si>
  <si>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</si>
  <si>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</si>
  <si>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</si>
  <si>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</si>
  <si>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</si>
  <si>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</si>
  <si>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</si>
  <si>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</si>
  <si>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</si>
  <si>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</si>
  <si>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</si>
  <si>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</si>
  <si>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</si>
  <si>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</si>
  <si>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</si>
  <si>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</si>
  <si>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</si>
  <si>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</si>
  <si>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</si>
  <si>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</si>
  <si>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</si>
  <si>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</si>
  <si>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</si>
  <si>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</si>
  <si>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</si>
  <si>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</si>
  <si>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</si>
  <si>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Coût à l'unité (US$)</t>
  </si>
  <si>
    <t>MAS</t>
  </si>
  <si>
    <t>MM</t>
  </si>
  <si>
    <t>Population générale</t>
  </si>
  <si>
    <t>Groupe général de la population</t>
  </si>
  <si>
    <t>Dépendance d'exclusion</t>
  </si>
  <si>
    <t>Dépendance de seuil</t>
  </si>
  <si>
    <t>Courbe avec coût marginal croissant</t>
  </si>
  <si>
    <t>Courbe avec coût marginal décroissant</t>
  </si>
  <si>
    <t>En forme de S (coût marginal décroissant puis croissant)</t>
  </si>
  <si>
    <t>Efficacité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</si>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</sst>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28</v>
      </c>
      <c r="B1" s="41" t="s">
        <v>17</v>
      </c>
      <c r="C1" s="41" t="s">
        <v>18</v>
      </c>
    </row>
    <row r="2" spans="1:3" ht="15.95" customHeight="1" x14ac:dyDescent="0.2">
      <c r="A2" s="12" t="s">
        <v>29</v>
      </c>
      <c r="B2" s="41"/>
      <c r="C2" s="41"/>
    </row>
    <row r="3" spans="1:3" ht="15.95" customHeight="1" x14ac:dyDescent="0.2">
      <c r="A3" s="1"/>
      <c r="B3" s="7" t="s">
        <v>30</v>
      </c>
      <c r="C3" s="63">
        <v>2017</v>
      </c>
    </row>
    <row r="4" spans="1:3" ht="15.95" customHeight="1" x14ac:dyDescent="0.2">
      <c r="A4" s="1"/>
      <c r="B4" s="9" t="s">
        <v>31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32</v>
      </c>
    </row>
    <row r="7" spans="1:3" ht="15" customHeight="1" x14ac:dyDescent="0.2">
      <c r="B7" s="16" t="s">
        <v>33</v>
      </c>
      <c r="C7" s="65">
        <v>9862402</v>
      </c>
    </row>
    <row r="8" spans="1:3" ht="15" customHeight="1" x14ac:dyDescent="0.2">
      <c r="B8" s="7" t="s">
        <v>34</v>
      </c>
      <c r="C8" s="66">
        <v>0.28199999999999997</v>
      </c>
    </row>
    <row r="9" spans="1:3" ht="15" customHeight="1" x14ac:dyDescent="0.2">
      <c r="B9" s="9" t="s">
        <v>35</v>
      </c>
      <c r="C9" s="67">
        <v>1</v>
      </c>
    </row>
    <row r="10" spans="1:3" ht="15" customHeight="1" x14ac:dyDescent="0.2">
      <c r="B10" s="9" t="s">
        <v>36</v>
      </c>
      <c r="C10" s="67">
        <v>0.23</v>
      </c>
    </row>
    <row r="11" spans="1:3" ht="15" customHeight="1" x14ac:dyDescent="0.2">
      <c r="B11" s="7" t="s">
        <v>37</v>
      </c>
      <c r="C11" s="66">
        <v>0.51</v>
      </c>
    </row>
    <row r="12" spans="1:3" ht="15" customHeight="1" x14ac:dyDescent="0.2">
      <c r="B12" s="7" t="s">
        <v>38</v>
      </c>
      <c r="C12" s="66">
        <v>0.37</v>
      </c>
    </row>
    <row r="13" spans="1:3" ht="15" customHeight="1" x14ac:dyDescent="0.2">
      <c r="B13" s="7" t="s">
        <v>39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40</v>
      </c>
      <c r="B15" s="19"/>
      <c r="C15" s="3"/>
    </row>
    <row r="16" spans="1:3" ht="15" customHeight="1" x14ac:dyDescent="0.2">
      <c r="B16" s="9" t="s">
        <v>41</v>
      </c>
      <c r="C16" s="67">
        <v>0.3</v>
      </c>
    </row>
    <row r="17" spans="1:3" ht="15" customHeight="1" x14ac:dyDescent="0.2">
      <c r="B17" s="9" t="s">
        <v>42</v>
      </c>
      <c r="C17" s="67">
        <v>0.1</v>
      </c>
    </row>
    <row r="18" spans="1:3" ht="15" customHeight="1" x14ac:dyDescent="0.2">
      <c r="B18" s="9" t="s">
        <v>43</v>
      </c>
      <c r="C18" s="67">
        <v>0.1</v>
      </c>
    </row>
    <row r="19" spans="1:3" ht="15" customHeight="1" x14ac:dyDescent="0.2">
      <c r="B19" s="9" t="s">
        <v>44</v>
      </c>
      <c r="C19" s="67">
        <v>0.8</v>
      </c>
    </row>
    <row r="20" spans="1:3" ht="15" customHeight="1" x14ac:dyDescent="0.2">
      <c r="B20" s="9" t="s">
        <v>45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46</v>
      </c>
    </row>
    <row r="23" spans="1:3" ht="15" customHeight="1" x14ac:dyDescent="0.2">
      <c r="B23" s="20" t="s">
        <v>47</v>
      </c>
      <c r="C23" s="67">
        <v>0.127</v>
      </c>
    </row>
    <row r="24" spans="1:3" ht="15" customHeight="1" x14ac:dyDescent="0.2">
      <c r="B24" s="20" t="s">
        <v>48</v>
      </c>
      <c r="C24" s="67">
        <v>0.45200000000000001</v>
      </c>
    </row>
    <row r="25" spans="1:3" ht="15" customHeight="1" x14ac:dyDescent="0.2">
      <c r="B25" s="20" t="s">
        <v>49</v>
      </c>
      <c r="C25" s="67">
        <v>0.33400000000000002</v>
      </c>
    </row>
    <row r="26" spans="1:3" ht="15" customHeight="1" x14ac:dyDescent="0.2">
      <c r="B26" s="20" t="s">
        <v>50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51</v>
      </c>
      <c r="B28" s="20"/>
      <c r="C28" s="20"/>
    </row>
    <row r="29" spans="1:3" ht="14.25" customHeight="1" x14ac:dyDescent="0.2">
      <c r="B29" s="30" t="s">
        <v>52</v>
      </c>
      <c r="C29" s="69">
        <v>0.20799999999999999</v>
      </c>
    </row>
    <row r="30" spans="1:3" ht="14.25" customHeight="1" x14ac:dyDescent="0.2">
      <c r="B30" s="30" t="s">
        <v>53</v>
      </c>
      <c r="C30" s="69">
        <v>0.63700000000000001</v>
      </c>
    </row>
    <row r="31" spans="1:3" ht="14.25" customHeight="1" x14ac:dyDescent="0.2">
      <c r="B31" s="30" t="s">
        <v>54</v>
      </c>
      <c r="C31" s="69">
        <v>0.11899999999999999</v>
      </c>
    </row>
    <row r="32" spans="1:3" ht="14.25" customHeight="1" x14ac:dyDescent="0.2">
      <c r="B32" s="30" t="s">
        <v>55</v>
      </c>
      <c r="C32" s="69">
        <v>3.5999999999999997E-2</v>
      </c>
    </row>
    <row r="33" spans="1:5" ht="12.75" x14ac:dyDescent="0.2">
      <c r="B33" s="32" t="s">
        <v>56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57</v>
      </c>
    </row>
    <row r="36" spans="1:5" ht="15" customHeight="1" x14ac:dyDescent="0.2">
      <c r="A36" s="12" t="s">
        <v>58</v>
      </c>
      <c r="B36" s="7"/>
      <c r="C36" s="13"/>
    </row>
    <row r="37" spans="1:5" ht="15" customHeight="1" x14ac:dyDescent="0.2">
      <c r="B37" s="42" t="s">
        <v>59</v>
      </c>
      <c r="C37" s="71">
        <v>25</v>
      </c>
    </row>
    <row r="38" spans="1:5" ht="15" customHeight="1" x14ac:dyDescent="0.2">
      <c r="B38" s="16" t="s">
        <v>60</v>
      </c>
      <c r="C38" s="71">
        <v>43</v>
      </c>
      <c r="D38" s="17"/>
      <c r="E38" s="18"/>
    </row>
    <row r="39" spans="1:5" ht="15" customHeight="1" x14ac:dyDescent="0.2">
      <c r="B39" s="16" t="s">
        <v>61</v>
      </c>
      <c r="C39" s="71">
        <v>67</v>
      </c>
      <c r="D39" s="17"/>
      <c r="E39" s="17"/>
    </row>
    <row r="40" spans="1:5" ht="15" customHeight="1" x14ac:dyDescent="0.2">
      <c r="B40" s="16" t="s">
        <v>62</v>
      </c>
      <c r="C40" s="71">
        <v>4.01</v>
      </c>
    </row>
    <row r="41" spans="1:5" ht="15" customHeight="1" x14ac:dyDescent="0.2">
      <c r="B41" s="16" t="s">
        <v>63</v>
      </c>
      <c r="C41" s="67">
        <v>0.13</v>
      </c>
    </row>
    <row r="42" spans="1:5" ht="15" customHeight="1" x14ac:dyDescent="0.2">
      <c r="B42" s="42" t="s">
        <v>64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65</v>
      </c>
      <c r="D44" s="17"/>
    </row>
    <row r="45" spans="1:5" ht="15.75" customHeight="1" x14ac:dyDescent="0.2">
      <c r="B45" s="16" t="s">
        <v>66</v>
      </c>
      <c r="C45" s="67">
        <v>3.1E-2</v>
      </c>
      <c r="D45" s="17"/>
    </row>
    <row r="46" spans="1:5" ht="15.75" customHeight="1" x14ac:dyDescent="0.2">
      <c r="B46" s="16" t="s">
        <v>67</v>
      </c>
      <c r="C46" s="67">
        <v>0.109</v>
      </c>
      <c r="D46" s="17"/>
    </row>
    <row r="47" spans="1:5" ht="15.75" customHeight="1" x14ac:dyDescent="0.2">
      <c r="B47" s="16" t="s">
        <v>68</v>
      </c>
      <c r="C47" s="67">
        <v>0.36499999999999999</v>
      </c>
      <c r="D47" s="17"/>
      <c r="E47" s="18"/>
    </row>
    <row r="48" spans="1:5" ht="15" customHeight="1" x14ac:dyDescent="0.2">
      <c r="B48" s="16" t="s">
        <v>69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70</v>
      </c>
      <c r="D50" s="17"/>
    </row>
    <row r="51" spans="1:4" ht="15.75" customHeight="1" x14ac:dyDescent="0.2">
      <c r="B51" s="16" t="s">
        <v>71</v>
      </c>
      <c r="C51" s="72">
        <v>1.66</v>
      </c>
      <c r="D51" s="17"/>
    </row>
    <row r="52" spans="1:4" ht="15" customHeight="1" x14ac:dyDescent="0.2">
      <c r="B52" s="16" t="s">
        <v>72</v>
      </c>
      <c r="C52" s="72">
        <v>1.66</v>
      </c>
    </row>
    <row r="53" spans="1:4" ht="15.75" customHeight="1" x14ac:dyDescent="0.2">
      <c r="B53" s="16" t="s">
        <v>73</v>
      </c>
      <c r="C53" s="72">
        <v>5.64</v>
      </c>
    </row>
    <row r="54" spans="1:4" ht="15.75" customHeight="1" x14ac:dyDescent="0.2">
      <c r="B54" s="16" t="s">
        <v>74</v>
      </c>
      <c r="C54" s="72">
        <v>5.43</v>
      </c>
    </row>
    <row r="55" spans="1:4" ht="15.75" customHeight="1" x14ac:dyDescent="0.2">
      <c r="B55" s="16" t="s">
        <v>75</v>
      </c>
      <c r="C55" s="72">
        <v>1.91</v>
      </c>
    </row>
    <row r="57" spans="1:4" ht="15.75" customHeight="1" x14ac:dyDescent="0.2">
      <c r="A57" s="12" t="s">
        <v>76</v>
      </c>
    </row>
    <row r="58" spans="1:4" ht="15.75" customHeight="1" x14ac:dyDescent="0.2">
      <c r="B58" s="7" t="s">
        <v>77</v>
      </c>
      <c r="C58" s="66">
        <v>0.2</v>
      </c>
    </row>
    <row r="59" spans="1:4" ht="15.75" customHeight="1" x14ac:dyDescent="0.2">
      <c r="B59" s="16" t="s">
        <v>78</v>
      </c>
      <c r="C59" s="66">
        <v>0.42</v>
      </c>
    </row>
    <row r="60" spans="1:4" ht="15.75" customHeight="1" x14ac:dyDescent="0.2">
      <c r="B60" s="16" t="s">
        <v>90</v>
      </c>
      <c r="C60" s="66">
        <v>4.5999999999999999E-2</v>
      </c>
    </row>
    <row r="61" spans="1:4" ht="15.75" customHeight="1" x14ac:dyDescent="0.2">
      <c r="B61" s="16" t="s">
        <v>92</v>
      </c>
      <c r="C61" s="66">
        <v>1.4E-2</v>
      </c>
    </row>
    <row r="63" spans="1:4" ht="15.75" customHeight="1" x14ac:dyDescent="0.2">
      <c r="A63" s="4"/>
    </row>
  </sheetData>
  <sheetProtection algorithmName="SHA-512" hashValue="hcxllZjMecgIitZ0pYiwNiQXVvyoAcOatjwApNL+CpeH6HEhEUxG7Do/mDOXF0KsvrsogvL5yqIrxJlM8m4/lQ==" saltValue="4tcTFQ8vObZP8NOjdskbT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163</v>
      </c>
    </row>
    <row r="2" spans="1:1" x14ac:dyDescent="0.2">
      <c r="A2" s="48" t="s">
        <v>175</v>
      </c>
    </row>
    <row r="3" spans="1:1" x14ac:dyDescent="0.2">
      <c r="A3" s="48" t="s">
        <v>2</v>
      </c>
    </row>
    <row r="4" spans="1:1" x14ac:dyDescent="0.2">
      <c r="A4" s="48" t="s">
        <v>188</v>
      </c>
    </row>
    <row r="5" spans="1:1" x14ac:dyDescent="0.2">
      <c r="A5" s="48" t="s">
        <v>196</v>
      </c>
    </row>
    <row r="6" spans="1:1" x14ac:dyDescent="0.2">
      <c r="A6" s="48" t="s">
        <v>197</v>
      </c>
    </row>
    <row r="7" spans="1:1" x14ac:dyDescent="0.2">
      <c r="A7" s="48" t="s">
        <v>198</v>
      </c>
    </row>
    <row r="8" spans="1:1" x14ac:dyDescent="0.2">
      <c r="A8" s="48" t="s">
        <v>199</v>
      </c>
    </row>
    <row r="9" spans="1:1" x14ac:dyDescent="0.2">
      <c r="A9" s="48" t="s">
        <v>200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kQcbQL8cvTsWxyZ2sd0zz0/NvGWx0VFrIEPrxVEBYqg1+YkKSsxWkOzuaHqfyAZf4e415iIG+2aBBsnNdIU7fA==" saltValue="u7bdB2YC9wFmcw3Xwz+X7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133</v>
      </c>
      <c r="C1" t="s">
        <v>121</v>
      </c>
      <c r="D1" t="s">
        <v>122</v>
      </c>
      <c r="E1" t="s">
        <v>123</v>
      </c>
      <c r="F1" t="s">
        <v>124</v>
      </c>
    </row>
    <row r="2" spans="1:6" ht="15.75" customHeight="1" x14ac:dyDescent="0.2">
      <c r="A2" s="3" t="s">
        <v>112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206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205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hNM82DBEr9RlEFhrZDxVnnGF2lhsUzKdmr3LU1duSpSIPl7zLqAFqOAEw0TgdsahFliD9PnVyKoPw/jJ8z40VQ==" saltValue="RJwcRGz8+VoZpkpA6HhC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208</v>
      </c>
      <c r="B1" s="1" t="s">
        <v>163</v>
      </c>
      <c r="C1" s="4" t="s">
        <v>133</v>
      </c>
      <c r="D1" s="4" t="s">
        <v>121</v>
      </c>
      <c r="E1" s="4" t="s">
        <v>122</v>
      </c>
      <c r="F1" s="4" t="s">
        <v>123</v>
      </c>
      <c r="G1" s="4" t="s">
        <v>124</v>
      </c>
      <c r="H1" s="4" t="s">
        <v>146</v>
      </c>
      <c r="I1" s="4" t="s">
        <v>147</v>
      </c>
      <c r="J1" s="4" t="s">
        <v>148</v>
      </c>
      <c r="K1" s="4" t="s">
        <v>149</v>
      </c>
      <c r="L1" s="4" t="s">
        <v>94</v>
      </c>
      <c r="M1" s="4" t="s">
        <v>95</v>
      </c>
      <c r="N1" s="4" t="s">
        <v>96</v>
      </c>
      <c r="O1" s="4" t="s">
        <v>97</v>
      </c>
    </row>
    <row r="2" spans="1:15" ht="15.75" customHeight="1" x14ac:dyDescent="0.2">
      <c r="A2" s="4" t="s">
        <v>111</v>
      </c>
      <c r="B2" s="11" t="s">
        <v>173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186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187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191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193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194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164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195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201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202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79</v>
      </c>
      <c r="B14" s="33" t="s">
        <v>171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172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183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189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190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192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100</v>
      </c>
      <c r="B23" s="59" t="s">
        <v>175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179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180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182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207</v>
      </c>
      <c r="B29" s="11" t="s">
        <v>176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177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178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185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188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196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197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198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200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5C9ephY/RAb7ZglueU/RluYX7b6TJvvjuiz10cB6QE1NeDE7AbP9SmfQbkzCYik5YcsJK7FYVQrDbSOl2vRTfA==" saltValue="fVywioAMRJPPcr05QfjC4A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163</v>
      </c>
      <c r="B1" s="40" t="s">
        <v>209</v>
      </c>
      <c r="C1" s="40" t="s">
        <v>210</v>
      </c>
    </row>
    <row r="2" spans="1:3" x14ac:dyDescent="0.2">
      <c r="A2" s="83" t="s">
        <v>183</v>
      </c>
      <c r="B2" s="80" t="s">
        <v>192</v>
      </c>
      <c r="C2" s="80"/>
    </row>
    <row r="3" spans="1:3" x14ac:dyDescent="0.2">
      <c r="A3" s="83" t="s">
        <v>184</v>
      </c>
      <c r="B3" s="80" t="s">
        <v>192</v>
      </c>
      <c r="C3" s="80"/>
    </row>
    <row r="4" spans="1:3" x14ac:dyDescent="0.2">
      <c r="A4" s="84" t="s">
        <v>194</v>
      </c>
      <c r="B4" s="80" t="s">
        <v>187</v>
      </c>
      <c r="C4" s="80"/>
    </row>
    <row r="5" spans="1:3" x14ac:dyDescent="0.2">
      <c r="A5" s="84" t="s">
        <v>191</v>
      </c>
      <c r="B5" s="80" t="s">
        <v>187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aH5rR+LYR1YvQNrtAVQYF1kz96EG/L/8srPa6mrYO3QWpQq52evHX2lIpXn0nmbjPDHOxSuaGpftBhpsx4/jjw==" saltValue="Zu2Ea7+Til+zYNQg2PKYz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203</v>
      </c>
    </row>
    <row r="2" spans="1:1" x14ac:dyDescent="0.2">
      <c r="A2" s="12" t="s">
        <v>211</v>
      </c>
    </row>
    <row r="3" spans="1:1" x14ac:dyDescent="0.2">
      <c r="A3" s="12" t="s">
        <v>212</v>
      </c>
    </row>
    <row r="4" spans="1:1" x14ac:dyDescent="0.2">
      <c r="A4" s="12" t="s">
        <v>213</v>
      </c>
    </row>
  </sheetData>
  <sheetProtection algorithmName="SHA-512" hashValue="9nA0IrZf0ZW6YVxmREXVWusBdDdUkcvnm5YmgH/07H1+TwjpWfFpi1j96zHPSQwATF34BCE+1F8CkHGLrR2tPA==" saltValue="kMktS8ON+iA+H0xCD5OyJQ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</v>
      </c>
      <c r="B1" s="40" t="s">
        <v>214</v>
      </c>
      <c r="C1" s="40" t="s">
        <v>15</v>
      </c>
      <c r="D1" s="40" t="s">
        <v>14</v>
      </c>
      <c r="E1" s="40" t="s">
        <v>13</v>
      </c>
    </row>
    <row r="2" spans="1:5" ht="14.25" x14ac:dyDescent="0.2">
      <c r="A2" s="39" t="s">
        <v>12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11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10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8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7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5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g05LlyWGYJlZ858AzPQLFHbVY+xHkpjLaa6DNc2zfwJG6CSJ4jv6DYD+0L4HzplFqCsd7jBGXj8nmd9F2YK/HQ==" saltValue="hVpcNF3vNhVFxjS4lqqbn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208</v>
      </c>
      <c r="B1" s="89" t="s">
        <v>163</v>
      </c>
      <c r="C1" s="56" t="s">
        <v>133</v>
      </c>
      <c r="D1" s="56" t="s">
        <v>121</v>
      </c>
      <c r="E1" s="56" t="s">
        <v>122</v>
      </c>
      <c r="F1" s="56" t="s">
        <v>123</v>
      </c>
      <c r="G1" s="56" t="s">
        <v>124</v>
      </c>
      <c r="H1" s="56" t="s">
        <v>146</v>
      </c>
      <c r="I1" s="56" t="s">
        <v>147</v>
      </c>
      <c r="J1" s="56" t="s">
        <v>148</v>
      </c>
      <c r="K1" s="56" t="s">
        <v>149</v>
      </c>
      <c r="L1" s="56" t="s">
        <v>94</v>
      </c>
      <c r="M1" s="56" t="s">
        <v>95</v>
      </c>
      <c r="N1" s="56" t="s">
        <v>96</v>
      </c>
      <c r="O1" s="56" t="s">
        <v>97</v>
      </c>
    </row>
    <row r="2" spans="1:15" ht="15.75" customHeight="1" x14ac:dyDescent="0.25">
      <c r="A2" s="56" t="s">
        <v>111</v>
      </c>
      <c r="B2" s="52" t="s">
        <v>173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19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22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23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186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187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191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193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194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164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195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201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202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79</v>
      </c>
      <c r="B17" s="52" t="s">
        <v>171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172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183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184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189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190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192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5.95" customHeight="1" x14ac:dyDescent="0.25">
      <c r="A26" s="56" t="s">
        <v>100</v>
      </c>
      <c r="B26" s="52" t="s">
        <v>175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179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180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181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182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207</v>
      </c>
      <c r="B32" s="52" t="s">
        <v>176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177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178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185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188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196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197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198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200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DeZtMBH/uEHo9HkkrB9UsyCYxOti9rEVcqIkMPTDegvpb2hd2c9VBCW6v7UVIDKVXGouPNu8K1eZ/6NZEy4B8Q==" saltValue="XOVZt6M/eZDJKJVnoh6lYg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163</v>
      </c>
      <c r="B1" s="35" t="s">
        <v>215</v>
      </c>
      <c r="C1" s="35" t="s">
        <v>145</v>
      </c>
      <c r="D1" s="35" t="s">
        <v>216</v>
      </c>
      <c r="E1" s="35" t="s">
        <v>217</v>
      </c>
      <c r="F1" s="35" t="s">
        <v>152</v>
      </c>
      <c r="G1" s="35" t="s">
        <v>112</v>
      </c>
      <c r="H1" s="35" t="s">
        <v>58</v>
      </c>
      <c r="I1" s="35" t="s">
        <v>218</v>
      </c>
      <c r="J1" s="35" t="s">
        <v>51</v>
      </c>
      <c r="K1" s="35" t="s">
        <v>93</v>
      </c>
    </row>
    <row r="2" spans="1:11" x14ac:dyDescent="0.2">
      <c r="A2" s="52" t="s">
        <v>171</v>
      </c>
      <c r="B2" s="133"/>
      <c r="C2" s="133"/>
      <c r="D2" s="133"/>
      <c r="E2" s="133"/>
      <c r="F2" s="133"/>
      <c r="G2" s="133"/>
      <c r="H2" s="133"/>
      <c r="I2" s="133" t="s">
        <v>21</v>
      </c>
      <c r="J2" s="133"/>
      <c r="K2" s="133"/>
    </row>
    <row r="3" spans="1:11" x14ac:dyDescent="0.2">
      <c r="A3" s="52" t="s">
        <v>172</v>
      </c>
      <c r="B3" s="133"/>
      <c r="C3" s="133"/>
      <c r="D3" s="133"/>
      <c r="E3" s="133"/>
      <c r="F3" s="133"/>
      <c r="G3" s="133"/>
      <c r="H3" s="133" t="s">
        <v>21</v>
      </c>
      <c r="I3" s="133"/>
      <c r="J3" s="133"/>
      <c r="K3" s="133"/>
    </row>
    <row r="4" spans="1:11" x14ac:dyDescent="0.2">
      <c r="A4" s="52" t="s">
        <v>173</v>
      </c>
      <c r="B4" s="133"/>
      <c r="C4" s="133"/>
      <c r="D4" s="133" t="s">
        <v>21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174</v>
      </c>
      <c r="B5" s="133"/>
      <c r="C5" s="133" t="s">
        <v>21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175</v>
      </c>
      <c r="B6" s="133"/>
      <c r="C6" s="133"/>
      <c r="D6" s="133"/>
      <c r="E6" s="133"/>
      <c r="F6" s="133"/>
      <c r="G6" s="133"/>
      <c r="H6" s="133"/>
      <c r="I6" s="133"/>
      <c r="J6" s="133" t="s">
        <v>21</v>
      </c>
      <c r="K6" s="133" t="s">
        <v>21</v>
      </c>
    </row>
    <row r="7" spans="1:11" x14ac:dyDescent="0.2">
      <c r="A7" s="52" t="s">
        <v>176</v>
      </c>
      <c r="B7" s="133"/>
      <c r="C7" s="133" t="s">
        <v>21</v>
      </c>
      <c r="D7" s="133"/>
      <c r="E7" s="133"/>
      <c r="F7" s="133"/>
      <c r="G7" s="133"/>
      <c r="H7" s="133" t="s">
        <v>21</v>
      </c>
      <c r="I7" s="133"/>
      <c r="J7" s="133"/>
      <c r="K7" s="133"/>
    </row>
    <row r="8" spans="1:11" x14ac:dyDescent="0.2">
      <c r="A8" s="52" t="s">
        <v>177</v>
      </c>
      <c r="B8" s="133"/>
      <c r="C8" s="133" t="s">
        <v>21</v>
      </c>
      <c r="D8" s="133"/>
      <c r="E8" s="133"/>
      <c r="F8" s="133"/>
      <c r="G8" s="133"/>
      <c r="H8" s="133" t="s">
        <v>21</v>
      </c>
      <c r="I8" s="133"/>
      <c r="J8" s="133"/>
      <c r="K8" s="133"/>
    </row>
    <row r="9" spans="1:11" x14ac:dyDescent="0.2">
      <c r="A9" s="52" t="s">
        <v>178</v>
      </c>
      <c r="B9" s="133"/>
      <c r="C9" s="133" t="s">
        <v>21</v>
      </c>
      <c r="D9" s="133"/>
      <c r="E9" s="133"/>
      <c r="F9" s="133"/>
      <c r="G9" s="133"/>
      <c r="H9" s="133" t="s">
        <v>21</v>
      </c>
      <c r="I9" s="133"/>
      <c r="J9" s="133"/>
      <c r="K9" s="133"/>
    </row>
    <row r="10" spans="1:11" x14ac:dyDescent="0.2">
      <c r="A10" s="59" t="s">
        <v>179</v>
      </c>
      <c r="B10" s="133"/>
      <c r="C10" s="133" t="s">
        <v>21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180</v>
      </c>
      <c r="B11" s="133"/>
      <c r="C11" s="133" t="s">
        <v>21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181</v>
      </c>
      <c r="B12" s="133"/>
      <c r="C12" s="133" t="s">
        <v>21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182</v>
      </c>
      <c r="B13" s="133"/>
      <c r="C13" s="133" t="s">
        <v>21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183</v>
      </c>
      <c r="B14" s="133"/>
      <c r="C14" s="133" t="s">
        <v>21</v>
      </c>
      <c r="D14" s="133"/>
      <c r="E14" s="133"/>
      <c r="F14" s="133"/>
      <c r="G14" s="133"/>
      <c r="H14" s="133"/>
      <c r="I14" s="133" t="s">
        <v>21</v>
      </c>
      <c r="J14" s="133"/>
      <c r="K14" s="133"/>
    </row>
    <row r="15" spans="1:11" x14ac:dyDescent="0.2">
      <c r="A15" s="90" t="s">
        <v>184</v>
      </c>
      <c r="B15" s="133"/>
      <c r="C15" s="133" t="s">
        <v>21</v>
      </c>
      <c r="D15" s="133"/>
      <c r="E15" s="133"/>
      <c r="F15" s="133"/>
      <c r="G15" s="133"/>
      <c r="H15" s="133"/>
      <c r="I15" s="133" t="s">
        <v>21</v>
      </c>
      <c r="J15" s="133"/>
      <c r="K15" s="133"/>
    </row>
    <row r="16" spans="1:11" x14ac:dyDescent="0.2">
      <c r="A16" s="52" t="s">
        <v>2</v>
      </c>
      <c r="B16" s="133"/>
      <c r="C16" s="133" t="s">
        <v>21</v>
      </c>
      <c r="D16" s="133"/>
      <c r="E16" s="133"/>
      <c r="F16" s="133"/>
      <c r="G16" s="133"/>
      <c r="H16" s="133" t="s">
        <v>21</v>
      </c>
      <c r="I16" s="133" t="s">
        <v>21</v>
      </c>
      <c r="J16" s="133"/>
      <c r="K16" s="133"/>
    </row>
    <row r="17" spans="1:11" x14ac:dyDescent="0.2">
      <c r="A17" s="52" t="s">
        <v>185</v>
      </c>
      <c r="B17" s="133"/>
      <c r="C17" s="133" t="s">
        <v>21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19</v>
      </c>
      <c r="B18" s="133" t="s">
        <v>21</v>
      </c>
      <c r="C18" s="133"/>
      <c r="D18" s="133"/>
      <c r="E18" s="133"/>
      <c r="F18" s="133" t="s">
        <v>21</v>
      </c>
      <c r="G18" s="133"/>
      <c r="H18" s="133"/>
      <c r="I18" s="133"/>
      <c r="J18" s="133"/>
      <c r="K18" s="133"/>
    </row>
    <row r="19" spans="1:11" x14ac:dyDescent="0.2">
      <c r="A19" s="52" t="s">
        <v>22</v>
      </c>
      <c r="B19" s="133" t="s">
        <v>21</v>
      </c>
      <c r="C19" s="133"/>
      <c r="D19" s="133"/>
      <c r="E19" s="133"/>
      <c r="F19" s="133" t="s">
        <v>21</v>
      </c>
      <c r="G19" s="133"/>
      <c r="H19" s="133"/>
      <c r="I19" s="133"/>
      <c r="J19" s="133"/>
      <c r="K19" s="133"/>
    </row>
    <row r="20" spans="1:11" x14ac:dyDescent="0.2">
      <c r="A20" s="52" t="s">
        <v>23</v>
      </c>
      <c r="B20" s="133" t="s">
        <v>21</v>
      </c>
      <c r="C20" s="133"/>
      <c r="D20" s="133"/>
      <c r="E20" s="133"/>
      <c r="F20" s="133" t="s">
        <v>21</v>
      </c>
      <c r="G20" s="133"/>
      <c r="H20" s="133"/>
      <c r="I20" s="133"/>
      <c r="J20" s="133"/>
      <c r="K20" s="133"/>
    </row>
    <row r="21" spans="1:11" x14ac:dyDescent="0.2">
      <c r="A21" s="52" t="s">
        <v>186</v>
      </c>
      <c r="B21" s="133"/>
      <c r="C21" s="133"/>
      <c r="D21" s="133"/>
      <c r="E21" s="133"/>
      <c r="F21" s="133"/>
      <c r="G21" s="133"/>
      <c r="H21" s="133" t="s">
        <v>21</v>
      </c>
      <c r="I21" s="133" t="s">
        <v>21</v>
      </c>
      <c r="J21" s="133"/>
      <c r="K21" s="133"/>
    </row>
    <row r="22" spans="1:11" x14ac:dyDescent="0.2">
      <c r="A22" s="52" t="s">
        <v>187</v>
      </c>
      <c r="B22" s="133" t="s">
        <v>21</v>
      </c>
      <c r="C22" s="133" t="s">
        <v>21</v>
      </c>
      <c r="D22" s="133" t="s">
        <v>21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188</v>
      </c>
      <c r="B23" s="133"/>
      <c r="C23" s="133" t="s">
        <v>21</v>
      </c>
      <c r="D23" s="133"/>
      <c r="E23" s="133"/>
      <c r="F23" s="133"/>
      <c r="G23" s="133"/>
      <c r="H23" s="133"/>
      <c r="I23" s="133" t="s">
        <v>21</v>
      </c>
      <c r="J23" s="133"/>
      <c r="K23" s="133"/>
    </row>
    <row r="24" spans="1:11" x14ac:dyDescent="0.2">
      <c r="A24" s="52" t="s">
        <v>189</v>
      </c>
      <c r="B24" s="133"/>
      <c r="C24" s="133"/>
      <c r="D24" s="133"/>
      <c r="E24" s="133"/>
      <c r="F24" s="133"/>
      <c r="G24" s="133"/>
      <c r="H24" s="133" t="s">
        <v>21</v>
      </c>
      <c r="I24" s="133"/>
      <c r="J24" s="133"/>
      <c r="K24" s="133"/>
    </row>
    <row r="25" spans="1:11" x14ac:dyDescent="0.2">
      <c r="A25" s="52" t="s">
        <v>190</v>
      </c>
      <c r="B25" s="133"/>
      <c r="C25" s="133"/>
      <c r="D25" s="133"/>
      <c r="E25" s="133"/>
      <c r="F25" s="133"/>
      <c r="G25" s="133"/>
      <c r="H25" s="133" t="s">
        <v>21</v>
      </c>
      <c r="I25" s="133"/>
      <c r="J25" s="133"/>
      <c r="K25" s="133"/>
    </row>
    <row r="26" spans="1:11" x14ac:dyDescent="0.2">
      <c r="A26" s="52" t="s">
        <v>191</v>
      </c>
      <c r="B26" s="133"/>
      <c r="C26" s="133" t="s">
        <v>21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192</v>
      </c>
      <c r="B27" s="133"/>
      <c r="C27" s="133" t="s">
        <v>21</v>
      </c>
      <c r="D27" s="133"/>
      <c r="E27" s="133"/>
      <c r="F27" s="133"/>
      <c r="G27" s="133"/>
      <c r="H27" s="133"/>
      <c r="I27" s="133" t="s">
        <v>21</v>
      </c>
      <c r="J27" s="133"/>
      <c r="K27" s="133"/>
    </row>
    <row r="28" spans="1:11" x14ac:dyDescent="0.2">
      <c r="A28" s="52" t="s">
        <v>193</v>
      </c>
      <c r="B28" s="133"/>
      <c r="C28" s="133"/>
      <c r="D28" s="133"/>
      <c r="E28" s="133"/>
      <c r="F28" s="133"/>
      <c r="G28" s="133"/>
      <c r="H28" s="133" t="s">
        <v>21</v>
      </c>
      <c r="I28" s="133"/>
      <c r="J28" s="133"/>
      <c r="K28" s="133"/>
    </row>
    <row r="29" spans="1:11" x14ac:dyDescent="0.2">
      <c r="A29" s="52" t="s">
        <v>194</v>
      </c>
      <c r="B29" s="133" t="s">
        <v>21</v>
      </c>
      <c r="C29" s="133"/>
      <c r="D29" s="133" t="s">
        <v>21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164</v>
      </c>
      <c r="B30" s="133"/>
      <c r="C30" s="133"/>
      <c r="D30" s="133"/>
      <c r="E30" s="133" t="s">
        <v>21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195</v>
      </c>
      <c r="B31" s="133"/>
      <c r="C31" s="133"/>
      <c r="D31" s="133"/>
      <c r="E31" s="133"/>
      <c r="F31" s="133"/>
      <c r="G31" s="133" t="s">
        <v>21</v>
      </c>
      <c r="H31" s="133" t="s">
        <v>21</v>
      </c>
      <c r="I31" s="133"/>
      <c r="J31" s="133"/>
      <c r="K31" s="133"/>
    </row>
    <row r="32" spans="1:11" x14ac:dyDescent="0.2">
      <c r="A32" s="52" t="s">
        <v>196</v>
      </c>
      <c r="B32" s="133"/>
      <c r="C32" s="133"/>
      <c r="D32" s="133"/>
      <c r="E32" s="133"/>
      <c r="F32" s="133"/>
      <c r="G32" s="133" t="s">
        <v>21</v>
      </c>
      <c r="H32" s="133" t="s">
        <v>21</v>
      </c>
      <c r="I32" s="133"/>
      <c r="J32" s="133"/>
      <c r="K32" s="133"/>
    </row>
    <row r="33" spans="1:11" x14ac:dyDescent="0.2">
      <c r="A33" s="52" t="s">
        <v>197</v>
      </c>
      <c r="B33" s="133"/>
      <c r="C33" s="133"/>
      <c r="D33" s="133"/>
      <c r="E33" s="133"/>
      <c r="F33" s="133"/>
      <c r="G33" s="133" t="s">
        <v>21</v>
      </c>
      <c r="H33" s="133" t="s">
        <v>21</v>
      </c>
      <c r="I33" s="133"/>
      <c r="J33" s="133"/>
      <c r="K33" s="133"/>
    </row>
    <row r="34" spans="1:11" x14ac:dyDescent="0.2">
      <c r="A34" s="52" t="s">
        <v>198</v>
      </c>
      <c r="B34" s="133"/>
      <c r="C34" s="133"/>
      <c r="D34" s="133"/>
      <c r="E34" s="133"/>
      <c r="F34" s="133"/>
      <c r="G34" s="133" t="s">
        <v>21</v>
      </c>
      <c r="H34" s="133" t="s">
        <v>21</v>
      </c>
      <c r="I34" s="133"/>
      <c r="J34" s="133"/>
      <c r="K34" s="133"/>
    </row>
    <row r="35" spans="1:11" x14ac:dyDescent="0.2">
      <c r="A35" s="52" t="s">
        <v>199</v>
      </c>
      <c r="B35" s="133"/>
      <c r="C35" s="133"/>
      <c r="D35" s="133"/>
      <c r="E35" s="133"/>
      <c r="F35" s="133"/>
      <c r="G35" s="133" t="s">
        <v>21</v>
      </c>
      <c r="H35" s="133" t="s">
        <v>21</v>
      </c>
      <c r="I35" s="133"/>
      <c r="J35" s="133"/>
      <c r="K35" s="133"/>
    </row>
    <row r="36" spans="1:11" x14ac:dyDescent="0.2">
      <c r="A36" s="52" t="s">
        <v>200</v>
      </c>
      <c r="B36" s="133"/>
      <c r="C36" s="133"/>
      <c r="D36" s="133"/>
      <c r="E36" s="133"/>
      <c r="F36" s="133"/>
      <c r="G36" s="133" t="s">
        <v>21</v>
      </c>
      <c r="H36" s="133" t="s">
        <v>21</v>
      </c>
      <c r="I36" s="133"/>
      <c r="J36" s="133"/>
      <c r="K36" s="133"/>
    </row>
    <row r="37" spans="1:11" x14ac:dyDescent="0.2">
      <c r="A37" s="52" t="s">
        <v>201</v>
      </c>
      <c r="B37" s="133"/>
      <c r="C37" s="133"/>
      <c r="D37" s="133"/>
      <c r="E37" s="133"/>
      <c r="F37" s="133"/>
      <c r="G37" s="133"/>
      <c r="H37" s="133" t="s">
        <v>21</v>
      </c>
      <c r="I37" s="133"/>
      <c r="J37" s="133"/>
      <c r="K37" s="133"/>
    </row>
    <row r="38" spans="1:11" x14ac:dyDescent="0.2">
      <c r="A38" s="52" t="s">
        <v>202</v>
      </c>
      <c r="B38" s="133" t="s">
        <v>21</v>
      </c>
      <c r="C38" s="133"/>
      <c r="D38" s="133"/>
      <c r="E38" s="133"/>
      <c r="F38" s="133"/>
      <c r="G38" s="133" t="s">
        <v>21</v>
      </c>
      <c r="H38" s="133" t="s">
        <v>21</v>
      </c>
      <c r="I38" s="133"/>
      <c r="J38" s="133"/>
      <c r="K38" s="133"/>
    </row>
  </sheetData>
  <sheetProtection algorithmName="SHA-512" hashValue="e7fnbsYPcdZS/ocfx4wHgLIdNwCTApmqeIbzwfTF3ibd4oo3NrKBhfxplcpbQrtBTxC8jvUH7QnkyvYrn6kPrA==" saltValue="2axY87ZkqWQWCu999deT2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219</v>
      </c>
      <c r="B1" s="35" t="s">
        <v>215</v>
      </c>
      <c r="C1" s="35" t="s">
        <v>145</v>
      </c>
      <c r="D1" s="35" t="s">
        <v>216</v>
      </c>
      <c r="E1" s="35" t="s">
        <v>217</v>
      </c>
      <c r="F1" s="35" t="s">
        <v>152</v>
      </c>
      <c r="G1" s="35" t="s">
        <v>112</v>
      </c>
      <c r="H1" s="35" t="s">
        <v>58</v>
      </c>
      <c r="I1" s="35" t="s">
        <v>218</v>
      </c>
      <c r="J1" s="35" t="s">
        <v>51</v>
      </c>
      <c r="K1" s="35" t="s">
        <v>93</v>
      </c>
    </row>
    <row r="2" spans="1:11" x14ac:dyDescent="0.2">
      <c r="A2" s="35" t="s">
        <v>133</v>
      </c>
      <c r="B2" s="133" t="s">
        <v>21</v>
      </c>
      <c r="C2" s="133" t="s">
        <v>21</v>
      </c>
      <c r="D2" s="133" t="s">
        <v>21</v>
      </c>
      <c r="E2" s="133" t="s">
        <v>21</v>
      </c>
      <c r="F2" s="133" t="s">
        <v>21</v>
      </c>
      <c r="G2" s="133" t="s">
        <v>21</v>
      </c>
      <c r="H2" s="133" t="s">
        <v>21</v>
      </c>
      <c r="I2" s="133"/>
      <c r="J2" s="133"/>
      <c r="K2" s="133"/>
    </row>
    <row r="3" spans="1:11" x14ac:dyDescent="0.2">
      <c r="A3" s="35" t="s">
        <v>121</v>
      </c>
      <c r="B3" s="133" t="s">
        <v>21</v>
      </c>
      <c r="C3" s="133" t="s">
        <v>21</v>
      </c>
      <c r="D3" s="133" t="s">
        <v>21</v>
      </c>
      <c r="E3" s="133" t="s">
        <v>21</v>
      </c>
      <c r="F3" s="133" t="s">
        <v>21</v>
      </c>
      <c r="G3" s="133" t="s">
        <v>21</v>
      </c>
      <c r="H3" s="133" t="s">
        <v>21</v>
      </c>
      <c r="I3" s="133"/>
      <c r="J3" s="133"/>
      <c r="K3" s="133"/>
    </row>
    <row r="4" spans="1:11" x14ac:dyDescent="0.2">
      <c r="A4" s="35" t="s">
        <v>122</v>
      </c>
      <c r="B4" s="133" t="s">
        <v>21</v>
      </c>
      <c r="C4" s="133" t="s">
        <v>21</v>
      </c>
      <c r="D4" s="133" t="s">
        <v>21</v>
      </c>
      <c r="E4" s="133" t="s">
        <v>21</v>
      </c>
      <c r="F4" s="133" t="s">
        <v>21</v>
      </c>
      <c r="G4" s="133" t="s">
        <v>21</v>
      </c>
      <c r="H4" s="133" t="s">
        <v>21</v>
      </c>
      <c r="I4" s="133"/>
      <c r="J4" s="133"/>
      <c r="K4" s="133"/>
    </row>
    <row r="5" spans="1:11" x14ac:dyDescent="0.2">
      <c r="A5" s="35" t="s">
        <v>123</v>
      </c>
      <c r="B5" s="133" t="s">
        <v>21</v>
      </c>
      <c r="C5" s="133" t="s">
        <v>21</v>
      </c>
      <c r="D5" s="133" t="s">
        <v>21</v>
      </c>
      <c r="E5" s="133" t="s">
        <v>21</v>
      </c>
      <c r="F5" s="133" t="s">
        <v>21</v>
      </c>
      <c r="G5" s="133" t="s">
        <v>21</v>
      </c>
      <c r="H5" s="133" t="s">
        <v>21</v>
      </c>
      <c r="I5" s="133"/>
      <c r="J5" s="133"/>
      <c r="K5" s="133"/>
    </row>
    <row r="6" spans="1:11" x14ac:dyDescent="0.2">
      <c r="A6" s="35" t="s">
        <v>124</v>
      </c>
      <c r="B6" s="133" t="s">
        <v>21</v>
      </c>
      <c r="C6" s="133" t="s">
        <v>21</v>
      </c>
      <c r="D6" s="133" t="s">
        <v>21</v>
      </c>
      <c r="E6" s="133" t="s">
        <v>21</v>
      </c>
      <c r="F6" s="133" t="s">
        <v>21</v>
      </c>
      <c r="G6" s="133" t="s">
        <v>21</v>
      </c>
      <c r="H6" s="133" t="s">
        <v>21</v>
      </c>
      <c r="I6" s="133"/>
      <c r="J6" s="133"/>
      <c r="K6" s="133"/>
    </row>
    <row r="7" spans="1:11" x14ac:dyDescent="0.2">
      <c r="A7" s="35" t="s">
        <v>146</v>
      </c>
      <c r="B7" s="133"/>
      <c r="C7" s="133" t="s">
        <v>21</v>
      </c>
      <c r="D7" s="133"/>
      <c r="E7" s="133"/>
      <c r="F7" s="133"/>
      <c r="G7" s="133"/>
      <c r="H7" s="133" t="s">
        <v>21</v>
      </c>
      <c r="I7" s="133" t="s">
        <v>21</v>
      </c>
      <c r="J7" s="133"/>
      <c r="K7" s="133"/>
    </row>
    <row r="8" spans="1:11" x14ac:dyDescent="0.2">
      <c r="A8" s="35" t="s">
        <v>147</v>
      </c>
      <c r="B8" s="133"/>
      <c r="C8" s="133" t="s">
        <v>21</v>
      </c>
      <c r="D8" s="133"/>
      <c r="E8" s="133"/>
      <c r="F8" s="133"/>
      <c r="G8" s="133"/>
      <c r="H8" s="133" t="s">
        <v>21</v>
      </c>
      <c r="I8" s="133" t="s">
        <v>21</v>
      </c>
      <c r="J8" s="133"/>
      <c r="K8" s="133"/>
    </row>
    <row r="9" spans="1:11" x14ac:dyDescent="0.2">
      <c r="A9" s="35" t="s">
        <v>148</v>
      </c>
      <c r="B9" s="133"/>
      <c r="C9" s="133" t="s">
        <v>21</v>
      </c>
      <c r="D9" s="133"/>
      <c r="E9" s="133"/>
      <c r="F9" s="133"/>
      <c r="G9" s="133"/>
      <c r="H9" s="133" t="s">
        <v>21</v>
      </c>
      <c r="I9" s="133" t="s">
        <v>21</v>
      </c>
      <c r="J9" s="133"/>
      <c r="K9" s="133"/>
    </row>
    <row r="10" spans="1:11" x14ac:dyDescent="0.2">
      <c r="A10" s="35" t="s">
        <v>149</v>
      </c>
      <c r="B10" s="133"/>
      <c r="C10" s="133" t="s">
        <v>21</v>
      </c>
      <c r="D10" s="133"/>
      <c r="E10" s="133"/>
      <c r="F10" s="133"/>
      <c r="G10" s="133"/>
      <c r="H10" s="133" t="s">
        <v>21</v>
      </c>
      <c r="I10" s="133" t="s">
        <v>21</v>
      </c>
      <c r="J10" s="133"/>
      <c r="K10" s="133"/>
    </row>
    <row r="11" spans="1:11" x14ac:dyDescent="0.2">
      <c r="A11" s="35" t="s">
        <v>94</v>
      </c>
      <c r="B11" s="133"/>
      <c r="C11" s="133" t="s">
        <v>21</v>
      </c>
      <c r="D11" s="133"/>
      <c r="E11" s="133"/>
      <c r="F11" s="133"/>
      <c r="G11" s="133"/>
      <c r="H11" s="133"/>
      <c r="I11" s="133"/>
      <c r="J11" s="133" t="s">
        <v>21</v>
      </c>
      <c r="K11" s="133" t="s">
        <v>21</v>
      </c>
    </row>
    <row r="12" spans="1:11" x14ac:dyDescent="0.2">
      <c r="A12" s="35" t="s">
        <v>95</v>
      </c>
      <c r="B12" s="133"/>
      <c r="C12" s="133" t="s">
        <v>21</v>
      </c>
      <c r="D12" s="133"/>
      <c r="E12" s="133"/>
      <c r="F12" s="133"/>
      <c r="G12" s="133"/>
      <c r="H12" s="133"/>
      <c r="I12" s="133"/>
      <c r="J12" s="133"/>
      <c r="K12" s="133" t="s">
        <v>21</v>
      </c>
    </row>
    <row r="13" spans="1:11" x14ac:dyDescent="0.2">
      <c r="A13" s="35" t="s">
        <v>96</v>
      </c>
      <c r="B13" s="133"/>
      <c r="C13" s="133" t="s">
        <v>21</v>
      </c>
      <c r="D13" s="133"/>
      <c r="E13" s="133"/>
      <c r="F13" s="133"/>
      <c r="G13" s="133"/>
      <c r="H13" s="133"/>
      <c r="I13" s="133"/>
      <c r="J13" s="133"/>
      <c r="K13" s="133" t="s">
        <v>21</v>
      </c>
    </row>
    <row r="14" spans="1:11" x14ac:dyDescent="0.2">
      <c r="A14" s="35" t="s">
        <v>97</v>
      </c>
      <c r="B14" s="133"/>
      <c r="C14" s="133" t="s">
        <v>21</v>
      </c>
      <c r="D14" s="133"/>
      <c r="E14" s="133"/>
      <c r="F14" s="133"/>
      <c r="G14" s="133"/>
      <c r="H14" s="133"/>
      <c r="I14" s="133"/>
      <c r="J14" s="133"/>
      <c r="K14" s="133" t="s">
        <v>21</v>
      </c>
    </row>
  </sheetData>
  <sheetProtection algorithmName="SHA-512" hashValue="gAhe5OFuhxGCJlbkIcLMKzEUbgg+PGDvkNLrwDIiHrjAMsUiyIgyCv6eaz3RSBYi96xVp6/xZxHr64fBTHI89Q==" saltValue="wAyF7y15tDazDqQLykGVH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220</v>
      </c>
      <c r="B1" s="40" t="s">
        <v>158</v>
      </c>
      <c r="C1" s="40" t="s">
        <v>167</v>
      </c>
      <c r="D1" s="40" t="s">
        <v>133</v>
      </c>
      <c r="E1" s="40" t="s">
        <v>121</v>
      </c>
      <c r="F1" s="40" t="s">
        <v>122</v>
      </c>
      <c r="G1" s="40" t="s">
        <v>123</v>
      </c>
      <c r="H1" s="94" t="s">
        <v>124</v>
      </c>
    </row>
    <row r="2" spans="1:10" x14ac:dyDescent="0.2">
      <c r="A2" s="40" t="s">
        <v>221</v>
      </c>
      <c r="B2" s="137" t="s">
        <v>79</v>
      </c>
      <c r="C2" s="35" t="s">
        <v>159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37"/>
      <c r="C3" s="35" t="s">
        <v>160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37"/>
      <c r="C4" s="35" t="s">
        <v>161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37" t="s">
        <v>133</v>
      </c>
      <c r="C5" s="35" t="s">
        <v>159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37"/>
      <c r="C6" s="35" t="s">
        <v>160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37"/>
      <c r="C7" s="35" t="s">
        <v>161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37" t="s">
        <v>121</v>
      </c>
      <c r="C8" s="35" t="s">
        <v>159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37"/>
      <c r="C9" s="35" t="s">
        <v>160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37"/>
      <c r="C10" s="35" t="s">
        <v>161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37" t="s">
        <v>122</v>
      </c>
      <c r="C11" s="35" t="s">
        <v>159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37"/>
      <c r="C12" s="35" t="s">
        <v>160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37"/>
      <c r="C13" s="35" t="s">
        <v>161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37" t="s">
        <v>123</v>
      </c>
      <c r="C14" s="35" t="s">
        <v>159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37"/>
      <c r="C15" s="35" t="s">
        <v>160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37"/>
      <c r="C16" s="35" t="s">
        <v>161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162</v>
      </c>
      <c r="C17" s="35" t="s">
        <v>161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222</v>
      </c>
      <c r="B19" s="137" t="s">
        <v>79</v>
      </c>
      <c r="C19" s="35" t="s">
        <v>159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37"/>
      <c r="C20" s="35" t="s">
        <v>160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37"/>
      <c r="C21" s="35" t="s">
        <v>161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37" t="s">
        <v>133</v>
      </c>
      <c r="C22" s="35" t="s">
        <v>159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37"/>
      <c r="C23" s="35" t="s">
        <v>160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37"/>
      <c r="C24" s="35" t="s">
        <v>161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37" t="s">
        <v>121</v>
      </c>
      <c r="C25" s="35" t="s">
        <v>159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37"/>
      <c r="C26" s="35" t="s">
        <v>160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37"/>
      <c r="C27" s="35" t="s">
        <v>161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37" t="s">
        <v>122</v>
      </c>
      <c r="C28" s="35" t="s">
        <v>159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37"/>
      <c r="C29" s="35" t="s">
        <v>160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37"/>
      <c r="C30" s="35" t="s">
        <v>161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37" t="s">
        <v>123</v>
      </c>
      <c r="C31" s="35" t="s">
        <v>159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37"/>
      <c r="C32" s="35" t="s">
        <v>160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37"/>
      <c r="C33" s="35" t="s">
        <v>161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162</v>
      </c>
      <c r="C34" s="35" t="s">
        <v>161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223</v>
      </c>
      <c r="B36" s="137" t="s">
        <v>79</v>
      </c>
      <c r="C36" s="35" t="s">
        <v>159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37"/>
      <c r="C37" s="35" t="s">
        <v>160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37"/>
      <c r="C38" s="35" t="s">
        <v>161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37" t="s">
        <v>133</v>
      </c>
      <c r="C39" s="35" t="s">
        <v>159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37"/>
      <c r="C40" s="35" t="s">
        <v>160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37"/>
      <c r="C41" s="35" t="s">
        <v>161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37" t="s">
        <v>121</v>
      </c>
      <c r="C42" s="35" t="s">
        <v>159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37"/>
      <c r="C43" s="35" t="s">
        <v>160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37"/>
      <c r="C44" s="35" t="s">
        <v>161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37" t="s">
        <v>122</v>
      </c>
      <c r="C45" s="35" t="s">
        <v>159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37"/>
      <c r="C46" s="35" t="s">
        <v>160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37"/>
      <c r="C47" s="35" t="s">
        <v>161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37" t="s">
        <v>123</v>
      </c>
      <c r="C48" s="35" t="s">
        <v>159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">
      <c r="B49" s="137"/>
      <c r="C49" s="35" t="s">
        <v>160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">
      <c r="B50" s="137"/>
      <c r="C50" s="35" t="s">
        <v>161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">
      <c r="B51" s="98" t="s">
        <v>162</v>
      </c>
      <c r="C51" s="35" t="s">
        <v>161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hlmrmC6hWTT9aT31aFXzyLn47dhKCAuiSsaAMTmbptpqFl1Zrs0Qh1JcYY3uRuzvcQvb0PC34ykdd3mISyjMtw==" saltValue="uq1kE6P3rfaH72ZdAAugpg==" spinCount="100000" sheet="1" objects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101</v>
      </c>
      <c r="B1" s="25" t="s">
        <v>93</v>
      </c>
      <c r="C1" s="23" t="s">
        <v>94</v>
      </c>
      <c r="D1" s="23" t="s">
        <v>95</v>
      </c>
      <c r="E1" s="23" t="s">
        <v>96</v>
      </c>
      <c r="F1" s="23" t="s">
        <v>97</v>
      </c>
      <c r="G1" s="23" t="s">
        <v>98</v>
      </c>
      <c r="H1" s="23" t="s">
        <v>99</v>
      </c>
      <c r="I1" s="23" t="s">
        <v>100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+9mV19wzI/xTlXcpvBerPJlozguWZvKi1bwaKVI1EgIKsVIGTuh5la+IC9KPTfvbJ3vShxJc+1yuykRdv39gAw==" saltValue="GcL9L79nmaa70vhGLD16/Q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224</v>
      </c>
    </row>
    <row r="2" spans="1:7" ht="15.75" customHeight="1" x14ac:dyDescent="0.2">
      <c r="B2" s="101"/>
      <c r="C2" s="102" t="s">
        <v>69</v>
      </c>
      <c r="D2" s="103" t="s">
        <v>68</v>
      </c>
      <c r="E2" s="103" t="s">
        <v>67</v>
      </c>
      <c r="F2" s="103" t="s">
        <v>66</v>
      </c>
    </row>
    <row r="3" spans="1:7" ht="15.75" customHeight="1" x14ac:dyDescent="0.2">
      <c r="A3" s="40" t="s">
        <v>225</v>
      </c>
      <c r="B3" s="104"/>
      <c r="C3" s="105"/>
      <c r="D3" s="106"/>
      <c r="E3" s="106"/>
      <c r="F3" s="106"/>
    </row>
    <row r="4" spans="1:7" ht="15.75" customHeight="1" x14ac:dyDescent="0.2">
      <c r="B4" s="107" t="s">
        <v>52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53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54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55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232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226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227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228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229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230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231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103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104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105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106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107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108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109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110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8" spans="1:7" ht="15.75" customHeight="1" x14ac:dyDescent="0.2">
      <c r="B28" s="40"/>
    </row>
  </sheetData>
  <sheetProtection algorithmName="SHA-512" hashValue="HCZ0cQVu0vNRRkmbgymsnblwPp65X0OEw9NzJBQp/tKMdXADkXjkjdNsGNN2cBpezhJt5VzcGSfUCsCFRfpJ4Q==" saltValue="4Mt67mquEdxZ4BS6liybf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64" zoomScaleNormal="100" workbookViewId="0">
      <selection activeCell="F8" sqref="F8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233</v>
      </c>
    </row>
    <row r="2" spans="1:16" x14ac:dyDescent="0.2">
      <c r="A2" s="118" t="s">
        <v>215</v>
      </c>
      <c r="B2" s="119" t="s">
        <v>234</v>
      </c>
      <c r="C2" s="119" t="s">
        <v>235</v>
      </c>
      <c r="D2" s="103" t="s">
        <v>133</v>
      </c>
      <c r="E2" s="103" t="s">
        <v>121</v>
      </c>
      <c r="F2" s="103" t="s">
        <v>122</v>
      </c>
      <c r="G2" s="103" t="s">
        <v>123</v>
      </c>
      <c r="H2" s="103" t="s">
        <v>124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112</v>
      </c>
      <c r="C3" s="43" t="s">
        <v>25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236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237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238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113</v>
      </c>
      <c r="C7" s="43" t="s">
        <v>25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236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237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238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115</v>
      </c>
      <c r="C11" s="43" t="s">
        <v>25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236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237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238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116</v>
      </c>
      <c r="C15" s="43" t="s">
        <v>25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236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237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238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114</v>
      </c>
      <c r="C19" s="43" t="s">
        <v>25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236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237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238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120</v>
      </c>
      <c r="C23" s="43" t="s">
        <v>25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236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237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238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247</v>
      </c>
    </row>
    <row r="29" spans="1:16" s="36" customFormat="1" x14ac:dyDescent="0.2">
      <c r="A29" s="121" t="s">
        <v>248</v>
      </c>
      <c r="B29" s="94" t="s">
        <v>234</v>
      </c>
      <c r="C29" s="94" t="s">
        <v>239</v>
      </c>
      <c r="D29" s="103" t="s">
        <v>133</v>
      </c>
      <c r="E29" s="103" t="s">
        <v>121</v>
      </c>
      <c r="F29" s="103" t="s">
        <v>122</v>
      </c>
      <c r="G29" s="103" t="s">
        <v>123</v>
      </c>
      <c r="H29" s="103" t="s">
        <v>124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112</v>
      </c>
      <c r="C30" s="43" t="s">
        <v>25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236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206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205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113</v>
      </c>
      <c r="C34" s="43" t="s">
        <v>25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236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206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205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115</v>
      </c>
      <c r="C38" s="43" t="s">
        <v>25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236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206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205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116</v>
      </c>
      <c r="C42" s="43" t="s">
        <v>25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236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206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205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114</v>
      </c>
      <c r="C46" s="43" t="s">
        <v>25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236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206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205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120</v>
      </c>
      <c r="C50" s="43" t="s">
        <v>25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236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206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205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240</v>
      </c>
    </row>
    <row r="56" spans="1:16" s="36" customFormat="1" ht="25.5" x14ac:dyDescent="0.2">
      <c r="A56" s="121" t="s">
        <v>145</v>
      </c>
      <c r="B56" s="94" t="s">
        <v>234</v>
      </c>
      <c r="C56" s="123" t="s">
        <v>241</v>
      </c>
      <c r="D56" s="103" t="s">
        <v>146</v>
      </c>
      <c r="E56" s="103" t="s">
        <v>147</v>
      </c>
      <c r="F56" s="103" t="s">
        <v>148</v>
      </c>
      <c r="G56" s="103" t="s">
        <v>149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125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126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127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244</v>
      </c>
    </row>
    <row r="65" spans="1:16" s="36" customFormat="1" ht="25.5" x14ac:dyDescent="0.2">
      <c r="A65" s="121" t="s">
        <v>152</v>
      </c>
      <c r="B65" s="94" t="s">
        <v>234</v>
      </c>
      <c r="C65" s="123" t="s">
        <v>245</v>
      </c>
      <c r="D65" s="103" t="s">
        <v>133</v>
      </c>
      <c r="E65" s="103" t="s">
        <v>121</v>
      </c>
      <c r="F65" s="103" t="s">
        <v>122</v>
      </c>
      <c r="G65" s="103" t="s">
        <v>123</v>
      </c>
      <c r="H65" s="124" t="s">
        <v>124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103</v>
      </c>
      <c r="C66" s="43" t="s">
        <v>153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154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155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156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104</v>
      </c>
      <c r="C70" s="43" t="s">
        <v>153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154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155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156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105</v>
      </c>
      <c r="C74" s="43" t="s">
        <v>153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154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155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156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107</v>
      </c>
      <c r="C78" s="43" t="s">
        <v>153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154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155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156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112</v>
      </c>
      <c r="C82" s="43" t="s">
        <v>153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154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155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156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113</v>
      </c>
      <c r="C86" s="43" t="s">
        <v>153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154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155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156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115</v>
      </c>
      <c r="C90" s="43" t="s">
        <v>153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154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155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156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114</v>
      </c>
      <c r="C94" s="43" t="s">
        <v>153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154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155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156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117</v>
      </c>
      <c r="C98" s="43" t="s">
        <v>153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154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155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156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246</v>
      </c>
    </row>
    <row r="104" spans="1:16" s="36" customFormat="1" ht="38.25" x14ac:dyDescent="0.2">
      <c r="A104" s="121" t="s">
        <v>112</v>
      </c>
      <c r="B104" s="126" t="s">
        <v>156</v>
      </c>
      <c r="C104" s="123" t="s">
        <v>245</v>
      </c>
      <c r="D104" s="103" t="s">
        <v>133</v>
      </c>
      <c r="E104" s="103" t="s">
        <v>121</v>
      </c>
      <c r="F104" s="103" t="s">
        <v>122</v>
      </c>
      <c r="G104" s="103" t="s">
        <v>123</v>
      </c>
      <c r="H104" s="124" t="s">
        <v>124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153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154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155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156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">
      <c r="A111" s="40"/>
    </row>
  </sheetData>
  <sheetProtection algorithmName="SHA-512" hashValue="0frD7vLoOH4eucxG0NuzM4YbTHRsOnm4smDaFRGMFC7nV+Ys0yU9zLtC/KvAZFBWAxCtma9cQ5BhS7sTI9ETQA==" saltValue="/sPv+aHA8+stMa6xBfMa7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222</v>
      </c>
    </row>
    <row r="2" spans="1:7" ht="14.25" customHeight="1" x14ac:dyDescent="0.2">
      <c r="A2" s="125" t="s">
        <v>0</v>
      </c>
      <c r="B2" s="119"/>
      <c r="C2" s="40" t="s">
        <v>133</v>
      </c>
      <c r="D2" s="40" t="s">
        <v>121</v>
      </c>
      <c r="E2" s="40" t="s">
        <v>122</v>
      </c>
      <c r="F2" s="40" t="s">
        <v>123</v>
      </c>
      <c r="G2" s="40" t="s">
        <v>124</v>
      </c>
    </row>
    <row r="3" spans="1:7" ht="14.25" customHeight="1" x14ac:dyDescent="0.2">
      <c r="B3" s="113" t="s">
        <v>249</v>
      </c>
      <c r="C3" s="136" t="s">
        <v>26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251</v>
      </c>
    </row>
    <row r="6" spans="1:7" ht="14.25" customHeight="1" x14ac:dyDescent="0.2">
      <c r="B6" s="117" t="s">
        <v>194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187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255</v>
      </c>
    </row>
    <row r="11" spans="1:7" ht="14.25" customHeight="1" x14ac:dyDescent="0.2">
      <c r="A11" s="104"/>
      <c r="B11" s="113" t="s">
        <v>186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252</v>
      </c>
    </row>
    <row r="14" spans="1:7" ht="14.25" customHeight="1" x14ac:dyDescent="0.2">
      <c r="A14" s="125" t="s">
        <v>248</v>
      </c>
      <c r="B14" s="117" t="s">
        <v>253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145</v>
      </c>
      <c r="B16" s="113" t="s">
        <v>254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"/>
    <row r="18" spans="1:6" s="100" customFormat="1" ht="14.25" customHeight="1" x14ac:dyDescent="0.2">
      <c r="A18" s="99" t="s">
        <v>257</v>
      </c>
    </row>
    <row r="19" spans="1:6" s="104" customFormat="1" ht="14.25" customHeight="1" x14ac:dyDescent="0.2">
      <c r="C19" s="56" t="s">
        <v>94</v>
      </c>
      <c r="D19" s="56" t="s">
        <v>95</v>
      </c>
      <c r="E19" s="56" t="s">
        <v>96</v>
      </c>
      <c r="F19" s="56" t="s">
        <v>97</v>
      </c>
    </row>
    <row r="20" spans="1:6" x14ac:dyDescent="0.2">
      <c r="B20" s="113" t="s">
        <v>175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066uLYfUXFPeJH1ezVf6w/BUb4oq5WMXGUCo19VmJQ7PkWZE0I9D8mYAw0omvND/6lU6Z63DzIRplyxzPh+qgQ==" saltValue="TVJ81z5yoerqD21Oxojv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1" sqref="E11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163</v>
      </c>
      <c r="B1" s="40"/>
      <c r="C1" s="40" t="s">
        <v>66</v>
      </c>
      <c r="D1" s="40" t="s">
        <v>68</v>
      </c>
      <c r="E1" s="40" t="s">
        <v>67</v>
      </c>
      <c r="F1" s="119" t="s">
        <v>69</v>
      </c>
    </row>
    <row r="2" spans="1:6" ht="15.75" customHeight="1" x14ac:dyDescent="0.2">
      <c r="A2" s="90" t="s">
        <v>171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183</v>
      </c>
      <c r="B4" s="90" t="s">
        <v>258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184</v>
      </c>
      <c r="B6" s="90" t="s">
        <v>258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188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192</v>
      </c>
      <c r="B12" s="90" t="s">
        <v>258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">
      <c r="A19" s="90"/>
    </row>
    <row r="20" spans="1:1" ht="15.75" customHeight="1" x14ac:dyDescent="0.2">
      <c r="A20" s="90"/>
    </row>
  </sheetData>
  <sheetProtection algorithmName="SHA-512" hashValue="1zOSljpB9iq0uZ/Phj0RimIQsiv2B6I1QenTHfytc48KF+rPnDSivZWTZIKlm50HJOMd1EDEa2BvO4TfxZhSHw==" saltValue="pRQuXULye+NMq2gYDqxnZ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workbookViewId="0">
      <selection activeCell="E20" sqref="E20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133</v>
      </c>
      <c r="D1" s="103" t="s">
        <v>121</v>
      </c>
      <c r="E1" s="103" t="s">
        <v>122</v>
      </c>
      <c r="F1" s="103" t="s">
        <v>123</v>
      </c>
      <c r="G1" s="103" t="s">
        <v>124</v>
      </c>
      <c r="H1" s="103" t="s">
        <v>94</v>
      </c>
      <c r="I1" s="103" t="s">
        <v>95</v>
      </c>
      <c r="J1" s="103" t="s">
        <v>96</v>
      </c>
      <c r="K1" s="103" t="s">
        <v>97</v>
      </c>
      <c r="L1" s="103" t="s">
        <v>146</v>
      </c>
      <c r="M1" s="103" t="s">
        <v>147</v>
      </c>
      <c r="N1" s="103" t="s">
        <v>148</v>
      </c>
      <c r="O1" s="103" t="s">
        <v>149</v>
      </c>
    </row>
    <row r="2" spans="1:15" x14ac:dyDescent="0.2">
      <c r="A2" s="40" t="s">
        <v>260</v>
      </c>
    </row>
    <row r="3" spans="1:15" x14ac:dyDescent="0.2">
      <c r="B3" s="59" t="s">
        <v>174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179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180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181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182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183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184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187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188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191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192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261</v>
      </c>
      <c r="B16" s="59"/>
    </row>
    <row r="17" spans="2:15" x14ac:dyDescent="0.2">
      <c r="B17" s="90" t="s">
        <v>176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">
      <c r="B18" s="90" t="s">
        <v>177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">
      <c r="B19" s="90" t="s">
        <v>178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">
      <c r="B20" s="90" t="s">
        <v>185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WX1ZNwuKppgs+9RxLqtQI25mwByEuK8KRK89DYAKnGa1DAo1YWdmc73EGy/agNZmNsBHJBkdCT452sMUVv17aQ==" saltValue="seuGdtpvffBiDOqkiHlkG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3" sqref="D3:G3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133</v>
      </c>
      <c r="D1" s="40" t="s">
        <v>121</v>
      </c>
      <c r="E1" s="40" t="s">
        <v>122</v>
      </c>
      <c r="F1" s="40" t="s">
        <v>123</v>
      </c>
      <c r="G1" s="40" t="s">
        <v>124</v>
      </c>
    </row>
    <row r="2" spans="1:7" x14ac:dyDescent="0.2">
      <c r="A2" s="40" t="s">
        <v>262</v>
      </c>
    </row>
    <row r="3" spans="1:7" x14ac:dyDescent="0.2">
      <c r="B3" s="59" t="s">
        <v>164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x14ac:dyDescent="0.2">
      <c r="A4" s="40" t="s">
        <v>263</v>
      </c>
      <c r="B4" s="59"/>
      <c r="C4" s="127"/>
      <c r="D4" s="127"/>
      <c r="E4" s="127"/>
      <c r="F4" s="127"/>
      <c r="G4" s="127"/>
    </row>
    <row r="5" spans="1:7" x14ac:dyDescent="0.2">
      <c r="B5" s="90" t="s">
        <v>168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S4vp7EyeyF4eWaoF/MoDZKFEuqDaTo22f6PrI/uZgJnJC5l94trqWoHcIArd/kXcG9qUPIjRw8tv/Yy/OXgY4w==" saltValue="aAHcbXIDdAAF7SKWW8IJG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D27" sqref="D27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163</v>
      </c>
      <c r="B1" s="40" t="s">
        <v>264</v>
      </c>
      <c r="C1" s="125" t="s">
        <v>27</v>
      </c>
      <c r="D1" s="40" t="s">
        <v>133</v>
      </c>
      <c r="E1" s="40" t="s">
        <v>121</v>
      </c>
      <c r="F1" s="40" t="s">
        <v>122</v>
      </c>
      <c r="G1" s="40" t="s">
        <v>123</v>
      </c>
      <c r="H1" s="40" t="s">
        <v>124</v>
      </c>
    </row>
    <row r="2" spans="1:9" x14ac:dyDescent="0.2">
      <c r="A2" s="52" t="s">
        <v>195</v>
      </c>
      <c r="B2" s="52" t="s">
        <v>112</v>
      </c>
      <c r="C2" s="52" t="s">
        <v>265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266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">
      <c r="C4" s="52" t="s">
        <v>267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">
      <c r="A5" s="52" t="s">
        <v>194</v>
      </c>
      <c r="B5" s="52" t="s">
        <v>205</v>
      </c>
      <c r="C5" s="52" t="s">
        <v>265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267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206</v>
      </c>
      <c r="C7" s="52" t="s">
        <v>265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267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 x14ac:dyDescent="0.2">
      <c r="A9" s="52" t="s">
        <v>187</v>
      </c>
      <c r="B9" s="52" t="s">
        <v>205</v>
      </c>
      <c r="C9" s="52" t="s">
        <v>265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267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206</v>
      </c>
      <c r="C11" s="52" t="s">
        <v>265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267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173</v>
      </c>
      <c r="B13" s="52" t="s">
        <v>205</v>
      </c>
      <c r="C13" s="52" t="s">
        <v>265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">
      <c r="C14" s="52" t="s">
        <v>267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">
      <c r="B15" s="52" t="s">
        <v>206</v>
      </c>
      <c r="C15" s="52" t="s">
        <v>265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">
      <c r="C16" s="52" t="s">
        <v>267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">
      <c r="A17" s="52" t="s">
        <v>178</v>
      </c>
      <c r="B17" s="52" t="s">
        <v>109</v>
      </c>
      <c r="C17" s="52" t="s">
        <v>265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266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176</v>
      </c>
      <c r="B19" s="52" t="s">
        <v>109</v>
      </c>
      <c r="C19" s="52" t="s">
        <v>265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266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177</v>
      </c>
      <c r="B21" s="52" t="s">
        <v>109</v>
      </c>
      <c r="C21" s="52" t="s">
        <v>265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266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199</v>
      </c>
      <c r="B23" s="52" t="s">
        <v>112</v>
      </c>
      <c r="C23" s="52" t="s">
        <v>265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266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267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200</v>
      </c>
      <c r="B26" s="52" t="s">
        <v>112</v>
      </c>
      <c r="C26" s="52" t="s">
        <v>265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266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267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198</v>
      </c>
      <c r="B29" s="52" t="s">
        <v>112</v>
      </c>
      <c r="C29" s="52" t="s">
        <v>265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266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267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197</v>
      </c>
      <c r="B32" s="52" t="s">
        <v>112</v>
      </c>
      <c r="C32" s="52" t="s">
        <v>265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266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267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196</v>
      </c>
      <c r="B35" s="52" t="s">
        <v>112</v>
      </c>
      <c r="C35" s="52" t="s">
        <v>265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266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267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202</v>
      </c>
      <c r="B38" s="52" t="s">
        <v>112</v>
      </c>
      <c r="C38" s="52" t="s">
        <v>265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266</v>
      </c>
      <c r="D39" s="136">
        <v>0.6</v>
      </c>
      <c r="E39" s="136">
        <v>0.6</v>
      </c>
      <c r="F39" s="136">
        <v>0.6</v>
      </c>
      <c r="G39" s="136">
        <v>0.6</v>
      </c>
      <c r="H39" s="136">
        <v>0.6</v>
      </c>
    </row>
    <row r="40" spans="1:8" x14ac:dyDescent="0.2">
      <c r="C40" s="52" t="s">
        <v>267</v>
      </c>
      <c r="D40" s="136">
        <v>0.45</v>
      </c>
      <c r="E40" s="136">
        <v>0.45</v>
      </c>
      <c r="F40" s="136">
        <v>0.45</v>
      </c>
      <c r="G40" s="136">
        <v>0.45</v>
      </c>
      <c r="H40" s="136">
        <v>0.45</v>
      </c>
    </row>
    <row r="41" spans="1:8" x14ac:dyDescent="0.2">
      <c r="B41" s="52" t="s">
        <v>113</v>
      </c>
      <c r="C41" s="52" t="s">
        <v>265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266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">
      <c r="C43" s="52" t="s">
        <v>267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">
      <c r="A44" s="52" t="s">
        <v>193</v>
      </c>
      <c r="B44" s="52" t="s">
        <v>112</v>
      </c>
      <c r="C44" s="52" t="s">
        <v>265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266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">
      <c r="A46" s="52" t="s">
        <v>201</v>
      </c>
      <c r="B46" s="52" t="s">
        <v>112</v>
      </c>
      <c r="C46" s="52" t="s">
        <v>265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266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">
      <c r="A48" s="52" t="s">
        <v>186</v>
      </c>
      <c r="B48" s="52" t="s">
        <v>107</v>
      </c>
      <c r="C48" s="52" t="s">
        <v>265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">
      <c r="C49" s="52" t="s">
        <v>266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zGdSrlPXqJrlqtuIcKOlSTgjoLs8n8mZdGz/Jq8YcWPBE2VO/Em4cOSeHsZjaBGvDePyWgG6cBcMcaIjTrVmLw==" saltValue="vpI0DPe4Aeyehc56zO+z8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163</v>
      </c>
      <c r="B1" s="119" t="s">
        <v>264</v>
      </c>
      <c r="C1" s="119"/>
      <c r="D1" s="40" t="s">
        <v>146</v>
      </c>
      <c r="E1" s="40" t="s">
        <v>147</v>
      </c>
      <c r="F1" s="40" t="s">
        <v>148</v>
      </c>
      <c r="G1" s="40" t="s">
        <v>149</v>
      </c>
      <c r="H1" s="94"/>
    </row>
    <row r="2" spans="1:8" x14ac:dyDescent="0.2">
      <c r="A2" s="43" t="s">
        <v>172</v>
      </c>
      <c r="B2" s="35" t="s">
        <v>128</v>
      </c>
      <c r="C2" s="43" t="s">
        <v>265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266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190</v>
      </c>
      <c r="B4" s="35" t="s">
        <v>128</v>
      </c>
      <c r="C4" s="43" t="s">
        <v>265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266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189</v>
      </c>
      <c r="B6" s="35" t="s">
        <v>128</v>
      </c>
      <c r="C6" s="43" t="s">
        <v>265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266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/oVwGPsGwJ0Dei674I+b29KNf1sDlimv/co8xZ6VDp+3dQIMKII84nyRzxsDT9OWuDKo5iIunJWdc221ixGKpA==" saltValue="doFjsPAd91oliXLvMHmfM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102</v>
      </c>
      <c r="B2" s="41" t="s">
        <v>24</v>
      </c>
      <c r="C2" s="41" t="s">
        <v>133</v>
      </c>
      <c r="D2" s="41"/>
      <c r="E2" s="41"/>
      <c r="F2" s="41"/>
      <c r="G2" s="41"/>
    </row>
    <row r="3" spans="1:8" ht="15.75" customHeight="1" x14ac:dyDescent="0.2">
      <c r="B3" s="24" t="s">
        <v>103</v>
      </c>
      <c r="C3" s="75">
        <v>2.7000000000000001E-3</v>
      </c>
    </row>
    <row r="4" spans="1:8" ht="15.75" customHeight="1" x14ac:dyDescent="0.2">
      <c r="B4" s="24" t="s">
        <v>104</v>
      </c>
      <c r="C4" s="75">
        <v>0.1966</v>
      </c>
    </row>
    <row r="5" spans="1:8" ht="15.75" customHeight="1" x14ac:dyDescent="0.2">
      <c r="B5" s="24" t="s">
        <v>105</v>
      </c>
      <c r="C5" s="75">
        <v>6.2100000000000002E-2</v>
      </c>
    </row>
    <row r="6" spans="1:8" ht="15.75" customHeight="1" x14ac:dyDescent="0.2">
      <c r="B6" s="24" t="s">
        <v>106</v>
      </c>
      <c r="C6" s="75">
        <v>0.29289999999999999</v>
      </c>
    </row>
    <row r="7" spans="1:8" ht="15.75" customHeight="1" x14ac:dyDescent="0.2">
      <c r="B7" s="24" t="s">
        <v>107</v>
      </c>
      <c r="C7" s="75">
        <v>0.24709999999999999</v>
      </c>
    </row>
    <row r="8" spans="1:8" ht="15.75" customHeight="1" x14ac:dyDescent="0.2">
      <c r="B8" s="24" t="s">
        <v>108</v>
      </c>
      <c r="C8" s="75">
        <v>4.7999999999999996E-3</v>
      </c>
    </row>
    <row r="9" spans="1:8" ht="15.75" customHeight="1" x14ac:dyDescent="0.2">
      <c r="B9" s="24" t="s">
        <v>109</v>
      </c>
      <c r="C9" s="75">
        <v>0.13200000000000001</v>
      </c>
    </row>
    <row r="10" spans="1:8" ht="15.75" customHeight="1" x14ac:dyDescent="0.2">
      <c r="B10" s="24" t="s">
        <v>110</v>
      </c>
      <c r="C10" s="75">
        <v>6.1800000000000001E-2</v>
      </c>
    </row>
    <row r="11" spans="1:8" ht="15.75" customHeight="1" x14ac:dyDescent="0.2">
      <c r="B11" s="32" t="s">
        <v>56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111</v>
      </c>
      <c r="B13" s="41" t="s">
        <v>24</v>
      </c>
      <c r="C13" s="23" t="s">
        <v>121</v>
      </c>
      <c r="D13" s="23" t="s">
        <v>122</v>
      </c>
      <c r="E13" s="23" t="s">
        <v>123</v>
      </c>
      <c r="F13" s="23" t="s">
        <v>124</v>
      </c>
      <c r="G13" s="24"/>
    </row>
    <row r="14" spans="1:8" ht="15.75" customHeight="1" x14ac:dyDescent="0.2">
      <c r="B14" s="24" t="s">
        <v>112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113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114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115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116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117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118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119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120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56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79</v>
      </c>
      <c r="B25" s="41" t="s">
        <v>24</v>
      </c>
      <c r="C25" s="41" t="s">
        <v>79</v>
      </c>
      <c r="D25" s="24"/>
      <c r="E25" s="24"/>
      <c r="F25" s="24"/>
      <c r="G25" s="24"/>
      <c r="H25" s="24"/>
    </row>
    <row r="26" spans="1:8" ht="15.75" customHeight="1" x14ac:dyDescent="0.2">
      <c r="B26" s="24" t="s">
        <v>125</v>
      </c>
      <c r="C26" s="75">
        <v>0.10082724000000001</v>
      </c>
    </row>
    <row r="27" spans="1:8" ht="15.75" customHeight="1" x14ac:dyDescent="0.2">
      <c r="B27" s="24" t="s">
        <v>126</v>
      </c>
      <c r="C27" s="75">
        <v>3.1206000000000002E-4</v>
      </c>
    </row>
    <row r="28" spans="1:8" ht="15.75" customHeight="1" x14ac:dyDescent="0.2">
      <c r="B28" s="24" t="s">
        <v>127</v>
      </c>
      <c r="C28" s="75">
        <v>0.15891214000000001</v>
      </c>
    </row>
    <row r="29" spans="1:8" ht="15.75" customHeight="1" x14ac:dyDescent="0.2">
      <c r="B29" s="24" t="s">
        <v>128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129</v>
      </c>
      <c r="C31" s="75">
        <v>3.9028409999999999E-2</v>
      </c>
    </row>
    <row r="32" spans="1:8" ht="15.75" customHeight="1" x14ac:dyDescent="0.2">
      <c r="B32" s="24" t="s">
        <v>130</v>
      </c>
      <c r="C32" s="75">
        <v>8.5254999999999999E-4</v>
      </c>
    </row>
    <row r="33" spans="2:3" ht="15.75" customHeight="1" x14ac:dyDescent="0.2">
      <c r="B33" s="24" t="s">
        <v>131</v>
      </c>
      <c r="C33" s="75">
        <v>6.8467810000000004E-2</v>
      </c>
    </row>
    <row r="34" spans="2:3" ht="15.75" customHeight="1" x14ac:dyDescent="0.2">
      <c r="B34" s="24" t="s">
        <v>132</v>
      </c>
      <c r="C34" s="75">
        <v>0.38127283000000001</v>
      </c>
    </row>
    <row r="35" spans="2:3" ht="15.75" customHeight="1" x14ac:dyDescent="0.2">
      <c r="B35" s="32" t="s">
        <v>56</v>
      </c>
      <c r="C35" s="70">
        <f>SUM(C26:C34)</f>
        <v>1</v>
      </c>
    </row>
  </sheetData>
  <sheetProtection algorithmName="SHA-512" hashValue="DNocr1rQbVHMeRTiohQiFlqTO5nCvjMKqKPj5wzS+bB44FYoNEfjaywnRBP9wmEHD7yjqgSvgSxN7PHcE7x+qg==" saltValue="b4LFOXdSoZrDhLxKs+H7/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134</v>
      </c>
      <c r="C1" s="16" t="s">
        <v>133</v>
      </c>
      <c r="D1" s="16" t="s">
        <v>121</v>
      </c>
      <c r="E1" s="16" t="s">
        <v>122</v>
      </c>
      <c r="F1" s="16" t="s">
        <v>123</v>
      </c>
      <c r="G1" s="16" t="s">
        <v>124</v>
      </c>
    </row>
    <row r="2" spans="1:15" ht="15.75" customHeight="1" x14ac:dyDescent="0.2">
      <c r="A2" s="6" t="s">
        <v>135</v>
      </c>
      <c r="B2" s="11" t="s">
        <v>136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137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138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139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140</v>
      </c>
      <c r="B8" s="7" t="s">
        <v>141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142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143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144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145</v>
      </c>
      <c r="C13" s="16" t="s">
        <v>133</v>
      </c>
      <c r="D13" s="16" t="s">
        <v>121</v>
      </c>
      <c r="E13" s="16" t="s">
        <v>122</v>
      </c>
      <c r="F13" s="16" t="s">
        <v>123</v>
      </c>
      <c r="G13" s="16" t="s">
        <v>124</v>
      </c>
      <c r="H13" s="23" t="s">
        <v>146</v>
      </c>
      <c r="I13" s="23" t="s">
        <v>147</v>
      </c>
      <c r="J13" s="23" t="s">
        <v>148</v>
      </c>
      <c r="K13" s="23" t="s">
        <v>149</v>
      </c>
      <c r="L13" s="23" t="s">
        <v>94</v>
      </c>
      <c r="M13" s="23" t="s">
        <v>95</v>
      </c>
      <c r="N13" s="23" t="s">
        <v>96</v>
      </c>
      <c r="O13" s="23" t="s">
        <v>97</v>
      </c>
    </row>
    <row r="14" spans="1:15" ht="15.75" customHeight="1" x14ac:dyDescent="0.2">
      <c r="B14" s="16" t="s">
        <v>150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151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r72nAbkY3UYp1eMBs8rkoEIdi+pcYQ+JCaXVCY0zPrK65eqbFE0e1FSNBmSSdNkh/U/ypVynoRkXx+CiLDzx2g==" saltValue="TwmU9wfKCCZ95G4CIOe4N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134</v>
      </c>
      <c r="C1" s="12" t="s">
        <v>133</v>
      </c>
      <c r="D1" s="12" t="s">
        <v>121</v>
      </c>
      <c r="E1" s="12" t="s">
        <v>122</v>
      </c>
      <c r="F1" s="12" t="s">
        <v>123</v>
      </c>
      <c r="G1" s="12" t="s">
        <v>124</v>
      </c>
    </row>
    <row r="2" spans="1:7" x14ac:dyDescent="0.2">
      <c r="A2" s="3" t="s">
        <v>152</v>
      </c>
      <c r="B2" s="43" t="s">
        <v>153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154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155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156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VdANo6wg6PLwLSI8Zf3OuD6gFkKwM7dlaukyLhgElNUg82gz8MamgdRSjAufPuW8xsAHlg2W4EeXz/zOX/7zYQ==" saltValue="ccZj3H8+MjQG3CJCxuom9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85546875" defaultRowHeight="12.75" x14ac:dyDescent="0.2"/>
  <cols>
    <col min="1" max="1" width="37" customWidth="1"/>
    <col min="2" max="2" width="29.42578125" customWidth="1"/>
    <col min="3" max="3" width="13.140625" bestFit="1" customWidth="1"/>
  </cols>
  <sheetData>
    <row r="1" spans="1:16" x14ac:dyDescent="0.2">
      <c r="A1" s="4" t="s">
        <v>80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81</v>
      </c>
      <c r="B2" s="14" t="s">
        <v>91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">
      <c r="B3" s="14"/>
    </row>
    <row r="4" spans="1:16" x14ac:dyDescent="0.2">
      <c r="A4" t="s">
        <v>82</v>
      </c>
      <c r="B4" s="14" t="s">
        <v>91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">
      <c r="B5" s="14"/>
    </row>
    <row r="6" spans="1:16" x14ac:dyDescent="0.2">
      <c r="A6" t="s">
        <v>83</v>
      </c>
      <c r="B6" s="14" t="s">
        <v>91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">
      <c r="B7" s="14" t="s">
        <v>79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84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">
      <c r="A10" t="s">
        <v>85</v>
      </c>
      <c r="B10" s="16" t="s">
        <v>86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87</v>
      </c>
      <c r="C11" s="28">
        <f>(('Dist. l''allaitement maternel'!E4)*(6/18)+('Dist. l''allaitement maternel'!F4)*(12/18))</f>
        <v>0.79221422376409367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58</v>
      </c>
      <c r="B13" s="34" t="s">
        <v>88</v>
      </c>
      <c r="C13" s="28">
        <f>U5_mortality/1000</f>
        <v>6.7000000000000004E-2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">
      <c r="B14" s="16" t="s">
        <v>89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fQLDbYYylUtGwm3IMgLorEDWn0TikQol/atCeNznNJ9CsW2LBejEVTW9HbA0mMBqJJtN+KOHTLcfAhtemY/Wng==" saltValue="AouqVbya16sIVSQOYBI1F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157</v>
      </c>
      <c r="B1" s="51" t="s">
        <v>158</v>
      </c>
      <c r="C1" s="51" t="s">
        <v>159</v>
      </c>
      <c r="D1" s="51" t="s">
        <v>160</v>
      </c>
      <c r="E1" s="51" t="s">
        <v>161</v>
      </c>
    </row>
    <row r="2" spans="1:5" x14ac:dyDescent="0.2">
      <c r="A2" s="49" t="s">
        <v>19</v>
      </c>
      <c r="B2" s="46" t="s">
        <v>79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133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121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122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123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162</v>
      </c>
      <c r="C7" s="45"/>
      <c r="D7" s="44"/>
      <c r="E7" s="80"/>
    </row>
    <row r="9" spans="1:5" x14ac:dyDescent="0.2">
      <c r="A9" s="49" t="s">
        <v>22</v>
      </c>
      <c r="B9" s="46" t="s">
        <v>79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133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121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122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123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162</v>
      </c>
      <c r="C14" s="45"/>
      <c r="D14" s="44"/>
      <c r="E14" s="80" t="s">
        <v>21</v>
      </c>
    </row>
    <row r="16" spans="1:5" x14ac:dyDescent="0.2">
      <c r="A16" s="49" t="s">
        <v>23</v>
      </c>
      <c r="B16" s="46" t="s">
        <v>79</v>
      </c>
      <c r="C16" s="80"/>
      <c r="D16" s="80" t="s">
        <v>21</v>
      </c>
      <c r="E16" s="57" t="str">
        <f>IF(E$7="","",E$7)</f>
        <v/>
      </c>
    </row>
    <row r="17" spans="1:5" x14ac:dyDescent="0.2">
      <c r="A17" s="47"/>
      <c r="B17" s="46" t="s">
        <v>133</v>
      </c>
      <c r="C17" s="80"/>
      <c r="D17" s="80" t="s">
        <v>21</v>
      </c>
      <c r="E17" s="57" t="str">
        <f>IF(E$7="","",E$7)</f>
        <v/>
      </c>
    </row>
    <row r="18" spans="1:5" x14ac:dyDescent="0.2">
      <c r="A18" s="47"/>
      <c r="B18" s="46" t="s">
        <v>121</v>
      </c>
      <c r="C18" s="80"/>
      <c r="D18" s="80" t="s">
        <v>21</v>
      </c>
      <c r="E18" s="57" t="str">
        <f>IF(E$7="","",E$7)</f>
        <v/>
      </c>
    </row>
    <row r="19" spans="1:5" x14ac:dyDescent="0.2">
      <c r="A19" s="47"/>
      <c r="B19" s="46" t="s">
        <v>122</v>
      </c>
      <c r="C19" s="80"/>
      <c r="D19" s="80" t="s">
        <v>21</v>
      </c>
      <c r="E19" s="57" t="str">
        <f>IF(E$7="","",E$7)</f>
        <v/>
      </c>
    </row>
    <row r="20" spans="1:5" x14ac:dyDescent="0.2">
      <c r="A20" s="47"/>
      <c r="B20" s="46" t="s">
        <v>123</v>
      </c>
      <c r="C20" s="80"/>
      <c r="D20" s="80" t="s">
        <v>21</v>
      </c>
      <c r="E20" s="57" t="str">
        <f>IF(E$7="","",E$7)</f>
        <v/>
      </c>
    </row>
    <row r="21" spans="1:5" x14ac:dyDescent="0.2">
      <c r="A21" s="47"/>
      <c r="B21" s="46" t="s">
        <v>162</v>
      </c>
      <c r="C21" s="45"/>
      <c r="D21" s="44"/>
      <c r="E21" s="80"/>
    </row>
  </sheetData>
  <sheetProtection algorithmName="SHA-512" hashValue="RXCimge2+2VB8IbshMyrN7e2T7frqLk88AC0gGHAqsuzZKDl4qZT/jJL9Epgqexi8KnXw9Sic11W6M1WKnEEMQ==" saltValue="I+oHg8CdLMKtZZxO2faDF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17</v>
      </c>
      <c r="B1" s="51" t="s">
        <v>165</v>
      </c>
      <c r="C1" s="61" t="s">
        <v>20</v>
      </c>
      <c r="D1" s="61" t="s">
        <v>166</v>
      </c>
    </row>
    <row r="2" spans="1:4" x14ac:dyDescent="0.2">
      <c r="A2" s="61" t="s">
        <v>163</v>
      </c>
      <c r="B2" s="46" t="s">
        <v>164</v>
      </c>
      <c r="C2" s="46" t="s">
        <v>168</v>
      </c>
      <c r="D2" s="80"/>
    </row>
    <row r="3" spans="1:4" x14ac:dyDescent="0.2">
      <c r="A3" s="61" t="s">
        <v>167</v>
      </c>
      <c r="B3" s="46" t="s">
        <v>159</v>
      </c>
      <c r="C3" s="46" t="s">
        <v>160</v>
      </c>
      <c r="D3" s="80"/>
    </row>
  </sheetData>
  <sheetProtection algorithmName="SHA-512" hashValue="Ue/IlcJxRK7fxvc21ac+mRjMD2YANf6iYiU+7HVYjuNgTSmfy1eUf9ZbVLv1W3GyKXipu5cMheTNehYQgaUezQ==" saltValue="bLZ6WaHHy4qFx/nrQyCiMw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3" sqref="D3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163</v>
      </c>
      <c r="B1" s="62" t="str">
        <f>"Couverture de l'année de référence ("&amp;start_year&amp;")"</f>
        <v>Couverture de l'année de référence (2017)</v>
      </c>
      <c r="C1" s="53" t="s">
        <v>169</v>
      </c>
      <c r="D1" s="53" t="s">
        <v>204</v>
      </c>
      <c r="E1" s="53" t="s">
        <v>170</v>
      </c>
    </row>
    <row r="2" spans="1:5" ht="15.75" customHeight="1" x14ac:dyDescent="0.2">
      <c r="A2" s="52" t="s">
        <v>171</v>
      </c>
      <c r="B2" s="81">
        <v>0</v>
      </c>
      <c r="C2" s="81">
        <v>0.95</v>
      </c>
      <c r="D2" s="82">
        <v>25</v>
      </c>
      <c r="E2" s="82" t="s">
        <v>203</v>
      </c>
    </row>
    <row r="3" spans="1:5" ht="15.75" customHeight="1" x14ac:dyDescent="0.2">
      <c r="A3" s="52" t="s">
        <v>172</v>
      </c>
      <c r="B3" s="81">
        <v>0</v>
      </c>
      <c r="C3" s="81">
        <v>0.95</v>
      </c>
      <c r="D3" s="82">
        <v>1</v>
      </c>
      <c r="E3" s="82" t="s">
        <v>203</v>
      </c>
    </row>
    <row r="4" spans="1:5" ht="15.75" customHeight="1" x14ac:dyDescent="0.2">
      <c r="A4" s="52" t="s">
        <v>173</v>
      </c>
      <c r="B4" s="81">
        <v>0</v>
      </c>
      <c r="C4" s="81">
        <v>0.95</v>
      </c>
      <c r="D4" s="82">
        <v>90</v>
      </c>
      <c r="E4" s="82" t="s">
        <v>203</v>
      </c>
    </row>
    <row r="5" spans="1:5" ht="15.75" customHeight="1" x14ac:dyDescent="0.2">
      <c r="A5" s="52" t="s">
        <v>174</v>
      </c>
      <c r="B5" s="81">
        <v>0</v>
      </c>
      <c r="C5" s="81">
        <v>0.95</v>
      </c>
      <c r="D5" s="82">
        <v>1</v>
      </c>
      <c r="E5" s="82" t="s">
        <v>203</v>
      </c>
    </row>
    <row r="6" spans="1:5" ht="15.75" customHeight="1" x14ac:dyDescent="0.2">
      <c r="A6" s="52" t="s">
        <v>175</v>
      </c>
      <c r="B6" s="81">
        <v>0</v>
      </c>
      <c r="C6" s="81">
        <v>0.95</v>
      </c>
      <c r="D6" s="82">
        <v>0.82</v>
      </c>
      <c r="E6" s="82" t="s">
        <v>203</v>
      </c>
    </row>
    <row r="7" spans="1:5" ht="15.75" customHeight="1" x14ac:dyDescent="0.2">
      <c r="A7" s="52" t="s">
        <v>176</v>
      </c>
      <c r="B7" s="81">
        <v>0.36</v>
      </c>
      <c r="C7" s="81">
        <v>0.95</v>
      </c>
      <c r="D7" s="82">
        <v>0.25</v>
      </c>
      <c r="E7" s="82" t="s">
        <v>203</v>
      </c>
    </row>
    <row r="8" spans="1:5" ht="15.75" customHeight="1" x14ac:dyDescent="0.2">
      <c r="A8" s="52" t="s">
        <v>177</v>
      </c>
      <c r="B8" s="81">
        <v>0</v>
      </c>
      <c r="C8" s="81">
        <v>0.95</v>
      </c>
      <c r="D8" s="82">
        <v>0.75</v>
      </c>
      <c r="E8" s="82" t="s">
        <v>203</v>
      </c>
    </row>
    <row r="9" spans="1:5" ht="15.75" customHeight="1" x14ac:dyDescent="0.2">
      <c r="A9" s="52" t="s">
        <v>178</v>
      </c>
      <c r="B9" s="81">
        <v>0</v>
      </c>
      <c r="C9" s="81">
        <v>0.95</v>
      </c>
      <c r="D9" s="82">
        <v>0.19</v>
      </c>
      <c r="E9" s="82" t="s">
        <v>203</v>
      </c>
    </row>
    <row r="10" spans="1:5" ht="15.75" customHeight="1" x14ac:dyDescent="0.2">
      <c r="A10" s="59" t="s">
        <v>179</v>
      </c>
      <c r="B10" s="81">
        <v>0</v>
      </c>
      <c r="C10" s="81">
        <v>0.95</v>
      </c>
      <c r="D10" s="82">
        <v>0.73</v>
      </c>
      <c r="E10" s="82" t="s">
        <v>203</v>
      </c>
    </row>
    <row r="11" spans="1:5" ht="15.75" customHeight="1" x14ac:dyDescent="0.2">
      <c r="A11" s="59" t="s">
        <v>180</v>
      </c>
      <c r="B11" s="81">
        <v>0</v>
      </c>
      <c r="C11" s="81">
        <v>0.95</v>
      </c>
      <c r="D11" s="82">
        <v>1.78</v>
      </c>
      <c r="E11" s="82" t="s">
        <v>203</v>
      </c>
    </row>
    <row r="12" spans="1:5" ht="15.75" customHeight="1" x14ac:dyDescent="0.2">
      <c r="A12" s="59" t="s">
        <v>181</v>
      </c>
      <c r="B12" s="81">
        <v>0</v>
      </c>
      <c r="C12" s="81">
        <v>0.95</v>
      </c>
      <c r="D12" s="82">
        <v>0.24</v>
      </c>
      <c r="E12" s="82" t="s">
        <v>203</v>
      </c>
    </row>
    <row r="13" spans="1:5" ht="15.75" customHeight="1" x14ac:dyDescent="0.2">
      <c r="A13" s="59" t="s">
        <v>182</v>
      </c>
      <c r="B13" s="81">
        <v>0</v>
      </c>
      <c r="C13" s="81">
        <v>0.95</v>
      </c>
      <c r="D13" s="82">
        <v>0.55000000000000004</v>
      </c>
      <c r="E13" s="82" t="s">
        <v>203</v>
      </c>
    </row>
    <row r="14" spans="1:5" ht="15.75" customHeight="1" x14ac:dyDescent="0.2">
      <c r="A14" s="11" t="s">
        <v>183</v>
      </c>
      <c r="B14" s="81">
        <v>0</v>
      </c>
      <c r="C14" s="81">
        <v>0.95</v>
      </c>
      <c r="D14" s="82">
        <v>0.73</v>
      </c>
      <c r="E14" s="82" t="s">
        <v>203</v>
      </c>
    </row>
    <row r="15" spans="1:5" ht="15.75" customHeight="1" x14ac:dyDescent="0.2">
      <c r="A15" s="11" t="s">
        <v>184</v>
      </c>
      <c r="B15" s="81">
        <v>0</v>
      </c>
      <c r="C15" s="81">
        <v>0.95</v>
      </c>
      <c r="D15" s="82">
        <v>1.78</v>
      </c>
      <c r="E15" s="82" t="s">
        <v>203</v>
      </c>
    </row>
    <row r="16" spans="1:5" ht="15.75" customHeight="1" x14ac:dyDescent="0.2">
      <c r="A16" s="52" t="s">
        <v>2</v>
      </c>
      <c r="B16" s="81">
        <v>0.34599999999999997</v>
      </c>
      <c r="C16" s="81">
        <v>0.95</v>
      </c>
      <c r="D16" s="82">
        <v>2.06</v>
      </c>
      <c r="E16" s="82" t="s">
        <v>203</v>
      </c>
    </row>
    <row r="17" spans="1:5" ht="15.75" customHeight="1" x14ac:dyDescent="0.2">
      <c r="A17" s="52" t="s">
        <v>185</v>
      </c>
      <c r="B17" s="81">
        <v>0.80800000000000005</v>
      </c>
      <c r="C17" s="81">
        <v>0.95</v>
      </c>
      <c r="D17" s="82">
        <v>0.05</v>
      </c>
      <c r="E17" s="82" t="s">
        <v>203</v>
      </c>
    </row>
    <row r="18" spans="1:5" ht="15.95" customHeight="1" x14ac:dyDescent="0.2">
      <c r="A18" s="52" t="s">
        <v>19</v>
      </c>
      <c r="B18" s="81">
        <v>0</v>
      </c>
      <c r="C18" s="81">
        <v>0.95</v>
      </c>
      <c r="D18" s="82">
        <v>5</v>
      </c>
      <c r="E18" s="82" t="s">
        <v>203</v>
      </c>
    </row>
    <row r="19" spans="1:5" ht="15.75" customHeight="1" x14ac:dyDescent="0.2">
      <c r="A19" s="52" t="s">
        <v>22</v>
      </c>
      <c r="B19" s="81">
        <v>0</v>
      </c>
      <c r="C19" s="81">
        <v>0.95</v>
      </c>
      <c r="D19" s="82">
        <v>5</v>
      </c>
      <c r="E19" s="82" t="s">
        <v>203</v>
      </c>
    </row>
    <row r="20" spans="1:5" ht="15.75" customHeight="1" x14ac:dyDescent="0.2">
      <c r="A20" s="52" t="s">
        <v>23</v>
      </c>
      <c r="B20" s="81">
        <v>0</v>
      </c>
      <c r="C20" s="81">
        <v>0.95</v>
      </c>
      <c r="D20" s="82">
        <v>5</v>
      </c>
      <c r="E20" s="82" t="s">
        <v>203</v>
      </c>
    </row>
    <row r="21" spans="1:5" ht="15.75" customHeight="1" x14ac:dyDescent="0.2">
      <c r="A21" s="52" t="s">
        <v>186</v>
      </c>
      <c r="B21" s="81">
        <v>0</v>
      </c>
      <c r="C21" s="81">
        <v>0.95</v>
      </c>
      <c r="D21" s="82">
        <v>8.84</v>
      </c>
      <c r="E21" s="82" t="s">
        <v>203</v>
      </c>
    </row>
    <row r="22" spans="1:5" ht="15.75" customHeight="1" x14ac:dyDescent="0.2">
      <c r="A22" s="52" t="s">
        <v>187</v>
      </c>
      <c r="B22" s="81">
        <v>0</v>
      </c>
      <c r="C22" s="81">
        <v>0.95</v>
      </c>
      <c r="D22" s="82">
        <v>50</v>
      </c>
      <c r="E22" s="82" t="s">
        <v>203</v>
      </c>
    </row>
    <row r="23" spans="1:5" ht="15.75" customHeight="1" x14ac:dyDescent="0.2">
      <c r="A23" s="52" t="s">
        <v>188</v>
      </c>
      <c r="B23" s="81">
        <v>0.50800000000000001</v>
      </c>
      <c r="C23" s="81">
        <v>0.95</v>
      </c>
      <c r="D23" s="82">
        <v>2.61</v>
      </c>
      <c r="E23" s="82" t="s">
        <v>203</v>
      </c>
    </row>
    <row r="24" spans="1:5" ht="15.75" customHeight="1" x14ac:dyDescent="0.2">
      <c r="A24" s="52" t="s">
        <v>189</v>
      </c>
      <c r="B24" s="81">
        <v>0</v>
      </c>
      <c r="C24" s="81">
        <v>0.95</v>
      </c>
      <c r="D24" s="82">
        <v>1</v>
      </c>
      <c r="E24" s="82" t="s">
        <v>203</v>
      </c>
    </row>
    <row r="25" spans="1:5" ht="15.75" customHeight="1" x14ac:dyDescent="0.2">
      <c r="A25" s="52" t="s">
        <v>190</v>
      </c>
      <c r="B25" s="81">
        <v>0</v>
      </c>
      <c r="C25" s="81">
        <v>0.95</v>
      </c>
      <c r="D25" s="82">
        <v>1</v>
      </c>
      <c r="E25" s="82" t="s">
        <v>203</v>
      </c>
    </row>
    <row r="26" spans="1:5" ht="15.75" customHeight="1" x14ac:dyDescent="0.2">
      <c r="A26" s="52" t="s">
        <v>191</v>
      </c>
      <c r="B26" s="81">
        <v>0.1</v>
      </c>
      <c r="C26" s="81">
        <v>0.95</v>
      </c>
      <c r="D26" s="82">
        <v>4.6500000000000004</v>
      </c>
      <c r="E26" s="82" t="s">
        <v>203</v>
      </c>
    </row>
    <row r="27" spans="1:5" ht="15.75" customHeight="1" x14ac:dyDescent="0.2">
      <c r="A27" s="52" t="s">
        <v>192</v>
      </c>
      <c r="B27" s="81">
        <v>0.3538</v>
      </c>
      <c r="C27" s="81">
        <v>0.95</v>
      </c>
      <c r="D27" s="82">
        <v>3.78</v>
      </c>
      <c r="E27" s="82" t="s">
        <v>203</v>
      </c>
    </row>
    <row r="28" spans="1:5" ht="15.75" customHeight="1" x14ac:dyDescent="0.2">
      <c r="A28" s="52" t="s">
        <v>193</v>
      </c>
      <c r="B28" s="81">
        <v>0</v>
      </c>
      <c r="C28" s="81">
        <v>0.95</v>
      </c>
      <c r="D28" s="82">
        <v>1</v>
      </c>
      <c r="E28" s="82" t="s">
        <v>203</v>
      </c>
    </row>
    <row r="29" spans="1:5" ht="15.75" customHeight="1" x14ac:dyDescent="0.2">
      <c r="A29" s="52" t="s">
        <v>194</v>
      </c>
      <c r="B29" s="81">
        <v>0</v>
      </c>
      <c r="C29" s="81">
        <v>0.95</v>
      </c>
      <c r="D29" s="82">
        <v>48</v>
      </c>
      <c r="E29" s="82" t="s">
        <v>203</v>
      </c>
    </row>
    <row r="30" spans="1:5" ht="15.75" customHeight="1" x14ac:dyDescent="0.2">
      <c r="A30" s="52" t="s">
        <v>164</v>
      </c>
      <c r="B30" s="81">
        <v>0</v>
      </c>
      <c r="C30" s="81">
        <v>0.95</v>
      </c>
      <c r="D30" s="82">
        <v>65</v>
      </c>
      <c r="E30" s="82" t="s">
        <v>203</v>
      </c>
    </row>
    <row r="31" spans="1:5" ht="15.75" customHeight="1" x14ac:dyDescent="0.2">
      <c r="A31" s="52" t="s">
        <v>195</v>
      </c>
      <c r="B31" s="81">
        <v>0.89970000000000006</v>
      </c>
      <c r="C31" s="81">
        <v>0.95</v>
      </c>
      <c r="D31" s="82">
        <v>0.41</v>
      </c>
      <c r="E31" s="82" t="s">
        <v>203</v>
      </c>
    </row>
    <row r="32" spans="1:5" ht="15.75" customHeight="1" x14ac:dyDescent="0.2">
      <c r="A32" s="52" t="s">
        <v>196</v>
      </c>
      <c r="B32" s="81">
        <v>0.80700000000000005</v>
      </c>
      <c r="C32" s="81">
        <v>0.95</v>
      </c>
      <c r="D32" s="82">
        <v>0.9</v>
      </c>
      <c r="E32" s="82" t="s">
        <v>203</v>
      </c>
    </row>
    <row r="33" spans="1:6" ht="15.75" customHeight="1" x14ac:dyDescent="0.2">
      <c r="A33" s="52" t="s">
        <v>197</v>
      </c>
      <c r="B33" s="81">
        <v>0.73199999999999998</v>
      </c>
      <c r="C33" s="81">
        <v>0.95</v>
      </c>
      <c r="D33" s="82">
        <v>0.9</v>
      </c>
      <c r="E33" s="82" t="s">
        <v>203</v>
      </c>
    </row>
    <row r="34" spans="1:6" ht="15.75" customHeight="1" x14ac:dyDescent="0.2">
      <c r="A34" s="52" t="s">
        <v>198</v>
      </c>
      <c r="B34" s="81">
        <v>0.316</v>
      </c>
      <c r="C34" s="81">
        <v>0.95</v>
      </c>
      <c r="D34" s="82">
        <v>79</v>
      </c>
      <c r="E34" s="82" t="s">
        <v>203</v>
      </c>
    </row>
    <row r="35" spans="1:6" ht="15.75" customHeight="1" x14ac:dyDescent="0.2">
      <c r="A35" s="52" t="s">
        <v>199</v>
      </c>
      <c r="B35" s="81">
        <v>0.59699999999999998</v>
      </c>
      <c r="C35" s="81">
        <v>0.95</v>
      </c>
      <c r="D35" s="82">
        <v>31</v>
      </c>
      <c r="E35" s="82" t="s">
        <v>203</v>
      </c>
    </row>
    <row r="36" spans="1:6" s="36" customFormat="1" ht="15.75" customHeight="1" x14ac:dyDescent="0.2">
      <c r="A36" s="52" t="s">
        <v>200</v>
      </c>
      <c r="B36" s="81">
        <v>0.19900000000000001</v>
      </c>
      <c r="C36" s="81">
        <v>0.95</v>
      </c>
      <c r="D36" s="82">
        <v>102</v>
      </c>
      <c r="E36" s="82" t="s">
        <v>203</v>
      </c>
      <c r="F36" s="35"/>
    </row>
    <row r="37" spans="1:6" ht="15.75" customHeight="1" x14ac:dyDescent="0.2">
      <c r="A37" s="52" t="s">
        <v>201</v>
      </c>
      <c r="B37" s="81">
        <v>0.13400000000000001</v>
      </c>
      <c r="C37" s="81">
        <v>0.95</v>
      </c>
      <c r="D37" s="82">
        <v>5.53</v>
      </c>
      <c r="E37" s="82" t="s">
        <v>203</v>
      </c>
    </row>
    <row r="38" spans="1:6" ht="15.75" customHeight="1" x14ac:dyDescent="0.2">
      <c r="A38" s="52" t="s">
        <v>202</v>
      </c>
      <c r="B38" s="81">
        <v>0</v>
      </c>
      <c r="C38" s="81">
        <v>0.95</v>
      </c>
      <c r="D38" s="82">
        <v>1</v>
      </c>
      <c r="E38" s="82" t="s">
        <v>203</v>
      </c>
    </row>
    <row r="39" spans="1:6" ht="15.75" customHeight="1" x14ac:dyDescent="0.2">
      <c r="F39" s="36"/>
    </row>
  </sheetData>
  <sheetProtection algorithmName="SHA-512" hashValue="17kINMnY9InJI6bPnqReZ+voy9dcC+PIdma6cAzq3qCufwjQeoinIsIUijDekK+qy71HGlSSfu99mU0ds2xeyA==" saltValue="Iw7TrtZEHamCKb/aazG23g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Programmes de référence</vt:lpstr>
      <vt:lpstr>Incidence of conditions</vt:lpstr>
      <vt:lpstr>Population cible programmes</vt:lpstr>
      <vt:lpstr>Dépendances du programme</vt:lpstr>
      <vt:lpstr>Cost curve options</vt:lpstr>
      <vt:lpstr>Programs family planning</vt:lpstr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Programs anemia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2021-11-09T23:53:11Z</dcterms:modified>
</cp:coreProperties>
</file>