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F3E8A66C-0DBC-42D1-87E7-2FED11E818F9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I38" i="2"/>
  <c r="H38" i="2"/>
  <c r="G38" i="2"/>
  <c r="H11" i="2"/>
  <c r="G11" i="2"/>
  <c r="H10" i="2"/>
  <c r="G10" i="2"/>
  <c r="H9" i="2"/>
  <c r="G9" i="2"/>
  <c r="H8" i="2"/>
  <c r="I8" i="2" s="1"/>
  <c r="G8" i="2"/>
  <c r="H7" i="2"/>
  <c r="G7" i="2"/>
  <c r="H6" i="2"/>
  <c r="G6" i="2"/>
  <c r="H5" i="2"/>
  <c r="G5" i="2"/>
  <c r="H4" i="2"/>
  <c r="G4" i="2"/>
  <c r="H3" i="2"/>
  <c r="G3" i="2"/>
  <c r="H2" i="2"/>
  <c r="G2" i="2"/>
  <c r="I2" i="2" s="1"/>
  <c r="A2" i="2"/>
  <c r="A32" i="2" s="1"/>
  <c r="C33" i="1"/>
  <c r="C20" i="1"/>
  <c r="A19" i="2" l="1"/>
  <c r="I6" i="2"/>
  <c r="I10" i="2"/>
  <c r="A25" i="2"/>
  <c r="A35" i="2"/>
  <c r="I3" i="2"/>
  <c r="I7" i="2"/>
  <c r="I11" i="2"/>
  <c r="A26" i="2"/>
  <c r="A27" i="2"/>
  <c r="A40" i="2"/>
  <c r="A22" i="2"/>
  <c r="I4" i="2"/>
  <c r="A14" i="2"/>
  <c r="A30" i="2"/>
  <c r="A39" i="2"/>
  <c r="A38" i="2"/>
  <c r="A17" i="2"/>
  <c r="A33" i="2"/>
  <c r="I5" i="2"/>
  <c r="I9" i="2"/>
  <c r="A18" i="2"/>
  <c r="A34" i="2"/>
  <c r="A12" i="2"/>
  <c r="A20" i="2"/>
  <c r="A28" i="2"/>
  <c r="A36" i="2"/>
  <c r="A13" i="2"/>
  <c r="A21" i="2"/>
  <c r="A29" i="2"/>
  <c r="A37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<sst xmlns="http://schemas.openxmlformats.org/spreadsheetml/2006/main" count="2092" uniqueCount="341">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</sst>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10567.16754150391</v>
      </c>
    </row>
    <row r="8" spans="1:3" ht="15" customHeight="1" x14ac:dyDescent="0.2">
      <c r="B8" s="7" t="s">
        <v>8</v>
      </c>
      <c r="C8" s="46">
        <v>0.127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0.72301658630371091</v>
      </c>
    </row>
    <row r="11" spans="1:3" ht="15" customHeight="1" x14ac:dyDescent="0.2">
      <c r="B11" s="7" t="s">
        <v>11</v>
      </c>
      <c r="C11" s="46">
        <v>0.59799999999999998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0.17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7.2499999999999995E-2</v>
      </c>
    </row>
    <row r="24" spans="1:3" ht="15" customHeight="1" x14ac:dyDescent="0.2">
      <c r="B24" s="12" t="s">
        <v>22</v>
      </c>
      <c r="C24" s="47">
        <v>0.54660000000000009</v>
      </c>
    </row>
    <row r="25" spans="1:3" ht="15" customHeight="1" x14ac:dyDescent="0.2">
      <c r="B25" s="12" t="s">
        <v>23</v>
      </c>
      <c r="C25" s="47">
        <v>0.3503</v>
      </c>
    </row>
    <row r="26" spans="1:3" ht="15" customHeight="1" x14ac:dyDescent="0.2">
      <c r="B26" s="12" t="s">
        <v>24</v>
      </c>
      <c r="C26" s="47">
        <v>3.0599999999999999E-2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11.001836432171499</v>
      </c>
    </row>
    <row r="38" spans="1:5" ht="15" customHeight="1" x14ac:dyDescent="0.2">
      <c r="B38" s="28" t="s">
        <v>34</v>
      </c>
      <c r="C38" s="117">
        <v>14.6811290482758</v>
      </c>
      <c r="D38" s="9"/>
      <c r="E38" s="10"/>
    </row>
    <row r="39" spans="1:5" ht="15" customHeight="1" x14ac:dyDescent="0.2">
      <c r="B39" s="28" t="s">
        <v>35</v>
      </c>
      <c r="C39" s="117">
        <v>16.5346939856564</v>
      </c>
      <c r="D39" s="9"/>
      <c r="E39" s="9"/>
    </row>
    <row r="40" spans="1:5" ht="15" customHeight="1" x14ac:dyDescent="0.2">
      <c r="B40" s="28" t="s">
        <v>36</v>
      </c>
      <c r="C40" s="117">
        <v>25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9.8383443699999997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2.0863099999999999E-2</v>
      </c>
      <c r="D45" s="9"/>
    </row>
    <row r="46" spans="1:5" ht="15.75" customHeight="1" x14ac:dyDescent="0.2">
      <c r="B46" s="28" t="s">
        <v>41</v>
      </c>
      <c r="C46" s="47">
        <v>8.2384900000000011E-2</v>
      </c>
      <c r="D46" s="9"/>
    </row>
    <row r="47" spans="1:5" ht="15.75" customHeight="1" x14ac:dyDescent="0.2">
      <c r="B47" s="28" t="s">
        <v>42</v>
      </c>
      <c r="C47" s="47">
        <v>9.9748199999999995E-2</v>
      </c>
      <c r="D47" s="9"/>
      <c r="E47" s="10"/>
    </row>
    <row r="48" spans="1:5" ht="15" customHeight="1" x14ac:dyDescent="0.2">
      <c r="B48" s="28" t="s">
        <v>43</v>
      </c>
      <c r="C48" s="48">
        <v>0.79700379999999993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0.49918058360737488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</v>
      </c>
      <c r="C2" s="115">
        <v>0.95</v>
      </c>
      <c r="D2" s="116">
        <v>94.372442366926933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40.694715471769477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984.17640503610096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3.2468228419975609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13.8270149155654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13.8270149155654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13.8270149155654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13.8270149155654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13.8270149155654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13.8270149155654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1.5337807154607439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0.34229166666666699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22.51730204343292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22.51730204343292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</v>
      </c>
      <c r="C21" s="115">
        <v>0.95</v>
      </c>
      <c r="D21" s="116">
        <v>33.470736703655071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24.28824639048289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4.78860983208211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19.387683306056729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196.59554063194781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0.84398835910570635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3.3770645537978279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0.92326346124119496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3.7025050938422202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0.91493892133719701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">
      <c r="A4" s="4" t="s">
        <v>205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0.59799999999999998</v>
      </c>
      <c r="I18" s="65">
        <f>frac_PW_health_facility</f>
        <v>0.59799999999999998</v>
      </c>
      <c r="J18" s="65">
        <f>frac_PW_health_facility</f>
        <v>0.59799999999999998</v>
      </c>
      <c r="K18" s="65">
        <f>frac_PW_health_facility</f>
        <v>0.59799999999999998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</v>
      </c>
      <c r="M24" s="65">
        <f>famplan_unmet_need</f>
        <v>0.17</v>
      </c>
      <c r="N24" s="65">
        <f>famplan_unmet_need</f>
        <v>0.17</v>
      </c>
      <c r="O24" s="65">
        <f>famplan_unmet_need</f>
        <v>0.17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0.14310902035446169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6.1332437294769296E-2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7.2541956047058098E-2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0.72301658630371102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1836.098</v>
      </c>
      <c r="C2" s="53">
        <v>4200</v>
      </c>
      <c r="D2" s="53">
        <v>8800</v>
      </c>
      <c r="E2" s="53">
        <v>9700</v>
      </c>
      <c r="F2" s="53">
        <v>5900</v>
      </c>
      <c r="G2" s="14">
        <f t="shared" ref="G2:G11" si="0">C2+D2+E2+F2</f>
        <v>28600</v>
      </c>
      <c r="H2" s="14">
        <f t="shared" ref="H2:H11" si="1">(B2 + stillbirth*B2/(1000-stillbirth))/(1-abortion)</f>
        <v>1943.7543519387282</v>
      </c>
      <c r="I2" s="14">
        <f t="shared" ref="I2:I11" si="2">G2-H2</f>
        <v>26656.245648061271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1785.4760000000001</v>
      </c>
      <c r="C3" s="53">
        <v>4200</v>
      </c>
      <c r="D3" s="53">
        <v>8600</v>
      </c>
      <c r="E3" s="53">
        <v>9800</v>
      </c>
      <c r="F3" s="53">
        <v>6200</v>
      </c>
      <c r="G3" s="14">
        <f t="shared" si="0"/>
        <v>28800</v>
      </c>
      <c r="H3" s="14">
        <f t="shared" si="1"/>
        <v>1890.1642206909178</v>
      </c>
      <c r="I3" s="14">
        <f t="shared" si="2"/>
        <v>26909.835779309084</v>
      </c>
    </row>
    <row r="4" spans="1:9" ht="15.75" customHeight="1" x14ac:dyDescent="0.2">
      <c r="A4" s="7">
        <f t="shared" si="3"/>
        <v>2023</v>
      </c>
      <c r="B4" s="52">
        <v>1750.6253999999999</v>
      </c>
      <c r="C4" s="53">
        <v>4300</v>
      </c>
      <c r="D4" s="53">
        <v>8300</v>
      </c>
      <c r="E4" s="53">
        <v>9700</v>
      </c>
      <c r="F4" s="53">
        <v>6500</v>
      </c>
      <c r="G4" s="14">
        <f t="shared" si="0"/>
        <v>28800</v>
      </c>
      <c r="H4" s="14">
        <f t="shared" si="1"/>
        <v>1853.2702175289537</v>
      </c>
      <c r="I4" s="14">
        <f t="shared" si="2"/>
        <v>26946.729782471048</v>
      </c>
    </row>
    <row r="5" spans="1:9" ht="15.75" customHeight="1" x14ac:dyDescent="0.2">
      <c r="A5" s="7">
        <f t="shared" si="3"/>
        <v>2024</v>
      </c>
      <c r="B5" s="52">
        <v>1699.5432000000001</v>
      </c>
      <c r="C5" s="53">
        <v>4400</v>
      </c>
      <c r="D5" s="53">
        <v>8100</v>
      </c>
      <c r="E5" s="53">
        <v>9600</v>
      </c>
      <c r="F5" s="53">
        <v>6800</v>
      </c>
      <c r="G5" s="14">
        <f t="shared" si="0"/>
        <v>28900</v>
      </c>
      <c r="H5" s="14">
        <f t="shared" si="1"/>
        <v>1799.1929032697997</v>
      </c>
      <c r="I5" s="14">
        <f t="shared" si="2"/>
        <v>27100.807096730201</v>
      </c>
    </row>
    <row r="6" spans="1:9" ht="15.75" customHeight="1" x14ac:dyDescent="0.2">
      <c r="A6" s="7">
        <f t="shared" si="3"/>
        <v>2025</v>
      </c>
      <c r="B6" s="52">
        <v>1648.461</v>
      </c>
      <c r="C6" s="53">
        <v>4400</v>
      </c>
      <c r="D6" s="53">
        <v>8000</v>
      </c>
      <c r="E6" s="53">
        <v>9400</v>
      </c>
      <c r="F6" s="53">
        <v>7200</v>
      </c>
      <c r="G6" s="14">
        <f t="shared" si="0"/>
        <v>29000</v>
      </c>
      <c r="H6" s="14">
        <f t="shared" si="1"/>
        <v>1745.1155890106454</v>
      </c>
      <c r="I6" s="14">
        <f t="shared" si="2"/>
        <v>27254.884410989354</v>
      </c>
    </row>
    <row r="7" spans="1:9" ht="15.75" customHeight="1" x14ac:dyDescent="0.2">
      <c r="A7" s="7">
        <f t="shared" si="3"/>
        <v>2026</v>
      </c>
      <c r="B7" s="52">
        <v>1610.8098</v>
      </c>
      <c r="C7" s="53">
        <v>4500</v>
      </c>
      <c r="D7" s="53">
        <v>7900</v>
      </c>
      <c r="E7" s="53">
        <v>9300</v>
      </c>
      <c r="F7" s="53">
        <v>7600</v>
      </c>
      <c r="G7" s="14">
        <f t="shared" si="0"/>
        <v>29300</v>
      </c>
      <c r="H7" s="14">
        <f t="shared" si="1"/>
        <v>1705.2567776314513</v>
      </c>
      <c r="I7" s="14">
        <f t="shared" si="2"/>
        <v>27594.74322236855</v>
      </c>
    </row>
    <row r="8" spans="1:9" ht="15.75" customHeight="1" x14ac:dyDescent="0.2">
      <c r="A8" s="7">
        <f t="shared" si="3"/>
        <v>2027</v>
      </c>
      <c r="B8" s="52">
        <v>1587.3312000000001</v>
      </c>
      <c r="C8" s="53">
        <v>4500</v>
      </c>
      <c r="D8" s="53">
        <v>7700</v>
      </c>
      <c r="E8" s="53">
        <v>8900</v>
      </c>
      <c r="F8" s="53">
        <v>7900</v>
      </c>
      <c r="G8" s="14">
        <f t="shared" si="0"/>
        <v>29000</v>
      </c>
      <c r="H8" s="14">
        <f t="shared" si="1"/>
        <v>1680.4015515338092</v>
      </c>
      <c r="I8" s="14">
        <f t="shared" si="2"/>
        <v>27319.598448466189</v>
      </c>
    </row>
    <row r="9" spans="1:9" ht="15.75" customHeight="1" x14ac:dyDescent="0.2">
      <c r="A9" s="7">
        <f t="shared" si="3"/>
        <v>2028</v>
      </c>
      <c r="B9" s="52">
        <v>1549.3407999999999</v>
      </c>
      <c r="C9" s="53">
        <v>4500</v>
      </c>
      <c r="D9" s="53">
        <v>7700</v>
      </c>
      <c r="E9" s="53">
        <v>8600</v>
      </c>
      <c r="F9" s="53">
        <v>8300</v>
      </c>
      <c r="G9" s="14">
        <f t="shared" si="0"/>
        <v>29100</v>
      </c>
      <c r="H9" s="14">
        <f t="shared" si="1"/>
        <v>1640.1836517638114</v>
      </c>
      <c r="I9" s="14">
        <f t="shared" si="2"/>
        <v>27459.816348236189</v>
      </c>
    </row>
    <row r="10" spans="1:9" ht="15.75" customHeight="1" x14ac:dyDescent="0.2">
      <c r="A10" s="7">
        <f t="shared" si="3"/>
        <v>2029</v>
      </c>
      <c r="B10" s="52">
        <v>1511.3504</v>
      </c>
      <c r="C10" s="53">
        <v>4600</v>
      </c>
      <c r="D10" s="53">
        <v>7700</v>
      </c>
      <c r="E10" s="53">
        <v>8300</v>
      </c>
      <c r="F10" s="53">
        <v>8700</v>
      </c>
      <c r="G10" s="14">
        <f t="shared" si="0"/>
        <v>29300</v>
      </c>
      <c r="H10" s="14">
        <f t="shared" si="1"/>
        <v>1599.9657519938139</v>
      </c>
      <c r="I10" s="14">
        <f t="shared" si="2"/>
        <v>27700.034248006184</v>
      </c>
    </row>
    <row r="11" spans="1:9" ht="15.75" customHeight="1" x14ac:dyDescent="0.2">
      <c r="A11" s="7">
        <f t="shared" si="3"/>
        <v>2030</v>
      </c>
      <c r="B11" s="52">
        <v>1473.36</v>
      </c>
      <c r="C11" s="53">
        <v>4600</v>
      </c>
      <c r="D11" s="53">
        <v>7800</v>
      </c>
      <c r="E11" s="53">
        <v>8000</v>
      </c>
      <c r="F11" s="53">
        <v>8900</v>
      </c>
      <c r="G11" s="14">
        <f t="shared" si="0"/>
        <v>29300</v>
      </c>
      <c r="H11" s="14">
        <f t="shared" si="1"/>
        <v>1559.7478522238162</v>
      </c>
      <c r="I11" s="14">
        <f t="shared" si="2"/>
        <v>27740.252147776184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0.19999999566545451</v>
      </c>
    </row>
    <row r="5" spans="1:8" ht="15.75" customHeight="1" x14ac:dyDescent="0.2">
      <c r="B5" s="16" t="s">
        <v>70</v>
      </c>
      <c r="C5" s="54">
        <v>0</v>
      </c>
    </row>
    <row r="6" spans="1:8" ht="15.75" customHeight="1" x14ac:dyDescent="0.2">
      <c r="B6" s="16" t="s">
        <v>71</v>
      </c>
      <c r="C6" s="54">
        <v>0.30000000433454549</v>
      </c>
    </row>
    <row r="7" spans="1:8" ht="15.75" customHeight="1" x14ac:dyDescent="0.2">
      <c r="B7" s="16" t="s">
        <v>72</v>
      </c>
      <c r="C7" s="54">
        <v>0.30000000433454549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0.19999999566545451</v>
      </c>
    </row>
    <row r="10" spans="1:8" ht="15.75" customHeight="1" x14ac:dyDescent="0.2">
      <c r="B10" s="16" t="s">
        <v>75</v>
      </c>
      <c r="C10" s="54">
        <v>0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">
      <c r="B15" s="16" t="s">
        <v>82</v>
      </c>
      <c r="C15" s="54">
        <v>5.0000001353181903E-2</v>
      </c>
      <c r="D15" s="54">
        <v>5.0000001353181903E-2</v>
      </c>
      <c r="E15" s="54">
        <v>5.0000001353181903E-2</v>
      </c>
      <c r="F15" s="54">
        <v>5.0000001353181903E-2</v>
      </c>
    </row>
    <row r="16" spans="1:8" ht="15.75" customHeight="1" x14ac:dyDescent="0.2">
      <c r="B16" s="16" t="s">
        <v>83</v>
      </c>
      <c r="C16" s="54">
        <v>0</v>
      </c>
      <c r="D16" s="54">
        <v>0</v>
      </c>
      <c r="E16" s="54">
        <v>0</v>
      </c>
      <c r="F16" s="54">
        <v>0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0.14285714053896051</v>
      </c>
      <c r="D21" s="54">
        <v>0.14285714053896051</v>
      </c>
      <c r="E21" s="54">
        <v>0.14285714053896051</v>
      </c>
      <c r="F21" s="54">
        <v>0.14285714053896051</v>
      </c>
    </row>
    <row r="22" spans="1:8" ht="15.75" customHeight="1" x14ac:dyDescent="0.2">
      <c r="B22" s="16" t="s">
        <v>89</v>
      </c>
      <c r="C22" s="54">
        <v>0.80714285810785769</v>
      </c>
      <c r="D22" s="54">
        <v>0.80714285810785769</v>
      </c>
      <c r="E22" s="54">
        <v>0.80714285810785769</v>
      </c>
      <c r="F22" s="54">
        <v>0.80714285810785769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5.04E-2</v>
      </c>
    </row>
    <row r="27" spans="1:8" ht="15.75" customHeight="1" x14ac:dyDescent="0.2">
      <c r="B27" s="16" t="s">
        <v>92</v>
      </c>
      <c r="C27" s="54">
        <v>4.7500000000000001E-2</v>
      </c>
    </row>
    <row r="28" spans="1:8" ht="15.75" customHeight="1" x14ac:dyDescent="0.2">
      <c r="B28" s="16" t="s">
        <v>93</v>
      </c>
      <c r="C28" s="54">
        <v>0.12570000000000001</v>
      </c>
    </row>
    <row r="29" spans="1:8" ht="15.75" customHeight="1" x14ac:dyDescent="0.2">
      <c r="B29" s="16" t="s">
        <v>94</v>
      </c>
      <c r="C29" s="54">
        <v>0.1961</v>
      </c>
    </row>
    <row r="30" spans="1:8" ht="15.75" customHeight="1" x14ac:dyDescent="0.2">
      <c r="B30" s="16" t="s">
        <v>95</v>
      </c>
      <c r="C30" s="54">
        <v>6.7400000000000002E-2</v>
      </c>
    </row>
    <row r="31" spans="1:8" ht="15.75" customHeight="1" x14ac:dyDescent="0.2">
      <c r="B31" s="16" t="s">
        <v>96</v>
      </c>
      <c r="C31" s="54">
        <v>0.1193</v>
      </c>
    </row>
    <row r="32" spans="1:8" ht="15.75" customHeight="1" x14ac:dyDescent="0.2">
      <c r="B32" s="16" t="s">
        <v>97</v>
      </c>
      <c r="C32" s="54">
        <v>3.6499999999999998E-2</v>
      </c>
    </row>
    <row r="33" spans="2:3" ht="15.75" customHeight="1" x14ac:dyDescent="0.2">
      <c r="B33" s="16" t="s">
        <v>98</v>
      </c>
      <c r="C33" s="54">
        <v>0.15229999999999999</v>
      </c>
    </row>
    <row r="34" spans="2:3" ht="15.75" customHeight="1" x14ac:dyDescent="0.2">
      <c r="B34" s="16" t="s">
        <v>99</v>
      </c>
      <c r="C34" s="54">
        <v>0.2047999999977648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">
      <c r="B3" s="7" t="s">
        <v>103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">
      <c r="B4" s="7" t="s">
        <v>104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">
      <c r="B5" s="7" t="s">
        <v>105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">
      <c r="B9" s="7" t="s">
        <v>108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">
      <c r="B10" s="7" t="s">
        <v>109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">
      <c r="B11" s="7" t="s">
        <v>110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0.62359459274999995</v>
      </c>
      <c r="D14" s="57">
        <v>0.59193918951699998</v>
      </c>
      <c r="E14" s="57">
        <v>0.59193918951699998</v>
      </c>
      <c r="F14" s="57">
        <v>0.38638310174000012</v>
      </c>
      <c r="G14" s="57">
        <v>0.38638310174000012</v>
      </c>
      <c r="H14" s="58">
        <v>0.27500000000000002</v>
      </c>
      <c r="I14" s="58">
        <v>0.27500000000000002</v>
      </c>
      <c r="J14" s="58">
        <v>0.27500000000000002</v>
      </c>
      <c r="K14" s="58">
        <v>0.27500000000000002</v>
      </c>
      <c r="L14" s="58">
        <v>0.17894992246300001</v>
      </c>
      <c r="M14" s="58">
        <v>0.16698508472099999</v>
      </c>
      <c r="N14" s="58">
        <v>0.16487595367399999</v>
      </c>
      <c r="O14" s="58">
        <v>0.19577870019599999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0.31128631274334823</v>
      </c>
      <c r="D15" s="55">
        <f t="shared" si="0"/>
        <v>0.29548455008317254</v>
      </c>
      <c r="E15" s="55">
        <f t="shared" si="0"/>
        <v>0.29548455008317254</v>
      </c>
      <c r="F15" s="55">
        <f t="shared" si="0"/>
        <v>0.19287494222260096</v>
      </c>
      <c r="G15" s="55">
        <f t="shared" si="0"/>
        <v>0.19287494222260096</v>
      </c>
      <c r="H15" s="55">
        <f t="shared" si="0"/>
        <v>0.13727466049202811</v>
      </c>
      <c r="I15" s="55">
        <f t="shared" si="0"/>
        <v>0.13727466049202811</v>
      </c>
      <c r="J15" s="55">
        <f t="shared" si="0"/>
        <v>0.13727466049202811</v>
      </c>
      <c r="K15" s="55">
        <f t="shared" si="0"/>
        <v>0.13727466049202811</v>
      </c>
      <c r="L15" s="55">
        <f t="shared" si="0"/>
        <v>8.9328326731574828E-2</v>
      </c>
      <c r="M15" s="55">
        <f t="shared" si="0"/>
        <v>8.3355712044755711E-2</v>
      </c>
      <c r="N15" s="55">
        <f t="shared" si="0"/>
        <v>8.2302874777809815E-2</v>
      </c>
      <c r="O15" s="55">
        <f t="shared" si="0"/>
        <v>9.7728925821732551E-2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">
      <c r="B5" s="98" t="s">
        <v>122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2022-02-01T08:54:06Z</dcterms:modified>
</cp:coreProperties>
</file>