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951A0D4E-10B8-4B16-A99E-5D2E4172A9DD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H11" i="2"/>
  <c r="I11" i="2" s="1"/>
  <c r="G11" i="2"/>
  <c r="H10" i="2"/>
  <c r="G10" i="2"/>
  <c r="H9" i="2"/>
  <c r="G9" i="2"/>
  <c r="H8" i="2"/>
  <c r="G8" i="2"/>
  <c r="I8" i="2" s="1"/>
  <c r="H7" i="2"/>
  <c r="I7" i="2" s="1"/>
  <c r="G7" i="2"/>
  <c r="H6" i="2"/>
  <c r="G6" i="2"/>
  <c r="H5" i="2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5" i="2" l="1"/>
  <c r="A26" i="2"/>
  <c r="A40" i="2"/>
  <c r="I9" i="2"/>
  <c r="A16" i="2"/>
  <c r="A27" i="2"/>
  <c r="A38" i="2"/>
  <c r="I6" i="2"/>
  <c r="I10" i="2"/>
  <c r="A18" i="2"/>
  <c r="A29" i="2"/>
  <c r="I38" i="2"/>
  <c r="A37" i="2"/>
  <c r="A3" i="2"/>
  <c r="A4" i="2" s="1"/>
  <c r="A5" i="2" s="1"/>
  <c r="A6" i="2" s="1"/>
  <c r="A7" i="2" s="1"/>
  <c r="A8" i="2" s="1"/>
  <c r="A9" i="2" s="1"/>
  <c r="A10" i="2" s="1"/>
  <c r="A11" i="2" s="1"/>
  <c r="A21" i="2"/>
  <c r="A31" i="2"/>
  <c r="A39" i="2"/>
  <c r="A30" i="2"/>
  <c r="A22" i="2"/>
  <c r="A32" i="2"/>
  <c r="A15" i="2"/>
  <c r="I4" i="2"/>
  <c r="A13" i="2"/>
  <c r="A23" i="2"/>
  <c r="A34" i="2"/>
  <c r="A19" i="2"/>
  <c r="A14" i="2"/>
  <c r="A24" i="2"/>
  <c r="A35" i="2"/>
  <c r="A17" i="2"/>
  <c r="A25" i="2"/>
  <c r="A33" i="2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<sst xmlns="http://schemas.openxmlformats.org/spreadsheetml/2006/main" count="2092" uniqueCount="341">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</sst>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1383242.140625</v>
      </c>
    </row>
    <row r="8" spans="1:3" ht="15" customHeight="1" x14ac:dyDescent="0.2">
      <c r="B8" s="7" t="s">
        <v>8</v>
      </c>
      <c r="C8" s="46">
        <v>0.29499999999999998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0.78182266235351605</v>
      </c>
    </row>
    <row r="11" spans="1:3" ht="15" customHeight="1" x14ac:dyDescent="0.2">
      <c r="B11" s="7" t="s">
        <v>11</v>
      </c>
      <c r="C11" s="46">
        <v>0.52500000000000002</v>
      </c>
    </row>
    <row r="12" spans="1:3" ht="15" customHeight="1" x14ac:dyDescent="0.2">
      <c r="B12" s="7" t="s">
        <v>12</v>
      </c>
      <c r="C12" s="46">
        <v>0.63</v>
      </c>
    </row>
    <row r="13" spans="1:3" ht="15" customHeight="1" x14ac:dyDescent="0.2">
      <c r="B13" s="7" t="s">
        <v>13</v>
      </c>
      <c r="C13" s="46">
        <v>0.49199999999999999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8.7300000000000003E-2</v>
      </c>
    </row>
    <row r="24" spans="1:3" ht="15" customHeight="1" x14ac:dyDescent="0.2">
      <c r="B24" s="12" t="s">
        <v>22</v>
      </c>
      <c r="C24" s="47">
        <v>0.59660000000000002</v>
      </c>
    </row>
    <row r="25" spans="1:3" ht="15" customHeight="1" x14ac:dyDescent="0.2">
      <c r="B25" s="12" t="s">
        <v>23</v>
      </c>
      <c r="C25" s="47">
        <v>0.28710000000000002</v>
      </c>
    </row>
    <row r="26" spans="1:3" ht="15" customHeight="1" x14ac:dyDescent="0.2">
      <c r="B26" s="12" t="s">
        <v>24</v>
      </c>
      <c r="C26" s="47">
        <v>2.9000000000000001E-2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14.9776786571542</v>
      </c>
    </row>
    <row r="38" spans="1:5" ht="15" customHeight="1" x14ac:dyDescent="0.2">
      <c r="B38" s="28" t="s">
        <v>34</v>
      </c>
      <c r="C38" s="117">
        <v>29.595545480470999</v>
      </c>
      <c r="D38" s="9"/>
      <c r="E38" s="10"/>
    </row>
    <row r="39" spans="1:5" ht="15" customHeight="1" x14ac:dyDescent="0.2">
      <c r="B39" s="28" t="s">
        <v>35</v>
      </c>
      <c r="C39" s="117">
        <v>33.775817766857301</v>
      </c>
      <c r="D39" s="9"/>
      <c r="E39" s="9"/>
    </row>
    <row r="40" spans="1:5" ht="15" customHeight="1" x14ac:dyDescent="0.2">
      <c r="B40" s="28" t="s">
        <v>36</v>
      </c>
      <c r="C40" s="117">
        <v>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9.0190807839999998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2.3805799999999998E-2</v>
      </c>
      <c r="D45" s="9"/>
    </row>
    <row r="46" spans="1:5" ht="15.75" customHeight="1" x14ac:dyDescent="0.2">
      <c r="B46" s="28" t="s">
        <v>41</v>
      </c>
      <c r="C46" s="47">
        <v>8.3174700000000004E-2</v>
      </c>
      <c r="D46" s="9"/>
    </row>
    <row r="47" spans="1:5" ht="15.75" customHeight="1" x14ac:dyDescent="0.2">
      <c r="B47" s="28" t="s">
        <v>42</v>
      </c>
      <c r="C47" s="47">
        <v>0.1465214</v>
      </c>
      <c r="D47" s="9"/>
      <c r="E47" s="10"/>
    </row>
    <row r="48" spans="1:5" ht="15" customHeight="1" x14ac:dyDescent="0.2">
      <c r="B48" s="28" t="s">
        <v>43</v>
      </c>
      <c r="C48" s="48">
        <v>0.74649810000000005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0.54368200655759469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5.6252947000000004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0.155221805694397</v>
      </c>
      <c r="C2" s="115">
        <v>0.95</v>
      </c>
      <c r="D2" s="116">
        <v>36.673102552348467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44.676188346342542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79.584386436751942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2.2502589665866322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14.201250215462901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14.201250215462901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14.201250215462901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14.201250215462901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14.201250215462901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14.201250215462901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0.25753549775160939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0.22507530000000001</v>
      </c>
      <c r="C18" s="115">
        <v>0.95</v>
      </c>
      <c r="D18" s="116">
        <v>1.935478791236098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0.22507530000000001</v>
      </c>
      <c r="C19" s="115">
        <v>0.95</v>
      </c>
      <c r="D19" s="116">
        <v>1.935478791236098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0.88158860000000006</v>
      </c>
      <c r="C21" s="115">
        <v>0.95</v>
      </c>
      <c r="D21" s="116">
        <v>21.219202862704289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24.214287028601191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4.6661477823845638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0.65971046931085997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2.19022E-2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20.50942560811496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0.19674449999999999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</v>
      </c>
      <c r="C29" s="115">
        <v>0.95</v>
      </c>
      <c r="D29" s="116">
        <v>64.905462330614313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1.9667472266035491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0.49558496612235631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3.0501808176615341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">
      <c r="A4" s="4" t="s">
        <v>205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0.29499999999999998</v>
      </c>
      <c r="E2" s="65">
        <f>food_insecure</f>
        <v>0.29499999999999998</v>
      </c>
      <c r="F2" s="65">
        <f>food_insecure</f>
        <v>0.29499999999999998</v>
      </c>
      <c r="G2" s="65">
        <f>food_insecure</f>
        <v>0.29499999999999998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0.29499999999999998</v>
      </c>
      <c r="F5" s="65">
        <f>food_insecure</f>
        <v>0.29499999999999998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0.29499999999999998</v>
      </c>
      <c r="F8" s="65">
        <f>food_insecure</f>
        <v>0.29499999999999998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0.29499999999999998</v>
      </c>
      <c r="F9" s="65">
        <f>food_insecure</f>
        <v>0.29499999999999998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0.29499999999999998</v>
      </c>
      <c r="I15" s="65">
        <f>food_insecure</f>
        <v>0.29499999999999998</v>
      </c>
      <c r="J15" s="65">
        <f>food_insecure</f>
        <v>0.29499999999999998</v>
      </c>
      <c r="K15" s="65">
        <f>food_insecure</f>
        <v>0.29499999999999998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0.52500000000000002</v>
      </c>
      <c r="I18" s="65">
        <f>frac_PW_health_facility</f>
        <v>0.52500000000000002</v>
      </c>
      <c r="J18" s="65">
        <f>frac_PW_health_facility</f>
        <v>0.52500000000000002</v>
      </c>
      <c r="K18" s="65">
        <f>frac_PW_health_facility</f>
        <v>0.52500000000000002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0.49199999999999999</v>
      </c>
      <c r="M24" s="65">
        <f>famplan_unmet_need</f>
        <v>0.49199999999999999</v>
      </c>
      <c r="N24" s="65">
        <f>famplan_unmet_need</f>
        <v>0.49199999999999999</v>
      </c>
      <c r="O24" s="65">
        <f>famplan_unmet_need</f>
        <v>0.49199999999999999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0.12042298151397682</v>
      </c>
      <c r="M25" s="65">
        <f>(1-food_insecure)*(0.49)+food_insecure*(0.7)</f>
        <v>0.55195000000000005</v>
      </c>
      <c r="N25" s="65">
        <f>(1-food_insecure)*(0.49)+food_insecure*(0.7)</f>
        <v>0.55195000000000005</v>
      </c>
      <c r="O25" s="65">
        <f>(1-food_insecure)*(0.49)+food_insecure*(0.7)</f>
        <v>0.55195000000000005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5.1609849220275783E-2</v>
      </c>
      <c r="M26" s="65">
        <f>(1-food_insecure)*(0.21)+food_insecure*(0.3)</f>
        <v>0.23655000000000001</v>
      </c>
      <c r="N26" s="65">
        <f>(1-food_insecure)*(0.21)+food_insecure*(0.3)</f>
        <v>0.23655000000000001</v>
      </c>
      <c r="O26" s="65">
        <f>(1-food_insecure)*(0.21)+food_insecure*(0.3)</f>
        <v>0.23655000000000001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4.6144506912231362E-2</v>
      </c>
      <c r="M27" s="65">
        <f>(1-food_insecure)*(0.3)</f>
        <v>0.21150000000000002</v>
      </c>
      <c r="N27" s="65">
        <f>(1-food_insecure)*(0.3)</f>
        <v>0.21150000000000002</v>
      </c>
      <c r="O27" s="65">
        <f>(1-food_insecure)*(0.3)</f>
        <v>0.21150000000000002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0.78182266235351605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249480.8694</v>
      </c>
      <c r="C2" s="53">
        <v>412000</v>
      </c>
      <c r="D2" s="53">
        <v>819000</v>
      </c>
      <c r="E2" s="53">
        <v>3869000</v>
      </c>
      <c r="F2" s="53">
        <v>2592000</v>
      </c>
      <c r="G2" s="14">
        <f t="shared" ref="G2:G11" si="0">C2+D2+E2+F2</f>
        <v>7692000</v>
      </c>
      <c r="H2" s="14">
        <f t="shared" ref="H2:H11" si="1">(B2 + stillbirth*B2/(1000-stillbirth))/(1-abortion)</f>
        <v>263890.39406521467</v>
      </c>
      <c r="I2" s="14">
        <f t="shared" ref="I2:I11" si="2">G2-H2</f>
        <v>7428109.6059347857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248372.77040000001</v>
      </c>
      <c r="C3" s="53">
        <v>425000</v>
      </c>
      <c r="D3" s="53">
        <v>813000</v>
      </c>
      <c r="E3" s="53">
        <v>3990000</v>
      </c>
      <c r="F3" s="53">
        <v>2701000</v>
      </c>
      <c r="G3" s="14">
        <f t="shared" si="0"/>
        <v>7929000</v>
      </c>
      <c r="H3" s="14">
        <f t="shared" si="1"/>
        <v>262718.29344492848</v>
      </c>
      <c r="I3" s="14">
        <f t="shared" si="2"/>
        <v>7666281.7065550713</v>
      </c>
    </row>
    <row r="4" spans="1:9" ht="15.75" customHeight="1" x14ac:dyDescent="0.2">
      <c r="A4" s="7">
        <f t="shared" si="3"/>
        <v>2023</v>
      </c>
      <c r="B4" s="52">
        <v>247006.6918</v>
      </c>
      <c r="C4" s="53">
        <v>441000</v>
      </c>
      <c r="D4" s="53">
        <v>807000</v>
      </c>
      <c r="E4" s="53">
        <v>4113000</v>
      </c>
      <c r="F4" s="53">
        <v>2812000</v>
      </c>
      <c r="G4" s="14">
        <f t="shared" si="0"/>
        <v>8173000</v>
      </c>
      <c r="H4" s="14">
        <f t="shared" si="1"/>
        <v>261273.31283000179</v>
      </c>
      <c r="I4" s="14">
        <f t="shared" si="2"/>
        <v>7911726.687169998</v>
      </c>
    </row>
    <row r="5" spans="1:9" ht="15.75" customHeight="1" x14ac:dyDescent="0.2">
      <c r="A5" s="7">
        <f t="shared" si="3"/>
        <v>2024</v>
      </c>
      <c r="B5" s="52">
        <v>245386.13040000011</v>
      </c>
      <c r="C5" s="53">
        <v>459000</v>
      </c>
      <c r="D5" s="53">
        <v>803000</v>
      </c>
      <c r="E5" s="53">
        <v>4235000</v>
      </c>
      <c r="F5" s="53">
        <v>2923000</v>
      </c>
      <c r="G5" s="14">
        <f t="shared" si="0"/>
        <v>8420000</v>
      </c>
      <c r="H5" s="14">
        <f t="shared" si="1"/>
        <v>259559.15098872979</v>
      </c>
      <c r="I5" s="14">
        <f t="shared" si="2"/>
        <v>8160440.8490112703</v>
      </c>
    </row>
    <row r="6" spans="1:9" ht="15.75" customHeight="1" x14ac:dyDescent="0.2">
      <c r="A6" s="7">
        <f t="shared" si="3"/>
        <v>2025</v>
      </c>
      <c r="B6" s="52">
        <v>243491.08</v>
      </c>
      <c r="C6" s="53">
        <v>477000</v>
      </c>
      <c r="D6" s="53">
        <v>802000</v>
      </c>
      <c r="E6" s="53">
        <v>4357000</v>
      </c>
      <c r="F6" s="53">
        <v>3034000</v>
      </c>
      <c r="G6" s="14">
        <f t="shared" si="0"/>
        <v>8670000</v>
      </c>
      <c r="H6" s="14">
        <f t="shared" si="1"/>
        <v>257554.64620232198</v>
      </c>
      <c r="I6" s="14">
        <f t="shared" si="2"/>
        <v>8412445.3537976779</v>
      </c>
    </row>
    <row r="7" spans="1:9" ht="15.75" customHeight="1" x14ac:dyDescent="0.2">
      <c r="A7" s="7">
        <f t="shared" si="3"/>
        <v>2026</v>
      </c>
      <c r="B7" s="52">
        <v>243655.77600000001</v>
      </c>
      <c r="C7" s="53">
        <v>494000</v>
      </c>
      <c r="D7" s="53">
        <v>805000</v>
      </c>
      <c r="E7" s="53">
        <v>4477000</v>
      </c>
      <c r="F7" s="53">
        <v>3145000</v>
      </c>
      <c r="G7" s="14">
        <f t="shared" si="0"/>
        <v>8921000</v>
      </c>
      <c r="H7" s="14">
        <f t="shared" si="1"/>
        <v>257728.85471957424</v>
      </c>
      <c r="I7" s="14">
        <f t="shared" si="2"/>
        <v>8663271.1452804264</v>
      </c>
    </row>
    <row r="8" spans="1:9" ht="15.75" customHeight="1" x14ac:dyDescent="0.2">
      <c r="A8" s="7">
        <f t="shared" si="3"/>
        <v>2027</v>
      </c>
      <c r="B8" s="52">
        <v>243651.2292</v>
      </c>
      <c r="C8" s="53">
        <v>512000</v>
      </c>
      <c r="D8" s="53">
        <v>811000</v>
      </c>
      <c r="E8" s="53">
        <v>4598000</v>
      </c>
      <c r="F8" s="53">
        <v>3255000</v>
      </c>
      <c r="G8" s="14">
        <f t="shared" si="0"/>
        <v>9176000</v>
      </c>
      <c r="H8" s="14">
        <f t="shared" si="1"/>
        <v>257724.04530534291</v>
      </c>
      <c r="I8" s="14">
        <f t="shared" si="2"/>
        <v>8918275.9546946567</v>
      </c>
    </row>
    <row r="9" spans="1:9" ht="15.75" customHeight="1" x14ac:dyDescent="0.2">
      <c r="A9" s="7">
        <f t="shared" si="3"/>
        <v>2028</v>
      </c>
      <c r="B9" s="52">
        <v>243479.62239999991</v>
      </c>
      <c r="C9" s="53">
        <v>529000</v>
      </c>
      <c r="D9" s="53">
        <v>820000</v>
      </c>
      <c r="E9" s="53">
        <v>4722000</v>
      </c>
      <c r="F9" s="53">
        <v>3367000</v>
      </c>
      <c r="G9" s="14">
        <f t="shared" si="0"/>
        <v>9438000</v>
      </c>
      <c r="H9" s="14">
        <f t="shared" si="1"/>
        <v>257542.52683386568</v>
      </c>
      <c r="I9" s="14">
        <f t="shared" si="2"/>
        <v>9180457.4731661342</v>
      </c>
    </row>
    <row r="10" spans="1:9" ht="15.75" customHeight="1" x14ac:dyDescent="0.2">
      <c r="A10" s="7">
        <f t="shared" si="3"/>
        <v>2029</v>
      </c>
      <c r="B10" s="52">
        <v>243165.1862</v>
      </c>
      <c r="C10" s="53">
        <v>544000</v>
      </c>
      <c r="D10" s="53">
        <v>835000</v>
      </c>
      <c r="E10" s="53">
        <v>4857000</v>
      </c>
      <c r="F10" s="53">
        <v>3480000</v>
      </c>
      <c r="G10" s="14">
        <f t="shared" si="0"/>
        <v>9716000</v>
      </c>
      <c r="H10" s="14">
        <f t="shared" si="1"/>
        <v>257209.92941697393</v>
      </c>
      <c r="I10" s="14">
        <f t="shared" si="2"/>
        <v>9458790.0705830269</v>
      </c>
    </row>
    <row r="11" spans="1:9" ht="15.75" customHeight="1" x14ac:dyDescent="0.2">
      <c r="A11" s="7">
        <f t="shared" si="3"/>
        <v>2030</v>
      </c>
      <c r="B11" s="52">
        <v>242730.696</v>
      </c>
      <c r="C11" s="53">
        <v>556000</v>
      </c>
      <c r="D11" s="53">
        <v>855000</v>
      </c>
      <c r="E11" s="53">
        <v>5006000</v>
      </c>
      <c r="F11" s="53">
        <v>3596000</v>
      </c>
      <c r="G11" s="14">
        <f t="shared" si="0"/>
        <v>10013000</v>
      </c>
      <c r="H11" s="14">
        <f t="shared" si="1"/>
        <v>256750.34391700663</v>
      </c>
      <c r="I11" s="14">
        <f t="shared" si="2"/>
        <v>9756249.6560829934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4.0233655536580492E-3</v>
      </c>
    </row>
    <row r="4" spans="1:8" ht="15.75" customHeight="1" x14ac:dyDescent="0.2">
      <c r="B4" s="16" t="s">
        <v>69</v>
      </c>
      <c r="C4" s="54">
        <v>0.1228700268072636</v>
      </c>
    </row>
    <row r="5" spans="1:8" ht="15.75" customHeight="1" x14ac:dyDescent="0.2">
      <c r="B5" s="16" t="s">
        <v>70</v>
      </c>
      <c r="C5" s="54">
        <v>6.0952016095778279E-2</v>
      </c>
    </row>
    <row r="6" spans="1:8" ht="15.75" customHeight="1" x14ac:dyDescent="0.2">
      <c r="B6" s="16" t="s">
        <v>71</v>
      </c>
      <c r="C6" s="54">
        <v>0.25052948415539211</v>
      </c>
    </row>
    <row r="7" spans="1:8" ht="15.75" customHeight="1" x14ac:dyDescent="0.2">
      <c r="B7" s="16" t="s">
        <v>72</v>
      </c>
      <c r="C7" s="54">
        <v>0.3156167743772183</v>
      </c>
    </row>
    <row r="8" spans="1:8" ht="15.75" customHeight="1" x14ac:dyDescent="0.2">
      <c r="B8" s="16" t="s">
        <v>73</v>
      </c>
      <c r="C8" s="54">
        <v>4.6299750366725926E-3</v>
      </c>
    </row>
    <row r="9" spans="1:8" ht="15.75" customHeight="1" x14ac:dyDescent="0.2">
      <c r="B9" s="16" t="s">
        <v>74</v>
      </c>
      <c r="C9" s="54">
        <v>0.14275968635991829</v>
      </c>
    </row>
    <row r="10" spans="1:8" ht="15.75" customHeight="1" x14ac:dyDescent="0.2">
      <c r="B10" s="16" t="s">
        <v>75</v>
      </c>
      <c r="C10" s="54">
        <v>9.8618671614099027E-2</v>
      </c>
    </row>
    <row r="11" spans="1:8" ht="15.75" customHeight="1" x14ac:dyDescent="0.2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">
      <c r="B15" s="16" t="s">
        <v>82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">
      <c r="B16" s="16" t="s">
        <v>83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">
      <c r="B20" s="16" t="s">
        <v>87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">
      <c r="B21" s="16" t="s">
        <v>88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">
      <c r="B22" s="16" t="s">
        <v>89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">
      <c r="B23" s="24" t="s">
        <v>30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5.4600000000000003E-2</v>
      </c>
    </row>
    <row r="27" spans="1:8" ht="15.75" customHeight="1" x14ac:dyDescent="0.2">
      <c r="B27" s="16" t="s">
        <v>92</v>
      </c>
      <c r="C27" s="54">
        <v>5.9400000000000001E-2</v>
      </c>
    </row>
    <row r="28" spans="1:8" ht="15.75" customHeight="1" x14ac:dyDescent="0.2">
      <c r="B28" s="16" t="s">
        <v>93</v>
      </c>
      <c r="C28" s="54">
        <v>0.121</v>
      </c>
    </row>
    <row r="29" spans="1:8" ht="15.75" customHeight="1" x14ac:dyDescent="0.2">
      <c r="B29" s="16" t="s">
        <v>94</v>
      </c>
      <c r="C29" s="54">
        <v>0.13500000000000001</v>
      </c>
    </row>
    <row r="30" spans="1:8" ht="15.75" customHeight="1" x14ac:dyDescent="0.2">
      <c r="B30" s="16" t="s">
        <v>95</v>
      </c>
      <c r="C30" s="54">
        <v>8.14E-2</v>
      </c>
    </row>
    <row r="31" spans="1:8" ht="15.75" customHeight="1" x14ac:dyDescent="0.2">
      <c r="B31" s="16" t="s">
        <v>96</v>
      </c>
      <c r="C31" s="54">
        <v>6.59E-2</v>
      </c>
    </row>
    <row r="32" spans="1:8" ht="15.75" customHeight="1" x14ac:dyDescent="0.2">
      <c r="B32" s="16" t="s">
        <v>97</v>
      </c>
      <c r="C32" s="54">
        <v>0.13220000000000001</v>
      </c>
    </row>
    <row r="33" spans="2:3" ht="15.75" customHeight="1" x14ac:dyDescent="0.2">
      <c r="B33" s="16" t="s">
        <v>98</v>
      </c>
      <c r="C33" s="54">
        <v>0.12740000000000001</v>
      </c>
    </row>
    <row r="34" spans="2:3" ht="15.75" customHeight="1" x14ac:dyDescent="0.2">
      <c r="B34" s="16" t="s">
        <v>99</v>
      </c>
      <c r="C34" s="54">
        <v>0.22309999999999999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">
      <c r="B3" s="7" t="s">
        <v>103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">
      <c r="B4" s="7" t="s">
        <v>104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">
      <c r="B5" s="7" t="s">
        <v>105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">
      <c r="B9" s="7" t="s">
        <v>108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">
      <c r="B10" s="7" t="s">
        <v>109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">
      <c r="B11" s="7" t="s">
        <v>110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0.50674149000000002</v>
      </c>
      <c r="D14" s="57">
        <v>0.482549529468</v>
      </c>
      <c r="E14" s="57">
        <v>0.482549529468</v>
      </c>
      <c r="F14" s="57">
        <v>0.36602033348399998</v>
      </c>
      <c r="G14" s="57">
        <v>0.36602033348399998</v>
      </c>
      <c r="H14" s="58">
        <v>0.755</v>
      </c>
      <c r="I14" s="58">
        <v>0.34110218978102191</v>
      </c>
      <c r="J14" s="58">
        <v>0.44353527980535268</v>
      </c>
      <c r="K14" s="58">
        <v>0.44558394160583942</v>
      </c>
      <c r="L14" s="58">
        <v>0.32823115156299998</v>
      </c>
      <c r="M14" s="58">
        <v>0.24611319682300001</v>
      </c>
      <c r="N14" s="58">
        <v>0.24744971867900001</v>
      </c>
      <c r="O14" s="58">
        <v>0.29423493094399999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0.27550623008918529</v>
      </c>
      <c r="D15" s="55">
        <f t="shared" si="0"/>
        <v>0.26235349644458539</v>
      </c>
      <c r="E15" s="55">
        <f t="shared" si="0"/>
        <v>0.26235349644458539</v>
      </c>
      <c r="F15" s="55">
        <f t="shared" si="0"/>
        <v>0.19899866934946106</v>
      </c>
      <c r="G15" s="55">
        <f t="shared" si="0"/>
        <v>0.19899866934946106</v>
      </c>
      <c r="H15" s="55">
        <f t="shared" si="0"/>
        <v>0.41047991495098402</v>
      </c>
      <c r="I15" s="55">
        <f t="shared" si="0"/>
        <v>0.18545112298133545</v>
      </c>
      <c r="J15" s="55">
        <f t="shared" si="0"/>
        <v>0.24114215090365834</v>
      </c>
      <c r="K15" s="55">
        <f t="shared" si="0"/>
        <v>0.24225597146210487</v>
      </c>
      <c r="L15" s="55">
        <f t="shared" si="0"/>
        <v>0.17845337109648182</v>
      </c>
      <c r="M15" s="55">
        <f t="shared" si="0"/>
        <v>0.1338073166890329</v>
      </c>
      <c r="N15" s="55">
        <f t="shared" si="0"/>
        <v>0.13453395957351105</v>
      </c>
      <c r="O15" s="55">
        <f t="shared" si="0"/>
        <v>0.15997023765496923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">
      <c r="B5" s="98" t="s">
        <v>122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2022-02-01T08:56:20Z</dcterms:modified>
</cp:coreProperties>
</file>