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2BAC4DB-7C97-438C-BBBC-8A4926F7E327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A14" i="2" l="1"/>
  <c r="A39" i="2"/>
  <c r="A22" i="2"/>
  <c r="I5" i="2"/>
  <c r="I9" i="2"/>
  <c r="A23" i="2"/>
  <c r="A25" i="2"/>
  <c r="A30" i="2"/>
  <c r="A38" i="2"/>
  <c r="A26" i="2"/>
  <c r="I10" i="2"/>
  <c r="I4" i="2"/>
  <c r="I8" i="2"/>
  <c r="A15" i="2"/>
  <c r="A31" i="2"/>
  <c r="I39" i="2"/>
  <c r="I2" i="2"/>
  <c r="A17" i="2"/>
  <c r="A33" i="2"/>
  <c r="I6" i="2"/>
  <c r="A18" i="2"/>
  <c r="A34" i="2"/>
  <c r="A40" i="2"/>
  <c r="A19" i="2"/>
  <c r="A27" i="2"/>
  <c r="A35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<sst xmlns="http://schemas.openxmlformats.org/spreadsheetml/2006/main" count="2092" uniqueCount="337">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</sst>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28161226</v>
      </c>
    </row>
    <row r="8" spans="1:3" ht="15" customHeight="1" x14ac:dyDescent="0.2">
      <c r="B8" s="7" t="s">
        <v>19</v>
      </c>
      <c r="C8" s="46">
        <v>0.29199999999999998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0.89200000000000002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0.76500000000000001</v>
      </c>
    </row>
    <row r="13" spans="1:3" ht="15" customHeight="1" x14ac:dyDescent="0.2">
      <c r="B13" s="7" t="s">
        <v>24</v>
      </c>
      <c r="C13" s="46">
        <v>0.1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8.3599999999999994E-2</v>
      </c>
    </row>
    <row r="24" spans="1:3" ht="15" customHeight="1" x14ac:dyDescent="0.2">
      <c r="B24" s="12" t="s">
        <v>33</v>
      </c>
      <c r="C24" s="47">
        <v>0.50800000000000001</v>
      </c>
    </row>
    <row r="25" spans="1:3" ht="15" customHeight="1" x14ac:dyDescent="0.2">
      <c r="B25" s="12" t="s">
        <v>34</v>
      </c>
      <c r="C25" s="47">
        <v>0.35120000000000012</v>
      </c>
    </row>
    <row r="26" spans="1:3" ht="15" customHeight="1" x14ac:dyDescent="0.2">
      <c r="B26" s="12" t="s">
        <v>35</v>
      </c>
      <c r="C26" s="47">
        <v>5.7200000000000001E-2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0.20699999999999999</v>
      </c>
    </row>
    <row r="30" spans="1:3" ht="14.25" customHeight="1" x14ac:dyDescent="0.2">
      <c r="B30" s="22" t="s">
        <v>38</v>
      </c>
      <c r="C30" s="49">
        <v>5.8999999999999997E-2</v>
      </c>
    </row>
    <row r="31" spans="1:3" ht="14.25" customHeight="1" x14ac:dyDescent="0.2">
      <c r="B31" s="22" t="s">
        <v>39</v>
      </c>
      <c r="C31" s="49">
        <v>0.13300000000000001</v>
      </c>
    </row>
    <row r="32" spans="1:3" ht="14.25" customHeight="1" x14ac:dyDescent="0.2">
      <c r="B32" s="22" t="s">
        <v>40</v>
      </c>
      <c r="C32" s="49">
        <v>0.60100000001490117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41.215947695787101</v>
      </c>
    </row>
    <row r="38" spans="1:5" ht="15" customHeight="1" x14ac:dyDescent="0.2">
      <c r="B38" s="28" t="s">
        <v>45</v>
      </c>
      <c r="C38" s="117">
        <v>55.663825037745802</v>
      </c>
      <c r="D38" s="9"/>
      <c r="E38" s="10"/>
    </row>
    <row r="39" spans="1:5" ht="15" customHeight="1" x14ac:dyDescent="0.2">
      <c r="B39" s="28" t="s">
        <v>46</v>
      </c>
      <c r="C39" s="117">
        <v>67.241911859455101</v>
      </c>
      <c r="D39" s="9"/>
      <c r="E39" s="9"/>
    </row>
    <row r="40" spans="1:5" ht="15" customHeight="1" x14ac:dyDescent="0.2">
      <c r="B40" s="28" t="s">
        <v>47</v>
      </c>
      <c r="C40" s="117">
        <v>140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30.625200799999998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3.5178300000000003E-2</v>
      </c>
      <c r="D45" s="9"/>
    </row>
    <row r="46" spans="1:5" ht="15.75" customHeight="1" x14ac:dyDescent="0.2">
      <c r="B46" s="28" t="s">
        <v>52</v>
      </c>
      <c r="C46" s="47">
        <v>0.122609</v>
      </c>
      <c r="D46" s="9"/>
    </row>
    <row r="47" spans="1:5" ht="15.75" customHeight="1" x14ac:dyDescent="0.2">
      <c r="B47" s="28" t="s">
        <v>53</v>
      </c>
      <c r="C47" s="47">
        <v>0.43473499999999998</v>
      </c>
      <c r="D47" s="9"/>
      <c r="E47" s="10"/>
    </row>
    <row r="48" spans="1:5" ht="15" customHeight="1" x14ac:dyDescent="0.2">
      <c r="B48" s="28" t="s">
        <v>54</v>
      </c>
      <c r="C48" s="48">
        <v>0.40747770000000011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0.54774383199706367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fEDB5KW6mkMV+09uDQWydTxs7BJo/EBNmNJCV6vdhmIHLcb+mPcbPbBp5GKuuvxBbeoIP/KN6pdLyplyjHpCAw==" saltValue="uoGbCSAp22FHPIwY8AtP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0.12550434191929599</v>
      </c>
      <c r="C2" s="115">
        <v>0.95</v>
      </c>
      <c r="D2" s="116">
        <v>50.371303540921957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39.708482859157797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294.34045337363011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1.2222293097752139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12.84078230295372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12.84078230295372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12.84078230295372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12.84078230295372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12.84078230295372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12.84078230295372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3.6613000000000001E-3</v>
      </c>
      <c r="C16" s="115">
        <v>0.95</v>
      </c>
      <c r="D16" s="116">
        <v>0.54754810284906963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0.1497243</v>
      </c>
      <c r="C18" s="115">
        <v>0.95</v>
      </c>
      <c r="D18" s="116">
        <v>6.8217383658846993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0.1497243</v>
      </c>
      <c r="C19" s="115">
        <v>0.95</v>
      </c>
      <c r="D19" s="116">
        <v>6.8217383658846993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0.65900899999999996</v>
      </c>
      <c r="C21" s="115">
        <v>0.95</v>
      </c>
      <c r="D21" s="116">
        <v>12.15441108429366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22.06922301210663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4.1722144491998137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0.49314968078089999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0.29442049999999997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18.399477267230779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0.1247952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0.626</v>
      </c>
      <c r="C29" s="115">
        <v>0.95</v>
      </c>
      <c r="D29" s="116">
        <v>96.169549000750962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0.34386987590081408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1.1580402463781181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3.7067724725609019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yO2WHRzh0cN2EZjuDW8qOd9pE/vV1tqwR2hk/RBQD/G1K0y4ogL1XnVColDDV+wRVdDq1OaykNFVciweRtGMg==" saltValue="F7TgoXNDinB0Z4C5Blvg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bi4n/lVFC0M6UZoTnRrs746D0fmRVqna4aQl5EprfOQZlzQ0PvLGQFe28z05rAyYRgeoxJm2Owdp6XpzPuEzgg==" saltValue="5jf1/iBGeTPXHxfBWV/D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kr1dMzt17Vr62lMidtBJhxoCQUU4UPj6PKWX97f6hxHkbCpd3WpD2Z4ROYR3mObPzXGB4CGMswq36PLaunB1jw==" saltValue="k4F37OE8hWsLAj5d0Rj8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">
      <c r="A4" s="4" t="s">
        <v>208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sheetProtection algorithmName="SHA-512" hashValue="lVLvt895lAGQQEYCIypsgq6hs/Xe5ydncZr32U0Vu6IhX9KLpxXVNx5+GYdNla9V5neTBpmoV9aR80il71UU7A==" saltValue="5CE+OKUrWdSZ/XriGqFG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0.76500000000000001</v>
      </c>
      <c r="E10" s="65">
        <f>IF(ISBLANK(comm_deliv), frac_children_health_facility,1)</f>
        <v>0.76500000000000001</v>
      </c>
      <c r="F10" s="65">
        <f>IF(ISBLANK(comm_deliv), frac_children_health_facility,1)</f>
        <v>0.76500000000000001</v>
      </c>
      <c r="G10" s="65">
        <f>IF(ISBLANK(comm_deliv), frac_children_health_facility,1)</f>
        <v>0.76500000000000001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</v>
      </c>
      <c r="M24" s="65">
        <f>famplan_unmet_need</f>
        <v>0.1</v>
      </c>
      <c r="N24" s="65">
        <f>famplan_unmet_need</f>
        <v>0.1</v>
      </c>
      <c r="O24" s="65">
        <f>famplan_unmet_need</f>
        <v>0.1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5.9542559999999981E-2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2.5518239999999994E-2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2.2939199999999993E-2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0.8919999999999999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6e5UUel7sjfnpEfEUWH5cU/EN95GtWIQQOY1/C3BWwXqBn7AuSUTQZKlhVj9IPiHiF2Dd1pu2o68mibsbZ89w==" saltValue="/mb0lMq8B9UCZmajw0MW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iSsI9UiwgC02uPIgGWz4ilIViy8WHx9jEZiau/jc3kHXTP0EJugX+3PHreoGgokMsjodP9kPHjw5DahFT6ageQ==" saltValue="lTDUKxJF4iePcGaLp2KY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fqtID6wu7ztpT66JzcYi9/vbXner49+ESAhR+csWotWbfbnaxfiQFmnoHtel03Ui5/xAHNYB6yD4N33/inBOZg==" saltValue="EsCjglvMrTg2+6xm9M3n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UagV7BRyYmIwLOd5Fq4rVsA2TFqd3xy99JpvaPSal1WXYNWptHSjadhDCCu9Fu/o/OeIzEC3H2b7Emv5ZMyhw==" saltValue="/PWWMmawiDlwipV9wpni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vE0zk864FFAmODZRKGr+mtch0h+XWmFVKiUFe6WS8wMx8y/DPzRHXw7LZeOEIKb38JLRWxiHdhKmrNqEeZoew==" saltValue="1r4+rORHn+VKha62nru1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eEDqce4p9/S9ZMbw5H3ih/mW59yovItSOL0Ue/dZnfJwUDU9Z+GxouxRnNAZn63iWQoQezmNAsLXu1aCM9/MbA==" saltValue="aKXUYDRc1ccITKh3Exz7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154206.88800000001</v>
      </c>
      <c r="C2" s="53">
        <v>260000</v>
      </c>
      <c r="D2" s="53">
        <v>653000</v>
      </c>
      <c r="E2" s="53">
        <v>592000</v>
      </c>
      <c r="F2" s="53">
        <v>462000</v>
      </c>
      <c r="G2" s="14">
        <f t="shared" ref="G2:G11" si="0">C2+D2+E2+F2</f>
        <v>1967000</v>
      </c>
      <c r="H2" s="14">
        <f t="shared" ref="H2:H11" si="1">(B2 + stillbirth*B2/(1000-stillbirth))/(1-abortion)</f>
        <v>166749.16697336436</v>
      </c>
      <c r="I2" s="14">
        <f t="shared" ref="I2:I11" si="2">G2-H2</f>
        <v>1800250.8330266357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155601.67000000001</v>
      </c>
      <c r="C3" s="53">
        <v>265000</v>
      </c>
      <c r="D3" s="53">
        <v>662000</v>
      </c>
      <c r="E3" s="53">
        <v>602000</v>
      </c>
      <c r="F3" s="53">
        <v>475000</v>
      </c>
      <c r="G3" s="14">
        <f t="shared" si="0"/>
        <v>2004000</v>
      </c>
      <c r="H3" s="14">
        <f t="shared" si="1"/>
        <v>168257.39231677083</v>
      </c>
      <c r="I3" s="14">
        <f t="shared" si="2"/>
        <v>1835742.6076832293</v>
      </c>
    </row>
    <row r="4" spans="1:9" ht="15.75" customHeight="1" x14ac:dyDescent="0.2">
      <c r="A4" s="7">
        <f t="shared" si="3"/>
        <v>2023</v>
      </c>
      <c r="B4" s="52">
        <v>156931.32</v>
      </c>
      <c r="C4" s="53">
        <v>271000</v>
      </c>
      <c r="D4" s="53">
        <v>670000</v>
      </c>
      <c r="E4" s="53">
        <v>613000</v>
      </c>
      <c r="F4" s="53">
        <v>488000</v>
      </c>
      <c r="G4" s="14">
        <f t="shared" si="0"/>
        <v>2042000</v>
      </c>
      <c r="H4" s="14">
        <f t="shared" si="1"/>
        <v>169695.18820735475</v>
      </c>
      <c r="I4" s="14">
        <f t="shared" si="2"/>
        <v>1872304.8117926451</v>
      </c>
    </row>
    <row r="5" spans="1:9" ht="15.75" customHeight="1" x14ac:dyDescent="0.2">
      <c r="A5" s="7">
        <f t="shared" si="3"/>
        <v>2024</v>
      </c>
      <c r="B5" s="52">
        <v>158136.48199999999</v>
      </c>
      <c r="C5" s="53">
        <v>278000</v>
      </c>
      <c r="D5" s="53">
        <v>678000</v>
      </c>
      <c r="E5" s="53">
        <v>625000</v>
      </c>
      <c r="F5" s="53">
        <v>501000</v>
      </c>
      <c r="G5" s="14">
        <f t="shared" si="0"/>
        <v>2082000</v>
      </c>
      <c r="H5" s="14">
        <f t="shared" si="1"/>
        <v>170998.37097807473</v>
      </c>
      <c r="I5" s="14">
        <f t="shared" si="2"/>
        <v>1911001.6290219254</v>
      </c>
    </row>
    <row r="6" spans="1:9" ht="15.75" customHeight="1" x14ac:dyDescent="0.2">
      <c r="A6" s="7">
        <f t="shared" si="3"/>
        <v>2025</v>
      </c>
      <c r="B6" s="52">
        <v>159244.962</v>
      </c>
      <c r="C6" s="53">
        <v>284000</v>
      </c>
      <c r="D6" s="53">
        <v>688000</v>
      </c>
      <c r="E6" s="53">
        <v>639000</v>
      </c>
      <c r="F6" s="53">
        <v>512000</v>
      </c>
      <c r="G6" s="14">
        <f t="shared" si="0"/>
        <v>2123000</v>
      </c>
      <c r="H6" s="14">
        <f t="shared" si="1"/>
        <v>172197.00820501</v>
      </c>
      <c r="I6" s="14">
        <f t="shared" si="2"/>
        <v>1950802.9917949899</v>
      </c>
    </row>
    <row r="7" spans="1:9" ht="15.75" customHeight="1" x14ac:dyDescent="0.2">
      <c r="A7" s="7">
        <f t="shared" si="3"/>
        <v>2026</v>
      </c>
      <c r="B7" s="52">
        <v>160433.15299999999</v>
      </c>
      <c r="C7" s="53">
        <v>291000</v>
      </c>
      <c r="D7" s="53">
        <v>698000</v>
      </c>
      <c r="E7" s="53">
        <v>655000</v>
      </c>
      <c r="F7" s="53">
        <v>524000</v>
      </c>
      <c r="G7" s="14">
        <f t="shared" si="0"/>
        <v>2168000</v>
      </c>
      <c r="H7" s="14">
        <f t="shared" si="1"/>
        <v>173481.83965466128</v>
      </c>
      <c r="I7" s="14">
        <f t="shared" si="2"/>
        <v>1994518.1603453388</v>
      </c>
    </row>
    <row r="8" spans="1:9" ht="15.75" customHeight="1" x14ac:dyDescent="0.2">
      <c r="A8" s="7">
        <f t="shared" si="3"/>
        <v>2027</v>
      </c>
      <c r="B8" s="52">
        <v>161532.24</v>
      </c>
      <c r="C8" s="53">
        <v>298000</v>
      </c>
      <c r="D8" s="53">
        <v>710000</v>
      </c>
      <c r="E8" s="53">
        <v>671000</v>
      </c>
      <c r="F8" s="53">
        <v>534000</v>
      </c>
      <c r="G8" s="14">
        <f t="shared" si="0"/>
        <v>2213000</v>
      </c>
      <c r="H8" s="14">
        <f t="shared" si="1"/>
        <v>174670.31991036329</v>
      </c>
      <c r="I8" s="14">
        <f t="shared" si="2"/>
        <v>2038329.6800896367</v>
      </c>
    </row>
    <row r="9" spans="1:9" ht="15.75" customHeight="1" x14ac:dyDescent="0.2">
      <c r="A9" s="7">
        <f t="shared" si="3"/>
        <v>2028</v>
      </c>
      <c r="B9" s="52">
        <v>162540.924</v>
      </c>
      <c r="C9" s="53">
        <v>305000</v>
      </c>
      <c r="D9" s="53">
        <v>722000</v>
      </c>
      <c r="E9" s="53">
        <v>689000</v>
      </c>
      <c r="F9" s="53">
        <v>543000</v>
      </c>
      <c r="G9" s="14">
        <f t="shared" si="0"/>
        <v>2259000</v>
      </c>
      <c r="H9" s="14">
        <f t="shared" si="1"/>
        <v>175761.04431911578</v>
      </c>
      <c r="I9" s="14">
        <f t="shared" si="2"/>
        <v>2083238.9556808842</v>
      </c>
    </row>
    <row r="10" spans="1:9" ht="15.75" customHeight="1" x14ac:dyDescent="0.2">
      <c r="A10" s="7">
        <f t="shared" si="3"/>
        <v>2029</v>
      </c>
      <c r="B10" s="52">
        <v>163431.83199999999</v>
      </c>
      <c r="C10" s="53">
        <v>312000</v>
      </c>
      <c r="D10" s="53">
        <v>735000</v>
      </c>
      <c r="E10" s="53">
        <v>707000</v>
      </c>
      <c r="F10" s="53">
        <v>554000</v>
      </c>
      <c r="G10" s="14">
        <f t="shared" si="0"/>
        <v>2308000</v>
      </c>
      <c r="H10" s="14">
        <f t="shared" si="1"/>
        <v>176724.41352250639</v>
      </c>
      <c r="I10" s="14">
        <f t="shared" si="2"/>
        <v>2131275.5864774934</v>
      </c>
    </row>
    <row r="11" spans="1:9" ht="15.75" customHeight="1" x14ac:dyDescent="0.2">
      <c r="A11" s="7">
        <f t="shared" si="3"/>
        <v>2030</v>
      </c>
      <c r="B11" s="52">
        <v>164230.60500000001</v>
      </c>
      <c r="C11" s="53">
        <v>318000</v>
      </c>
      <c r="D11" s="53">
        <v>746000</v>
      </c>
      <c r="E11" s="53">
        <v>726000</v>
      </c>
      <c r="F11" s="53">
        <v>563000</v>
      </c>
      <c r="G11" s="14">
        <f t="shared" si="0"/>
        <v>2353000</v>
      </c>
      <c r="H11" s="14">
        <f t="shared" si="1"/>
        <v>177588.1540082804</v>
      </c>
      <c r="I11" s="14">
        <f t="shared" si="2"/>
        <v>2175411.8459917195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EQiaC1qeCGp+HqBX2gf7GPiPj7jzrLX4HSTm7WUXmUE/HwmA6bybbvNOTVUW3yI8QD0ZvKmxZ3kAAsWKMPZUw==" saltValue="waHdvy0ukFjjuPmhyGJmY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Y8XIla6GkP+r0tH0L6nFO6yIJzJBcR17KJVSQ5EuWYK4iyxG0c1JwQY9EL2OheDuNQm08W18az1FssADyR2BA==" saltValue="Wue2nlMtI3ObhjZCoHBlj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Z4GGak5so+BF6G+NezL0ne3MyTl+XpsDy/lKucXw16VJJuUIaM4q3LWXw9yrJ4nNe2BHM4JNAgzjVy3ZGq4+A==" saltValue="XbKPjjW1XAfsJq+1H7Nx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AZarMKJvfj1pjmZ7exhqBmIrjdMGkoY1Mcz6GUCBn1kTIPoB9XCdxVq/vrRddzIUQty1IgTTKYdEGDc5V5M3w==" saltValue="7GHBDzM6wN+O01Or21Sk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Q7CHHfOAQ0YDTaD6YVOOznf9bLq5nqHnr8mjNP0Yqe06IAg7EtHrBrhFLXUty1DxM4k2VKJiZIZyLvbmzqhUTg==" saltValue="ixXnz5FUP5pHfPg3uBXO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1t1hhcirVE0oeBBM75vD3jeFSVBa4DiIPGbF3Gv2GxxNSHdY5KjLYDossc/BDp3iAcXv/KD/V1cGw4X3if03eQ==" saltValue="fawe7vGOO4CVNgk4Bd2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mEZTcnB7v37hu36AkjJQXSEDy4HjRuBzDw/0/8zkq2ztVeej2rihMaEtxQcliIX2GjtmqmH8Ikr19yhZmLrWg==" saltValue="6H2lmvg+iP4xLO0CkNzH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c4kjL3dl8OI8sE9/HJP4HZXLKWdhEEHzwrPVvpTWR7B93FZgMblPJ8zw5TJKgGHEtwe/ieNJklausVCeEbfNQ==" saltValue="JkyMSrJovblFf6Lv25/F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rsUduWKcEM7yhQv9D+kcV+QW4cuTYGVa+chGVV2CXtfiFBnIVspGh2K23fxxxTY38IC0Rn9QXOuQkA4SV95jg==" saltValue="u9+s//JVmn1BuwJRxVCe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FdJ/igq87hYOo0cfXd8TmkniQ1Hq1jaGAxdjiQB6W0k5u8bNSCSC0UDs8gjTk2l28qnk+j5pkxUX+Ko5oNMow==" saltValue="VG/PIYEjQP5hlprhDa4h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1.2632318123918551E-2</v>
      </c>
    </row>
    <row r="4" spans="1:8" ht="15.75" customHeight="1" x14ac:dyDescent="0.2">
      <c r="B4" s="16" t="s">
        <v>79</v>
      </c>
      <c r="C4" s="54">
        <v>0.15468648780443101</v>
      </c>
    </row>
    <row r="5" spans="1:8" ht="15.75" customHeight="1" x14ac:dyDescent="0.2">
      <c r="B5" s="16" t="s">
        <v>80</v>
      </c>
      <c r="C5" s="54">
        <v>6.3245920765827357E-2</v>
      </c>
    </row>
    <row r="6" spans="1:8" ht="15.75" customHeight="1" x14ac:dyDescent="0.2">
      <c r="B6" s="16" t="s">
        <v>81</v>
      </c>
      <c r="C6" s="54">
        <v>0.22054963089059751</v>
      </c>
    </row>
    <row r="7" spans="1:8" ht="15.75" customHeight="1" x14ac:dyDescent="0.2">
      <c r="B7" s="16" t="s">
        <v>82</v>
      </c>
      <c r="C7" s="54">
        <v>0.36138163848105281</v>
      </c>
    </row>
    <row r="8" spans="1:8" ht="15.75" customHeight="1" x14ac:dyDescent="0.2">
      <c r="B8" s="16" t="s">
        <v>83</v>
      </c>
      <c r="C8" s="54">
        <v>2.5383001996065011E-2</v>
      </c>
    </row>
    <row r="9" spans="1:8" ht="15.75" customHeight="1" x14ac:dyDescent="0.2">
      <c r="B9" s="16" t="s">
        <v>84</v>
      </c>
      <c r="C9" s="54">
        <v>6.1954909856389608E-2</v>
      </c>
    </row>
    <row r="10" spans="1:8" ht="15.75" customHeight="1" x14ac:dyDescent="0.2">
      <c r="B10" s="16" t="s">
        <v>85</v>
      </c>
      <c r="C10" s="54">
        <v>0.1001660920817183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">
      <c r="B15" s="16" t="s">
        <v>88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">
      <c r="B16" s="16" t="s">
        <v>89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">
      <c r="B17" s="16" t="s">
        <v>90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">
      <c r="B18" s="16" t="s">
        <v>91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">
      <c r="B19" s="16" t="s">
        <v>92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">
      <c r="B20" s="16" t="s">
        <v>93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">
      <c r="B21" s="16" t="s">
        <v>94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">
      <c r="B22" s="16" t="s">
        <v>95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4.6300000000000001E-2</v>
      </c>
    </row>
    <row r="27" spans="1:8" ht="15.75" customHeight="1" x14ac:dyDescent="0.2">
      <c r="B27" s="16" t="s">
        <v>102</v>
      </c>
      <c r="C27" s="54">
        <v>2.76E-2</v>
      </c>
    </row>
    <row r="28" spans="1:8" ht="15.75" customHeight="1" x14ac:dyDescent="0.2">
      <c r="B28" s="16" t="s">
        <v>103</v>
      </c>
      <c r="C28" s="54">
        <v>0.19370000000000001</v>
      </c>
    </row>
    <row r="29" spans="1:8" ht="15.75" customHeight="1" x14ac:dyDescent="0.2">
      <c r="B29" s="16" t="s">
        <v>104</v>
      </c>
      <c r="C29" s="54">
        <v>0.1489</v>
      </c>
    </row>
    <row r="30" spans="1:8" ht="15.75" customHeight="1" x14ac:dyDescent="0.2">
      <c r="B30" s="16" t="s">
        <v>2</v>
      </c>
      <c r="C30" s="54">
        <v>5.0299999999999997E-2</v>
      </c>
    </row>
    <row r="31" spans="1:8" ht="15.75" customHeight="1" x14ac:dyDescent="0.2">
      <c r="B31" s="16" t="s">
        <v>105</v>
      </c>
      <c r="C31" s="54">
        <v>3.0800000000000001E-2</v>
      </c>
    </row>
    <row r="32" spans="1:8" ht="15.75" customHeight="1" x14ac:dyDescent="0.2">
      <c r="B32" s="16" t="s">
        <v>106</v>
      </c>
      <c r="C32" s="54">
        <v>8.5900000000000004E-2</v>
      </c>
    </row>
    <row r="33" spans="2:3" ht="15.75" customHeight="1" x14ac:dyDescent="0.2">
      <c r="B33" s="16" t="s">
        <v>107</v>
      </c>
      <c r="C33" s="54">
        <v>0.17050000000000001</v>
      </c>
    </row>
    <row r="34" spans="2:3" ht="15.75" customHeight="1" x14ac:dyDescent="0.2">
      <c r="B34" s="16" t="s">
        <v>108</v>
      </c>
      <c r="C34" s="54">
        <v>0.246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YPl0hI8KOCPVUuwmiI/CWa5Y7I1VqmAiJ+0/FsDzJXfexBHNKQ7wZhoGn/PPG1KuJfW2H7dXrzhZC8UVeEFfvQ==" saltValue="30yQ17/odCHlpm/2msdt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">
      <c r="B3" s="7" t="s">
        <v>113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">
      <c r="B4" s="7" t="s">
        <v>114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">
      <c r="B5" s="7" t="s">
        <v>115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">
      <c r="B9" s="7" t="s">
        <v>118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">
      <c r="B10" s="7" t="s">
        <v>119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">
      <c r="B11" s="7" t="s">
        <v>120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0.38510173949999998</v>
      </c>
      <c r="D14" s="57">
        <v>0.38329127910900002</v>
      </c>
      <c r="E14" s="57">
        <v>0.38329127910900002</v>
      </c>
      <c r="F14" s="57">
        <v>0.26921571210599998</v>
      </c>
      <c r="G14" s="57">
        <v>0.26921571210599998</v>
      </c>
      <c r="H14" s="58">
        <v>0.2722</v>
      </c>
      <c r="I14" s="58">
        <v>0.2722</v>
      </c>
      <c r="J14" s="58">
        <v>0.2722</v>
      </c>
      <c r="K14" s="58">
        <v>0.2722</v>
      </c>
      <c r="L14" s="58">
        <v>0.33359505502600001</v>
      </c>
      <c r="M14" s="58">
        <v>0.24975951863250001</v>
      </c>
      <c r="N14" s="58">
        <v>0.23345903939500001</v>
      </c>
      <c r="O14" s="58">
        <v>0.31854806212800002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0.21093710250246497</v>
      </c>
      <c r="D15" s="55">
        <f t="shared" si="0"/>
        <v>0.20994543399021975</v>
      </c>
      <c r="E15" s="55">
        <f t="shared" si="0"/>
        <v>0.20994543399021975</v>
      </c>
      <c r="F15" s="55">
        <f t="shared" si="0"/>
        <v>0.14746124578275871</v>
      </c>
      <c r="G15" s="55">
        <f t="shared" si="0"/>
        <v>0.14746124578275871</v>
      </c>
      <c r="H15" s="55">
        <f t="shared" si="0"/>
        <v>0.14909587106960073</v>
      </c>
      <c r="I15" s="55">
        <f t="shared" si="0"/>
        <v>0.14909587106960073</v>
      </c>
      <c r="J15" s="55">
        <f t="shared" si="0"/>
        <v>0.14909587106960073</v>
      </c>
      <c r="K15" s="55">
        <f t="shared" si="0"/>
        <v>0.14909587106960073</v>
      </c>
      <c r="L15" s="55">
        <f t="shared" si="0"/>
        <v>0.18272463377521256</v>
      </c>
      <c r="M15" s="55">
        <f t="shared" si="0"/>
        <v>0.13680423581350759</v>
      </c>
      <c r="N15" s="55">
        <f t="shared" si="0"/>
        <v>0.12787574885257075</v>
      </c>
      <c r="O15" s="55">
        <f t="shared" si="0"/>
        <v>0.17448273622522945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uFS85PXdAcm1K7u/fMVTbLRbiZIv31MeTzFJ1GhG1hKJb3OjtWP+74X6BGYS3MzkCvH159yK7KylJGa4hDJxQg==" saltValue="zd/LHY9+4bpGJ3izs1wR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">
      <c r="B5" s="98" t="s">
        <v>132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6hztNx3qXhoRPYZmbMVtguMRREMo761EMWFN8EwHPbkWdUfQGCO4SSiLbCBqYFE7khTfTCxw12dyVQiZKyAMZA==" saltValue="ZdJGTANt+wu82HSD3pUr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+q6en/QxfMNqey8ANYb2RRNrP19F9yq0Ct8icrv4z8Sw0PJY1sNPJzS5oxuoJmuqK8IJlkrmZjER1CLXILFFQ==" saltValue="P6P4qoSSTjUFgIMS2+NY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pNyVXPLTP+7Qh6yJ9iECU99lV1XUAlfA4dskwz+iGkzhWKNGWGG0kQsGUpJIRme2nPYGJ3I2PshwdPgMOlWPGQ==" saltValue="8Ee1at421QrOByjEQtYV8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a6JIM93F6MEOdpyP2Qlo+MNZJlWr/Y7D2/tr1EMh1A0vudDaDBao+MV8Q8xddtjSg34+5oYhIJfPie366QDChg==" saltValue="R6T3O7nIkbme9eceZT1A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tt9M0qlHcZ2ZKhXcb1WQHZzrEaNRd5vhpuTk+ml3TA5Eu9gjKlTQLU4b0GKmJNoMF9H6vUQXgysuwp8BcHmCA==" saltValue="pdQ7g/ro6YGZxv2Rcr+N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2022-02-02T08:03:01Z</dcterms:modified>
</cp:coreProperties>
</file>