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928D8A5-E2E8-4694-87B0-00B61C826DDC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18" i="2"/>
  <c r="A17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I5" i="2" l="1"/>
  <c r="I9" i="2"/>
  <c r="A19" i="2"/>
  <c r="A34" i="2"/>
  <c r="I39" i="2"/>
  <c r="A25" i="2"/>
  <c r="I2" i="2"/>
  <c r="I6" i="2"/>
  <c r="I10" i="2"/>
  <c r="A26" i="2"/>
  <c r="A39" i="2"/>
  <c r="A27" i="2"/>
  <c r="I3" i="2"/>
  <c r="I7" i="2"/>
  <c r="I11" i="2"/>
  <c r="A33" i="2"/>
  <c r="A20" i="2"/>
  <c r="A36" i="2"/>
  <c r="A28" i="2"/>
  <c r="A29" i="2"/>
  <c r="A14" i="2"/>
  <c r="A22" i="2"/>
  <c r="A30" i="2"/>
  <c r="A38" i="2"/>
  <c r="A40" i="2"/>
  <c r="D58" i="20"/>
  <c r="A12" i="2"/>
  <c r="A13" i="2"/>
  <c r="A37" i="2"/>
  <c r="A23" i="2"/>
  <c r="A21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<sst xmlns="http://schemas.openxmlformats.org/spreadsheetml/2006/main" count="2092" uniqueCount="337">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</sst>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8978.1640014648438</v>
      </c>
    </row>
    <row r="8" spans="1:3" ht="15" customHeight="1" x14ac:dyDescent="0.2">
      <c r="B8" s="7" t="s">
        <v>19</v>
      </c>
      <c r="C8" s="46">
        <v>0.122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0.90741958618164109</v>
      </c>
    </row>
    <row r="11" spans="1:3" ht="15" customHeight="1" x14ac:dyDescent="0.2">
      <c r="B11" s="7" t="s">
        <v>22</v>
      </c>
      <c r="C11" s="46">
        <v>0.72900000000000009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0.13059999999999999</v>
      </c>
    </row>
    <row r="24" spans="1:3" ht="15" customHeight="1" x14ac:dyDescent="0.2">
      <c r="B24" s="12" t="s">
        <v>33</v>
      </c>
      <c r="C24" s="47">
        <v>0.55969999999999998</v>
      </c>
    </row>
    <row r="25" spans="1:3" ht="15" customHeight="1" x14ac:dyDescent="0.2">
      <c r="B25" s="12" t="s">
        <v>34</v>
      </c>
      <c r="C25" s="47">
        <v>0.28770000000000001</v>
      </c>
    </row>
    <row r="26" spans="1:3" ht="15" customHeight="1" x14ac:dyDescent="0.2">
      <c r="B26" s="12" t="s">
        <v>35</v>
      </c>
      <c r="C26" s="47">
        <v>2.1999999999999999E-2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9.1006340017115708</v>
      </c>
    </row>
    <row r="38" spans="1:5" ht="15" customHeight="1" x14ac:dyDescent="0.2">
      <c r="B38" s="28" t="s">
        <v>45</v>
      </c>
      <c r="C38" s="117">
        <v>13.3854873459268</v>
      </c>
      <c r="D38" s="9"/>
      <c r="E38" s="10"/>
    </row>
    <row r="39" spans="1:5" ht="15" customHeight="1" x14ac:dyDescent="0.2">
      <c r="B39" s="28" t="s">
        <v>46</v>
      </c>
      <c r="C39" s="117">
        <v>14.6242688091752</v>
      </c>
      <c r="D39" s="9"/>
      <c r="E39" s="9"/>
    </row>
    <row r="40" spans="1:5" ht="15" customHeight="1" x14ac:dyDescent="0.2">
      <c r="B40" s="28" t="s">
        <v>47</v>
      </c>
      <c r="C40" s="117">
        <v>68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12.095305290000001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2.19612E-2</v>
      </c>
      <c r="D45" s="9"/>
    </row>
    <row r="46" spans="1:5" ht="15.75" customHeight="1" x14ac:dyDescent="0.2">
      <c r="B46" s="28" t="s">
        <v>52</v>
      </c>
      <c r="C46" s="47">
        <v>9.5837900000000004E-2</v>
      </c>
      <c r="D46" s="9"/>
    </row>
    <row r="47" spans="1:5" ht="15.75" customHeight="1" x14ac:dyDescent="0.2">
      <c r="B47" s="28" t="s">
        <v>53</v>
      </c>
      <c r="C47" s="47">
        <v>0.1124146</v>
      </c>
      <c r="D47" s="9"/>
      <c r="E47" s="10"/>
    </row>
    <row r="48" spans="1:5" ht="15" customHeight="1" x14ac:dyDescent="0.2">
      <c r="B48" s="28" t="s">
        <v>54</v>
      </c>
      <c r="C48" s="48">
        <v>0.76978629999999992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0.51007046186413363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gnmQUg7/39N/EZBOj1eLZtys55I4DW9KspFyBxPvalU5JJOYeXyLunAgmxDOK9QLTFucyu+PMhL6Wzidlxrl5g==" saltValue="3EDHAqpd7TYrWwlHu1NW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76.288343665672741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40.289382146661893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700.65961955315572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3.8128548362058301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13.4216815904578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13.4216815904578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13.4216815904578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13.4216815904578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13.4216815904578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13.4216815904578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1.1284473903531529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0.43425000000000002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16.066557124329801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16.066557124329801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</v>
      </c>
      <c r="C21" s="115">
        <v>0.95</v>
      </c>
      <c r="D21" s="116">
        <v>34.565331454239143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23.37624640899082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4.5352765038898664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18.982349980949131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155.3213010716627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0.81553707763180794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2.465064572305748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0.92966801403717791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2.412570092323977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0.871843449007354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mHAF12nQURr0FdDi2tE4v6JBzFU/bsAOhI7NMQd5lKZscdNOcoW/rgR9S3+xbLNuvali0Ep64FXh/oKbfyqoVg==" saltValue="xmPTtYGq2yl050X7GPAg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JlFKTot+DIAdfho6kX+644AapmFqGxmcB4/+1MMMGcI1AjiYzSS88ZW8L8M2sPO+0Y3Xg7wRmHFdYAC8TMThdw==" saltValue="xayCdZjcmfwAO7qU+Y07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4qqD1WSMH+1wBw/IgOTgkCQA+Z0yQ7HNw+Co8pLPAGTqJQYg3x7iv5zK1QaCsZF4ervz/9hsKveAB38B99TdLg==" saltValue="w9BRHHhtLuMGvLqhCum5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OMXeiwkk6x8E0EhNJwWm6JMsGlSEqzZnzawdnHyh6auyt9FmudtbTmhziMgsikiKzx6X1MyludK3u1jsGf+zHw==" saltValue="CS2WsnS4EAv82U7wewKc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0.122</v>
      </c>
      <c r="E2" s="65">
        <f>food_insecure</f>
        <v>0.122</v>
      </c>
      <c r="F2" s="65">
        <f>food_insecure</f>
        <v>0.122</v>
      </c>
      <c r="G2" s="65">
        <f>food_insecure</f>
        <v>0.122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0.122</v>
      </c>
      <c r="F5" s="65">
        <f>food_insecure</f>
        <v>0.122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0.122</v>
      </c>
      <c r="F8" s="65">
        <f>food_insecure</f>
        <v>0.122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0.122</v>
      </c>
      <c r="F9" s="65">
        <f>food_insecure</f>
        <v>0.122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0.122</v>
      </c>
      <c r="I15" s="65">
        <f>food_insecure</f>
        <v>0.122</v>
      </c>
      <c r="J15" s="65">
        <f>food_insecure</f>
        <v>0.122</v>
      </c>
      <c r="K15" s="65">
        <f>food_insecure</f>
        <v>0.122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0.72900000000000009</v>
      </c>
      <c r="I18" s="65">
        <f>frac_PW_health_facility</f>
        <v>0.72900000000000009</v>
      </c>
      <c r="J18" s="65">
        <f>frac_PW_health_facility</f>
        <v>0.72900000000000009</v>
      </c>
      <c r="K18" s="65">
        <f>frac_PW_health_facility</f>
        <v>0.72900000000000009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4.7736312973022221E-2</v>
      </c>
      <c r="M25" s="65">
        <f>(1-food_insecure)*(0.49)+food_insecure*(0.7)</f>
        <v>0.51561999999999997</v>
      </c>
      <c r="N25" s="65">
        <f>(1-food_insecure)*(0.49)+food_insecure*(0.7)</f>
        <v>0.51561999999999997</v>
      </c>
      <c r="O25" s="65">
        <f>(1-food_insecure)*(0.49)+food_insecure*(0.7)</f>
        <v>0.51561999999999997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2.0458419845580951E-2</v>
      </c>
      <c r="M26" s="65">
        <f>(1-food_insecure)*(0.21)+food_insecure*(0.3)</f>
        <v>0.22097999999999998</v>
      </c>
      <c r="N26" s="65">
        <f>(1-food_insecure)*(0.21)+food_insecure*(0.3)</f>
        <v>0.22097999999999998</v>
      </c>
      <c r="O26" s="65">
        <f>(1-food_insecure)*(0.21)+food_insecure*(0.3)</f>
        <v>0.22097999999999998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2.4385680999755733E-2</v>
      </c>
      <c r="M27" s="65">
        <f>(1-food_insecure)*(0.3)</f>
        <v>0.26339999999999997</v>
      </c>
      <c r="N27" s="65">
        <f>(1-food_insecure)*(0.3)</f>
        <v>0.26339999999999997</v>
      </c>
      <c r="O27" s="65">
        <f>(1-food_insecure)*(0.3)</f>
        <v>0.26339999999999997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0.90741958618164109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u1E78LucxM/8icVA9Q6VJ06q23IQ/3W1TLiYjCKRwmRCAQ2JWOhL8DRMi29+loK2TpxW2HT4f5SK8oYzBEVKMg==" saltValue="eYQ8c20AbzHsDMHwC/NN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ZxJctisxqtYfiAHIlyyp9bSr1vfw7ZrK5WT6TuUa6CgaS3U6Jfez4bqRV/XoW8TSd62L+Cb2976Q6qm6QLCA7w==" saltValue="SwQwGkMOqbCjBiuTKVbG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kCgyJYgaW8AJ97wNHNnIGsPKy7OIPHKDYwKaNMMv7dpNzyn2/Xm0td0msVBS3ED1Ui2xQf5jv2Zlxh1bSurtQ==" saltValue="Sm7WU4Tp8ZReW/+xki6/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66PsR4Vnc5KrQy0tFgp4RKhcpKvuygR8AobeWminGqvqt4l6jj9pHq0nZYtWqlDBu7hyDtsY8sJsTyJyQ+UpWA==" saltValue="GpkWWMcxhvdCOH5o535pM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mN4GFMCe7mLO4Ajt/davH78P6jZcy0zrmf7FGvY8+GL4h/IoY2cCwVgaiNdFc4Nberw3qc1a+jiRnJVTyliW/Q==" saltValue="wx+VP6o77J9jcNhzO9sGB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6l3gqM3sYZ6+fVF27HIkAUm6LVs1NPkgDn1E/yVjBuGt0IGTa9S89TtySAh7e1zlz5JEegGn2KYDQB0aHToyDQ==" saltValue="0A02rJp019bYSxbzbWwM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1582.1496</v>
      </c>
      <c r="C2" s="53">
        <v>4300</v>
      </c>
      <c r="D2" s="53">
        <v>8800</v>
      </c>
      <c r="E2" s="53">
        <v>9700</v>
      </c>
      <c r="F2" s="53">
        <v>9100</v>
      </c>
      <c r="G2" s="14">
        <f t="shared" ref="G2:G11" si="0">C2+D2+E2+F2</f>
        <v>31900</v>
      </c>
      <c r="H2" s="14">
        <f t="shared" ref="H2:H11" si="1">(B2 + stillbirth*B2/(1000-stillbirth))/(1-abortion)</f>
        <v>1678.7426405903375</v>
      </c>
      <c r="I2" s="14">
        <f t="shared" ref="I2:I11" si="2">G2-H2</f>
        <v>30221.257359409661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1556.7972</v>
      </c>
      <c r="C3" s="53">
        <v>4300</v>
      </c>
      <c r="D3" s="53">
        <v>8800</v>
      </c>
      <c r="E3" s="53">
        <v>9800</v>
      </c>
      <c r="F3" s="53">
        <v>9000</v>
      </c>
      <c r="G3" s="14">
        <f t="shared" si="0"/>
        <v>31900</v>
      </c>
      <c r="H3" s="14">
        <f t="shared" si="1"/>
        <v>1651.8424315827301</v>
      </c>
      <c r="I3" s="14">
        <f t="shared" si="2"/>
        <v>30248.157568417271</v>
      </c>
    </row>
    <row r="4" spans="1:9" ht="15.75" customHeight="1" x14ac:dyDescent="0.2">
      <c r="A4" s="7">
        <f t="shared" si="3"/>
        <v>2023</v>
      </c>
      <c r="B4" s="52">
        <v>1531.4448</v>
      </c>
      <c r="C4" s="53">
        <v>4300</v>
      </c>
      <c r="D4" s="53">
        <v>8700</v>
      </c>
      <c r="E4" s="53">
        <v>9900</v>
      </c>
      <c r="F4" s="53">
        <v>8800</v>
      </c>
      <c r="G4" s="14">
        <f t="shared" si="0"/>
        <v>31700</v>
      </c>
      <c r="H4" s="14">
        <f t="shared" si="1"/>
        <v>1624.9422225751227</v>
      </c>
      <c r="I4" s="14">
        <f t="shared" si="2"/>
        <v>30075.057777424878</v>
      </c>
    </row>
    <row r="5" spans="1:9" ht="15.75" customHeight="1" x14ac:dyDescent="0.2">
      <c r="A5" s="7">
        <f t="shared" si="3"/>
        <v>2024</v>
      </c>
      <c r="B5" s="52">
        <v>1519.6608000000001</v>
      </c>
      <c r="C5" s="53">
        <v>4300</v>
      </c>
      <c r="D5" s="53">
        <v>8500</v>
      </c>
      <c r="E5" s="53">
        <v>10000</v>
      </c>
      <c r="F5" s="53">
        <v>8800</v>
      </c>
      <c r="G5" s="14">
        <f t="shared" si="0"/>
        <v>31600</v>
      </c>
      <c r="H5" s="14">
        <f t="shared" si="1"/>
        <v>1612.43878846452</v>
      </c>
      <c r="I5" s="14">
        <f t="shared" si="2"/>
        <v>29987.561211535482</v>
      </c>
    </row>
    <row r="6" spans="1:9" ht="15.75" customHeight="1" x14ac:dyDescent="0.2">
      <c r="A6" s="7">
        <f t="shared" si="3"/>
        <v>2025</v>
      </c>
      <c r="B6" s="52">
        <v>1494.08</v>
      </c>
      <c r="C6" s="53">
        <v>4300</v>
      </c>
      <c r="D6" s="53">
        <v>8400</v>
      </c>
      <c r="E6" s="53">
        <v>10200</v>
      </c>
      <c r="F6" s="53">
        <v>8600</v>
      </c>
      <c r="G6" s="14">
        <f t="shared" si="0"/>
        <v>31500</v>
      </c>
      <c r="H6" s="14">
        <f t="shared" si="1"/>
        <v>1585.2962352316188</v>
      </c>
      <c r="I6" s="14">
        <f t="shared" si="2"/>
        <v>29914.703764768383</v>
      </c>
    </row>
    <row r="7" spans="1:9" ht="15.75" customHeight="1" x14ac:dyDescent="0.2">
      <c r="A7" s="7">
        <f t="shared" si="3"/>
        <v>2026</v>
      </c>
      <c r="B7" s="52">
        <v>1473.5616</v>
      </c>
      <c r="C7" s="53">
        <v>4300</v>
      </c>
      <c r="D7" s="53">
        <v>8300</v>
      </c>
      <c r="E7" s="53">
        <v>10600</v>
      </c>
      <c r="F7" s="53">
        <v>8500</v>
      </c>
      <c r="G7" s="14">
        <f t="shared" si="0"/>
        <v>31700</v>
      </c>
      <c r="H7" s="14">
        <f t="shared" si="1"/>
        <v>1563.5251505019012</v>
      </c>
      <c r="I7" s="14">
        <f t="shared" si="2"/>
        <v>30136.4748494981</v>
      </c>
    </row>
    <row r="8" spans="1:9" ht="15.75" customHeight="1" x14ac:dyDescent="0.2">
      <c r="A8" s="7">
        <f t="shared" si="3"/>
        <v>2027</v>
      </c>
      <c r="B8" s="52">
        <v>1453.0432000000001</v>
      </c>
      <c r="C8" s="53">
        <v>4200</v>
      </c>
      <c r="D8" s="53">
        <v>8200</v>
      </c>
      <c r="E8" s="53">
        <v>10900</v>
      </c>
      <c r="F8" s="53">
        <v>8300</v>
      </c>
      <c r="G8" s="14">
        <f t="shared" si="0"/>
        <v>31600</v>
      </c>
      <c r="H8" s="14">
        <f t="shared" si="1"/>
        <v>1541.7540657721836</v>
      </c>
      <c r="I8" s="14">
        <f t="shared" si="2"/>
        <v>30058.245934227816</v>
      </c>
    </row>
    <row r="9" spans="1:9" ht="15.75" customHeight="1" x14ac:dyDescent="0.2">
      <c r="A9" s="7">
        <f t="shared" si="3"/>
        <v>2028</v>
      </c>
      <c r="B9" s="52">
        <v>1432.5247999999999</v>
      </c>
      <c r="C9" s="53">
        <v>4100</v>
      </c>
      <c r="D9" s="53">
        <v>8100</v>
      </c>
      <c r="E9" s="53">
        <v>11200</v>
      </c>
      <c r="F9" s="53">
        <v>8200</v>
      </c>
      <c r="G9" s="14">
        <f t="shared" si="0"/>
        <v>31600</v>
      </c>
      <c r="H9" s="14">
        <f t="shared" si="1"/>
        <v>1519.982981042466</v>
      </c>
      <c r="I9" s="14">
        <f t="shared" si="2"/>
        <v>30080.017018957533</v>
      </c>
    </row>
    <row r="10" spans="1:9" ht="15.75" customHeight="1" x14ac:dyDescent="0.2">
      <c r="A10" s="7">
        <f t="shared" si="3"/>
        <v>2029</v>
      </c>
      <c r="B10" s="52">
        <v>1412.0064</v>
      </c>
      <c r="C10" s="53">
        <v>4100</v>
      </c>
      <c r="D10" s="53">
        <v>8100</v>
      </c>
      <c r="E10" s="53">
        <v>11500</v>
      </c>
      <c r="F10" s="53">
        <v>8000</v>
      </c>
      <c r="G10" s="14">
        <f t="shared" si="0"/>
        <v>31700</v>
      </c>
      <c r="H10" s="14">
        <f t="shared" si="1"/>
        <v>1498.2118963127484</v>
      </c>
      <c r="I10" s="14">
        <f t="shared" si="2"/>
        <v>30201.788103687253</v>
      </c>
    </row>
    <row r="11" spans="1:9" ht="15.75" customHeight="1" x14ac:dyDescent="0.2">
      <c r="A11" s="7">
        <f t="shared" si="3"/>
        <v>2030</v>
      </c>
      <c r="B11" s="52">
        <v>1391.4880000000001</v>
      </c>
      <c r="C11" s="53">
        <v>4000</v>
      </c>
      <c r="D11" s="53">
        <v>8000</v>
      </c>
      <c r="E11" s="53">
        <v>11800</v>
      </c>
      <c r="F11" s="53">
        <v>8000</v>
      </c>
      <c r="G11" s="14">
        <f t="shared" si="0"/>
        <v>31800</v>
      </c>
      <c r="H11" s="14">
        <f t="shared" si="1"/>
        <v>1476.4408115830308</v>
      </c>
      <c r="I11" s="14">
        <f t="shared" si="2"/>
        <v>30323.55918841697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pvIkV1fYY53JzpngHBJPHql7M5HJEqjXCC27pfYqW6cJvXXffvEgc6hHtzB76UqSXPsFHs6kmTI150FfHrAfw==" saltValue="j9m452Q/P97olrC79VP0A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PUaHZUN/usebF+eEaBBbXtq1aAvhHHxqiqWD6ZLocDIPNHfE2fet6X7MVXWQSXPPl5SIKUbIhFa+ZtQEudWHA==" saltValue="xKYUVA1DVBHhi2jJ245BM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sWKUOW+WsN0UIJG8MS+4RUXBpF/lGPLCE0TLY5i7lutkSq2B+K7XBRhYee2r+g09obELpjXCqECZZL/8gVMabw==" saltValue="CkHw/AtO/dk+WhdS1rky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fluBc+J0wWtS2PeT+vGSRlLVJX5TuKrZRoziVR4gPtSjV/Yh05yJIURHA73CUnBtKZm4oa7/f+xaZ1e/BBWGwA==" saltValue="J7BaaN8Y6rh1oZD3kOo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xhMnQxZDXuVEgHH13OunFfsnW/aRjfeIdur1LiPe0W5MPfxs3fN/orGEHtEf7vz9RNlMSAI1oqcVczF9r43Lg==" saltValue="oX4zj6b4fweUmfG/aZH6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+ip4h0LmFBeuiBWXQ1Us0W7vImeWuyfD3NnBPT8v7YtMSISl1abxO9bYN2NUAWT44lCMKuNFNQ09tcGGhEx8qw==" saltValue="2YdR/ktUL78QadVB7UFO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QC4PqG7U711g/+QG4PdwdXwaaoLI0hCv7bphoLwD9G7GhAAFHdxcunGvHHy2StN3P+n74P6JMcJouOIX0nxng==" saltValue="tvMCIVmGjQV72xjF5k79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1HdknV8BNWWE83mhGOoj8f+BtCiGOOQLFzCeZlWN2w644LGYfx+uW2FgkXuwH5Klcyqvu9OasMahCIpCb5+Baw==" saltValue="s+Jh/HXixhj923K+TFsg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+FIU24Ja7znV4W9BjEtqXAc3/rDJPola7JyZEtnUW5P2KwiFP0TcSL60cpfZ2e7TiFn8DGgaKzNPWR7r1pFYQQ==" saltValue="nMYkCtMeZ7GbF6d1KrD9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JrsL7A+vrVaZr0H4+1wcOiWR6C/VG6T0qEQSPzpKlXI/FmjjIL+H88Hmp1QR5/rNeFtyZx5Rj0vZJprClRYMw==" saltValue="ic4W3u7ZDunqyIH7V0Y1E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0.1806672009245035</v>
      </c>
    </row>
    <row r="5" spans="1:8" ht="15.75" customHeight="1" x14ac:dyDescent="0.2">
      <c r="B5" s="16" t="s">
        <v>80</v>
      </c>
      <c r="C5" s="54">
        <v>2.487654346250194E-2</v>
      </c>
    </row>
    <row r="6" spans="1:8" ht="15.75" customHeight="1" x14ac:dyDescent="0.2">
      <c r="B6" s="16" t="s">
        <v>81</v>
      </c>
      <c r="C6" s="54">
        <v>0.1188571191936794</v>
      </c>
    </row>
    <row r="7" spans="1:8" ht="15.75" customHeight="1" x14ac:dyDescent="0.2">
      <c r="B7" s="16" t="s">
        <v>82</v>
      </c>
      <c r="C7" s="54">
        <v>0.34372912749382489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0.20683188081497841</v>
      </c>
    </row>
    <row r="10" spans="1:8" ht="15.75" customHeight="1" x14ac:dyDescent="0.2">
      <c r="B10" s="16" t="s">
        <v>85</v>
      </c>
      <c r="C10" s="54">
        <v>0.12503812811051179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4.3320235482728259E-2</v>
      </c>
      <c r="D14" s="54">
        <v>4.3320235482728259E-2</v>
      </c>
      <c r="E14" s="54">
        <v>4.3320235482728259E-2</v>
      </c>
      <c r="F14" s="54">
        <v>4.3320235482728259E-2</v>
      </c>
    </row>
    <row r="15" spans="1:8" ht="15.75" customHeight="1" x14ac:dyDescent="0.2">
      <c r="B15" s="16" t="s">
        <v>88</v>
      </c>
      <c r="C15" s="54">
        <v>6.971904423069708E-2</v>
      </c>
      <c r="D15" s="54">
        <v>6.971904423069708E-2</v>
      </c>
      <c r="E15" s="54">
        <v>6.971904423069708E-2</v>
      </c>
      <c r="F15" s="54">
        <v>6.971904423069708E-2</v>
      </c>
    </row>
    <row r="16" spans="1:8" ht="15.75" customHeight="1" x14ac:dyDescent="0.2">
      <c r="B16" s="16" t="s">
        <v>89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0.1055448664763777</v>
      </c>
      <c r="D21" s="54">
        <v>0.1055448664763777</v>
      </c>
      <c r="E21" s="54">
        <v>0.1055448664763777</v>
      </c>
      <c r="F21" s="54">
        <v>0.1055448664763777</v>
      </c>
    </row>
    <row r="22" spans="1:8" ht="15.75" customHeight="1" x14ac:dyDescent="0.2">
      <c r="B22" s="16" t="s">
        <v>95</v>
      </c>
      <c r="C22" s="54">
        <v>0.78141585381019707</v>
      </c>
      <c r="D22" s="54">
        <v>0.78141585381019707</v>
      </c>
      <c r="E22" s="54">
        <v>0.78141585381019707</v>
      </c>
      <c r="F22" s="54">
        <v>0.78141585381019707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5.0099999999999999E-2</v>
      </c>
    </row>
    <row r="27" spans="1:8" ht="15.75" customHeight="1" x14ac:dyDescent="0.2">
      <c r="B27" s="16" t="s">
        <v>102</v>
      </c>
      <c r="C27" s="54">
        <v>4.9500000000000002E-2</v>
      </c>
    </row>
    <row r="28" spans="1:8" ht="15.75" customHeight="1" x14ac:dyDescent="0.2">
      <c r="B28" s="16" t="s">
        <v>103</v>
      </c>
      <c r="C28" s="54">
        <v>0.1075</v>
      </c>
    </row>
    <row r="29" spans="1:8" ht="15.75" customHeight="1" x14ac:dyDescent="0.2">
      <c r="B29" s="16" t="s">
        <v>104</v>
      </c>
      <c r="C29" s="54">
        <v>0.18959999999999999</v>
      </c>
    </row>
    <row r="30" spans="1:8" ht="15.75" customHeight="1" x14ac:dyDescent="0.2">
      <c r="B30" s="16" t="s">
        <v>2</v>
      </c>
      <c r="C30" s="54">
        <v>5.7200000000000001E-2</v>
      </c>
    </row>
    <row r="31" spans="1:8" ht="15.75" customHeight="1" x14ac:dyDescent="0.2">
      <c r="B31" s="16" t="s">
        <v>105</v>
      </c>
      <c r="C31" s="54">
        <v>0.16520000000000001</v>
      </c>
    </row>
    <row r="32" spans="1:8" ht="15.75" customHeight="1" x14ac:dyDescent="0.2">
      <c r="B32" s="16" t="s">
        <v>106</v>
      </c>
      <c r="C32" s="54">
        <v>4.2500000000000003E-2</v>
      </c>
    </row>
    <row r="33" spans="2:3" ht="15.75" customHeight="1" x14ac:dyDescent="0.2">
      <c r="B33" s="16" t="s">
        <v>107</v>
      </c>
      <c r="C33" s="54">
        <v>0.1663</v>
      </c>
    </row>
    <row r="34" spans="2:3" ht="15.75" customHeight="1" x14ac:dyDescent="0.2">
      <c r="B34" s="16" t="s">
        <v>108</v>
      </c>
      <c r="C34" s="54">
        <v>0.1721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RqoivXL24+Vs77d/8qAaMe9z7PHEL/+eeeN12N15gs5ZYoLM3Sg1c13LYSa+eg9ovOnXd+f90m6Xe5wLi3p7wg==" saltValue="foX4xoAmdnaxMK6ZZ9eT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0.39112227900000002</v>
      </c>
      <c r="D14" s="57">
        <v>0.36316351757300003</v>
      </c>
      <c r="E14" s="57">
        <v>0.36316351757300003</v>
      </c>
      <c r="F14" s="57">
        <v>0.27569453613299999</v>
      </c>
      <c r="G14" s="57">
        <v>0.27569453613299999</v>
      </c>
      <c r="H14" s="58">
        <v>0.28100000000000003</v>
      </c>
      <c r="I14" s="58">
        <v>0.28100000000000003</v>
      </c>
      <c r="J14" s="58">
        <v>0.28100000000000003</v>
      </c>
      <c r="K14" s="58">
        <v>0.28100000000000003</v>
      </c>
      <c r="L14" s="58">
        <v>0.202908883589</v>
      </c>
      <c r="M14" s="58">
        <v>0.2595008425725</v>
      </c>
      <c r="N14" s="58">
        <v>0.2304071092485</v>
      </c>
      <c r="O14" s="58">
        <v>0.23208007870950001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0.19949992149488255</v>
      </c>
      <c r="D15" s="55">
        <f t="shared" si="0"/>
        <v>0.18523898314066353</v>
      </c>
      <c r="E15" s="55">
        <f t="shared" si="0"/>
        <v>0.18523898314066353</v>
      </c>
      <c r="F15" s="55">
        <f t="shared" si="0"/>
        <v>0.14062363937877739</v>
      </c>
      <c r="G15" s="55">
        <f t="shared" si="0"/>
        <v>0.14062363937877739</v>
      </c>
      <c r="H15" s="55">
        <f t="shared" si="0"/>
        <v>0.14332979978382157</v>
      </c>
      <c r="I15" s="55">
        <f t="shared" si="0"/>
        <v>0.14332979978382157</v>
      </c>
      <c r="J15" s="55">
        <f t="shared" si="0"/>
        <v>0.14332979978382157</v>
      </c>
      <c r="K15" s="55">
        <f t="shared" si="0"/>
        <v>0.14332979978382157</v>
      </c>
      <c r="L15" s="55">
        <f t="shared" si="0"/>
        <v>0.10349782796857696</v>
      </c>
      <c r="M15" s="55">
        <f t="shared" si="0"/>
        <v>0.13236371462508692</v>
      </c>
      <c r="N15" s="55">
        <f t="shared" si="0"/>
        <v>0.11752386063116228</v>
      </c>
      <c r="O15" s="55">
        <f t="shared" si="0"/>
        <v>0.11837719293681916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Fp7PuLiIS7S9T+ZmAdPzFGf+gG0UH3yD7R6tYP/SlAOho1EXFb3Z49Wr5IlyJPw7Lkvznwa+TOfH6i53t+O50A==" saltValue="pl/DJ6X4tQ1PtSi/S2vI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">
      <c r="B5" s="98" t="s">
        <v>132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1w3mY9vuyPD3oPvOQI76UzyzjTruwJwlsQJckrDAuVBnGdg1EpCvMcriIFdr0Rc74FaVwQ7Bk3OkQ6V6hJzkA==" saltValue="9g+hJtRWuY9gbJ6uJAouu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W9zBTREpNmPPx9L9RCxKNN9JkiaZv4hYRHiocb6XpNQ2eQ+4fMd2D84RII/vKlOdtxFU7enlEcSNI8JOoNtcQ==" saltValue="SMZZuJ3DHh3f2+YX9jlt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PiEiMZm9FUe97LR9ofmPn2tLHuk2CMIVP+21cMj3hCRaG8wx2yrraxZTi0eX4kKsllnQbyjknoQNrBHwvvWk+g==" saltValue="oKM3ywpWo8U095/P0YQLa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dZrzKe1xw+JcVnJJ5eGTXOJ1eQjNIbz+li6sZ0W6i5y72o7UMVrEPx7bua+D7fSRJZQpy5OsrzU5jgZXNhDXTA==" saltValue="jD+3LlNnKg050CkUM9cF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r/hbQ2Qvi37SXigmgiw/lB6rnzWJim99EKSZ6kB/udCayQ6fd6jpd1OkbQHYwfNW49r8BHeRH/sgd45RKhpzCw==" saltValue="XChnCFsVq45oMtRI4BKn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2022-02-02T09:01:00Z</dcterms:modified>
</cp:coreProperties>
</file>