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A9CCF50-A5F0-4ABC-9CE2-57FC3813C1E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F17" i="26"/>
  <c r="C17" i="26"/>
  <c r="E12" i="26"/>
  <c r="C12" i="26"/>
  <c r="C10" i="26"/>
  <c r="G5" i="26"/>
  <c r="G19" i="26" s="1"/>
  <c r="F5" i="26"/>
  <c r="F19" i="26" s="1"/>
  <c r="E5" i="26"/>
  <c r="E19" i="26" s="1"/>
  <c r="D5" i="26"/>
  <c r="D12" i="26" s="1"/>
  <c r="G3" i="26"/>
  <c r="G10" i="26" s="1"/>
  <c r="F3" i="26"/>
  <c r="F10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I38" i="2"/>
  <c r="H38" i="2"/>
  <c r="G38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21" i="2" l="1"/>
  <c r="I5" i="2"/>
  <c r="I9" i="2"/>
  <c r="A29" i="2"/>
  <c r="D19" i="26"/>
  <c r="A37" i="2"/>
  <c r="F12" i="26"/>
  <c r="E17" i="26"/>
  <c r="A14" i="2"/>
  <c r="A30" i="2"/>
  <c r="A40" i="2"/>
  <c r="D10" i="26"/>
  <c r="G12" i="26"/>
  <c r="A22" i="2"/>
  <c r="A15" i="2"/>
  <c r="A23" i="2"/>
  <c r="A31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<sst xmlns="http://schemas.openxmlformats.org/spreadsheetml/2006/main" count="2092" uniqueCount="341">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</sst>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441621.609375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0.64993591308593812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3.5799999999999998E-2</v>
      </c>
    </row>
    <row r="24" spans="1:3" ht="15" customHeight="1" x14ac:dyDescent="0.25">
      <c r="B24" s="15" t="s">
        <v>46</v>
      </c>
      <c r="C24" s="45">
        <v>0.50009999999999999</v>
      </c>
    </row>
    <row r="25" spans="1:3" ht="15" customHeight="1" x14ac:dyDescent="0.25">
      <c r="B25" s="15" t="s">
        <v>47</v>
      </c>
      <c r="C25" s="45">
        <v>0.41830000000000001</v>
      </c>
    </row>
    <row r="26" spans="1:3" ht="15" customHeight="1" x14ac:dyDescent="0.25">
      <c r="B26" s="15" t="s">
        <v>48</v>
      </c>
      <c r="C26" s="45">
        <v>4.58E-2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4.1519983789687398</v>
      </c>
    </row>
    <row r="38" spans="1:5" ht="15" customHeight="1" x14ac:dyDescent="0.25">
      <c r="B38" s="11" t="s">
        <v>35</v>
      </c>
      <c r="C38" s="43">
        <v>6.1646907738214702</v>
      </c>
      <c r="D38" s="12"/>
      <c r="E38" s="13"/>
    </row>
    <row r="39" spans="1:5" ht="15" customHeight="1" x14ac:dyDescent="0.25">
      <c r="B39" s="11" t="s">
        <v>61</v>
      </c>
      <c r="C39" s="43">
        <v>7.2091319367048596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6.3355821780000001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7.2855999999999997E-3</v>
      </c>
      <c r="D45" s="12"/>
    </row>
    <row r="46" spans="1:5" ht="15.75" customHeight="1" x14ac:dyDescent="0.25">
      <c r="B46" s="11" t="s">
        <v>51</v>
      </c>
      <c r="C46" s="45">
        <v>8.0365599999999995E-2</v>
      </c>
      <c r="D46" s="12"/>
    </row>
    <row r="47" spans="1:5" ht="15.75" customHeight="1" x14ac:dyDescent="0.25">
      <c r="B47" s="11" t="s">
        <v>59</v>
      </c>
      <c r="C47" s="45">
        <v>5.4261799999999999E-2</v>
      </c>
      <c r="D47" s="12"/>
      <c r="E47" s="13"/>
    </row>
    <row r="48" spans="1:5" ht="15" customHeight="1" x14ac:dyDescent="0.25">
      <c r="B48" s="11" t="s">
        <v>58</v>
      </c>
      <c r="C48" s="46">
        <v>0.85808700000000004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0.60774699999999993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9.2394466000000008E-2</v>
      </c>
    </row>
    <row r="63" spans="1:4" ht="15.75" customHeight="1" x14ac:dyDescent="0.3">
      <c r="A63" s="4"/>
    </row>
  </sheetData>
  <sheetProtection algorithmName="SHA-512" hashValue="s2SP6T8MA74zstbitSLD5hjJV0xsOzuPnuhgs6LsPB2asglG5C/z6B/VQ05bOMdN1nUwljaBRQHghxZ4qS4IwA==" saltValue="Jv0AkHHAk4/GI08RTIdd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84.265913517575598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40.468189781356223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825.72943905266402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2.910507748141272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13.600489225152121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13.600489225152121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13.600489225152121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13.600489225152121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13.600489225152121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13.600489225152121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1.307255025047471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18.912221099022862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18.912221099022862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36.461053003308884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23.778563587053029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4.6470312755738146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19.16115761564345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0.44400000000000001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173.52890625098581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2.636409199155751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2.8673817503679651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0.98476639168253099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4.8852293917660123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Un5i0hXZFdnHkSLWOewE+ZzomNpf1goPUf4dsrPGQFP4DQ9jbbAdZ0ij2/bIeOHTECFURyucQVMhVVES0JCiw==" saltValue="NBULx+bQSOrhKcRSaQ1A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DHvqp1cwFwOfl1ORS56DvDTK3/7rMjemFkrg4hNyANmfyZtmL8Oba52aALujEbjFcCNm4XT3TXKgRtvzk3k3A==" saltValue="Mc4utF/L+Q/vc3YPQE5l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vtFmnPAMIz0bZ3fCCSdSQTJU+ue0v+BcvwU/CnDWXS2uIs9+S3zsIspmDZIQTmtGOo5zWcv7IhUH2/CBTPghqw==" saltValue="IzOJkFAh5nvqqIQub/0y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5">
      <c r="A4" s="3" t="s">
        <v>207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sheetProtection algorithmName="SHA-512" hashValue="VGAk2MSm12fMabPsCqRbMqPJluv9K9r2w5XYY0ky/YDmama6U8HF7lEVL+cb4MGTMlnpIIKjhDVkDVUP2XQ6Iw==" saltValue="P57kGCJY43XVapuUg+Rc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PIQuR5X4V7cA0Rl8jtSI7ysU4BguWk39l2/S8TZeanpAiX9KL/HGfjYw1VeQLTLf4kAOgnleYljZcmvI6yW2g==" saltValue="SNQxjDvuBAeI5Jv2eqB7X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EjKIhJfOvHYIhSi8Z5TlaHPWQEXgGU3h/yDWRLtrbjnMpnmyLmxflWAqPDEfeC2CeQTofLP++ELPIRZwpr6F/Q==" saltValue="QCDec0kaJeHlyB1/F2Tg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qtD7Nz7OyowXd6c2iSpPj8qJdOGbzOtA6DFK10sqA8f0uruDK7KKwkJqDX+vPRyyJSLQqWEVSvJviUMftmMQQ==" saltValue="VzWJaZCAd8Ecz9QZJi0o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1myDo2wxrJjpNw5srX8rTBBacAiddMCfBCk6m7RbocfKfuB3litBSeHERWRzvIj78ZcL94xHBQvJ8BEDeSl7A==" saltValue="iPGzSVRnh0dUZ7doGum3S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FKfFpv7ys4PbSYSqbhAi725nzamTsKMCN8HTvazVECrom8uN5JLFKUSb1deTTeyceM43ppwa7yRgw5Ee8GAYA==" saltValue="FTfwl5vQeMmiS1inFVLu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LUs3b21CzeuUCy0pm54H2ahtnudPx9AveiQTu9IOZdv91MaDS1PSxuAysEZQ7J8hSS+/tXsFPxsGmCmlUQZbw==" saltValue="Srttb0c699SWl79BYwNJx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7">
        <f t="shared" ref="G2:G11" si="0">C2+D2+E2+F2</f>
        <v>1676000</v>
      </c>
      <c r="H2" s="17">
        <f t="shared" ref="H2:H11" si="1">(B2 + stillbirth*B2/(1000-stillbirth))/(1-abortion)</f>
        <v>103624.62116670211</v>
      </c>
      <c r="I2" s="17">
        <f t="shared" ref="I2:I11" si="2">G2-H2</f>
        <v>1572375.3788332979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5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5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5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5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5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5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5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5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ZKw+HCid4QSNWgdV7urY5Jxhn9xnUOPkFMSPFaPPjECfHmIN2P7386KNhNJg4YBBfb1BkUWiTOlEBOTPkqftQ==" saltValue="cGNVqg/UHoOTDCSIVI5Kl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2.0654801039925568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2.0654801039925568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1.7456789488005249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1.7456789488005249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1.7039779258522252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1.7039779258522252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1.4926807340289183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1.4926807340289183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2.4650351429897657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2.4650351429897657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2.0253085546007217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2.0253085546007217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t9O2zowrSXOCHgU5t1jhcSn8dar4ofUj4XhVkEUjCPL5r4t03QzuKXbvj5cCbHad0Cse8nwlMVuZcYIuX8NcA==" saltValue="OWTJeWm7LT8xGNTIHf2WF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LlC2g5Ss2T2tbe/K1gdh7r5rC2sw71R77ZEXTctTViX6HBPGfczapBcaaS/mxZx0PtHmM7W7siaMjfueCRx0w==" saltValue="J99JxCTfQk+TZXvr9612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YyrdjTfvK8Jw1prNB+Q2i5lKgXWK+wcwsR1TakIATUIAnbRKIf2T6HlqBcESVtm2ZcgleUNvmgdnBCeEEsEig==" saltValue="V9txderJi+nAyAwxAKnZ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0.60448777886271199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0.60448777886271199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0.8630983408784173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0.8630983408784173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0.8630983408784173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0.8630983408784173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0.40315738426739045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0.40315738426739045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0.82969068461898743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0.82969068461898743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0.82969068461898743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0.82969068461898743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0.90814415292821327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0.90814415292821327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0.89682836594580151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0.89682836594580151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0.89682836594580151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0.89682836594580151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Co06GLJjr6/66n3f9fURaIzZpVIRp3AcTNXNtGe4gKgLSzcW/5V0NtFYCxVp/jwjW48pde2rsvbQYl4JE9zuw==" saltValue="HDUeNisJJCNocwSBlIPr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yqnJY6OOXxwHme6rN6H+pA3x3e2h8x05c9ee13cpSrr/jTOsyVgKRSeMAOYjUL0QqPGb417hZNeQfLv34jCog==" saltValue="NP4/zBHGl6cAvFWYX6S2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0.65419272732034428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0.66636393572012242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0.66636393572012242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0.62494642091727393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0.62494642091727393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0.62494642091727393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0.62494642091727393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0.63921245232450263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0.63921245232450263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0.63921245232450263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0.63921245232450263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0.7463715526925967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0.75650596126299829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0.75650596126299829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0.7216035634743877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0.7216035634743877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0.7216035634743877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0.7216035634743877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0.73375931842385533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0.73375931842385533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0.73375931842385533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0.73375931842385533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0.46341585484401215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0.47693294628633703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0.47693294628633703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0.43204267088107473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0.43204267088107473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0.43204267088107473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0.43204267088107473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0.44715525322693078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0.44715525322693078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0.44715525322693078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0.44715525322693078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0.63189537859673062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0.64442481737390711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0.64442481737390711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0.60191082802547757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0.60191082802547757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0.60191082802547757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0.60191082802547757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0.61651540329796761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0.61651540329796761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0.61651540329796761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0.61651540329796761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0.95965697844802278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0.96170624735601162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0.96170624735601162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0.95444606413994171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0.95444606413994171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0.95444606413994171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0.95444606413994171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0.95704036773445222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0.95704036773445222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0.95704036773445222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0.95704036773445222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0.89429710966355236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0.89931808724509132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0.89931808724509132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0.88168480832938956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0.88168480832938956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0.88168480832938956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0.88168480832938956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0.88793634784557629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0.88793634784557629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0.88793634784557629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0.88793634784557629</v>
      </c>
    </row>
  </sheetData>
  <sheetProtection algorithmName="SHA-512" hashValue="FSnFKPeyUq5tijrLxbuzOEuFY3/w/5/d4FYr3MYSTvCP4vaqV/2jPplcIPpQmbtFjgotR7lGOso36Ok+JEc5fQ==" saltValue="wITGP40e4Na1UnPHbQxC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0.85372715173943936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0.85592031441762906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0.85706627239447974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0.85761944196924955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0.85270223695172243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0.85367881014835456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0.85495055211357052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0.85575558868682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0.7683544365654954</v>
      </c>
      <c r="E10" s="90">
        <f>E3*0.9</f>
        <v>0.7703282829758662</v>
      </c>
      <c r="F10" s="90">
        <f>F3*0.9</f>
        <v>0.77135964515503175</v>
      </c>
      <c r="G10" s="90">
        <f>G3*0.9</f>
        <v>0.7718574977723246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0.76743201325655019</v>
      </c>
      <c r="E12" s="90">
        <f>E5*0.9</f>
        <v>0.76831092913351917</v>
      </c>
      <c r="F12" s="90">
        <f>F5*0.9</f>
        <v>0.76945549690221349</v>
      </c>
      <c r="G12" s="90">
        <f>G5*0.9</f>
        <v>0.77018002981813805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0.8964135093264114</v>
      </c>
      <c r="E17" s="90">
        <f>E3*1.05</f>
        <v>0.8987163301385106</v>
      </c>
      <c r="F17" s="90">
        <f>F3*1.05</f>
        <v>0.89991958601420374</v>
      </c>
      <c r="G17" s="90">
        <f>G3*1.05</f>
        <v>0.90050041406771208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0.8953373487993086</v>
      </c>
      <c r="E19" s="90">
        <f>E5*1.05</f>
        <v>0.89636275065577231</v>
      </c>
      <c r="F19" s="90">
        <f>F5*1.05</f>
        <v>0.89769807971924909</v>
      </c>
      <c r="G19" s="90">
        <f>G5*1.05</f>
        <v>0.89854336812116109</v>
      </c>
    </row>
  </sheetData>
  <sheetProtection algorithmName="SHA-512" hashValue="rG3EstxBN3NCw3lZLTcgDYGLkAdDYspQILok4ARoZYI778ZRWv64blTMMeVITCo7vTMBLtyRTLLVV8uHBG4UVg==" saltValue="5iWkVh4eofbqjK5jowQ8s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Vr1WUnIuYSuuDQqqN8BflZA7pmbekicbUI56JguY5eNzIMwBgXH8n+RJkbaDYL29Y27IWgWCGA2fW+R6t3n0iA==" saltValue="8dvdn0wB9D8JZCp+mGZE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3Yff9EQ+FEos5o/8VrhJm0+YQzb/IUZqDkf8aQypXv2TQrlRZ7wk8ORTsT2B+or5bjQrtoTofS+/SWz3shkidg==" saltValue="Z3sBz1TTp34NNx0VxuV0W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6.5611066876615234E-2</v>
      </c>
    </row>
    <row r="5" spans="1:8" ht="15.75" customHeight="1" x14ac:dyDescent="0.25">
      <c r="B5" s="19" t="s">
        <v>95</v>
      </c>
      <c r="C5" s="101">
        <v>2.641013492562843E-2</v>
      </c>
    </row>
    <row r="6" spans="1:8" ht="15.75" customHeight="1" x14ac:dyDescent="0.25">
      <c r="B6" s="19" t="s">
        <v>91</v>
      </c>
      <c r="C6" s="101">
        <v>0.12798221487456141</v>
      </c>
    </row>
    <row r="7" spans="1:8" ht="15.75" customHeight="1" x14ac:dyDescent="0.25">
      <c r="B7" s="19" t="s">
        <v>96</v>
      </c>
      <c r="C7" s="101">
        <v>0.37292150739684299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0.27433312317522701</v>
      </c>
    </row>
    <row r="10" spans="1:8" ht="15.75" customHeight="1" x14ac:dyDescent="0.25">
      <c r="B10" s="19" t="s">
        <v>94</v>
      </c>
      <c r="C10" s="101">
        <v>0.13274195275112499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6.5977717165078512E-2</v>
      </c>
      <c r="D14" s="55">
        <v>6.5977717165078512E-2</v>
      </c>
      <c r="E14" s="55">
        <v>6.5977717165078512E-2</v>
      </c>
      <c r="F14" s="55">
        <v>6.5977717165078512E-2</v>
      </c>
    </row>
    <row r="15" spans="1:8" ht="15.75" customHeight="1" x14ac:dyDescent="0.25">
      <c r="B15" s="19" t="s">
        <v>102</v>
      </c>
      <c r="C15" s="101">
        <v>0.1178857627358417</v>
      </c>
      <c r="D15" s="101">
        <v>0.1178857627358417</v>
      </c>
      <c r="E15" s="101">
        <v>0.1178857627358417</v>
      </c>
      <c r="F15" s="101">
        <v>0.1178857627358417</v>
      </c>
    </row>
    <row r="16" spans="1:8" ht="15.75" customHeight="1" x14ac:dyDescent="0.25">
      <c r="B16" s="19" t="s">
        <v>2</v>
      </c>
      <c r="C16" s="101">
        <v>1.990981811714156E-2</v>
      </c>
      <c r="D16" s="101">
        <v>1.990981811714156E-2</v>
      </c>
      <c r="E16" s="101">
        <v>1.990981811714156E-2</v>
      </c>
      <c r="F16" s="101">
        <v>1.990981811714156E-2</v>
      </c>
    </row>
    <row r="17" spans="1:8" ht="15.75" customHeight="1" x14ac:dyDescent="0.25">
      <c r="B17" s="19" t="s">
        <v>90</v>
      </c>
      <c r="C17" s="101">
        <v>3.980240696059875E-3</v>
      </c>
      <c r="D17" s="101">
        <v>3.980240696059875E-3</v>
      </c>
      <c r="E17" s="101">
        <v>3.980240696059875E-3</v>
      </c>
      <c r="F17" s="101">
        <v>3.980240696059875E-3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2.7485828575464739E-2</v>
      </c>
      <c r="D19" s="101">
        <v>2.7485828575464739E-2</v>
      </c>
      <c r="E19" s="101">
        <v>2.7485828575464739E-2</v>
      </c>
      <c r="F19" s="101">
        <v>2.7485828575464739E-2</v>
      </c>
    </row>
    <row r="20" spans="1:8" ht="15.75" customHeight="1" x14ac:dyDescent="0.25">
      <c r="B20" s="19" t="s">
        <v>79</v>
      </c>
      <c r="C20" s="101">
        <v>6.6334243382175674E-3</v>
      </c>
      <c r="D20" s="101">
        <v>6.6334243382175674E-3</v>
      </c>
      <c r="E20" s="101">
        <v>6.6334243382175674E-3</v>
      </c>
      <c r="F20" s="101">
        <v>6.6334243382175674E-3</v>
      </c>
    </row>
    <row r="21" spans="1:8" ht="15.75" customHeight="1" x14ac:dyDescent="0.25">
      <c r="B21" s="19" t="s">
        <v>88</v>
      </c>
      <c r="C21" s="101">
        <v>0.16834129214315979</v>
      </c>
      <c r="D21" s="101">
        <v>0.16834129214315979</v>
      </c>
      <c r="E21" s="101">
        <v>0.16834129214315979</v>
      </c>
      <c r="F21" s="101">
        <v>0.16834129214315979</v>
      </c>
    </row>
    <row r="22" spans="1:8" ht="15.75" customHeight="1" x14ac:dyDescent="0.25">
      <c r="B22" s="19" t="s">
        <v>99</v>
      </c>
      <c r="C22" s="101">
        <v>0.5897859162290362</v>
      </c>
      <c r="D22" s="101">
        <v>0.5897859162290362</v>
      </c>
      <c r="E22" s="101">
        <v>0.5897859162290362</v>
      </c>
      <c r="F22" s="101">
        <v>0.5897859162290362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4.5249643999999999E-2</v>
      </c>
    </row>
    <row r="27" spans="1:8" ht="15.75" customHeight="1" x14ac:dyDescent="0.25">
      <c r="B27" s="19" t="s">
        <v>89</v>
      </c>
      <c r="C27" s="101">
        <v>5.4447637999999993E-2</v>
      </c>
    </row>
    <row r="28" spans="1:8" ht="15.75" customHeight="1" x14ac:dyDescent="0.25">
      <c r="B28" s="19" t="s">
        <v>103</v>
      </c>
      <c r="C28" s="101">
        <v>9.8457505000000001E-2</v>
      </c>
    </row>
    <row r="29" spans="1:8" ht="15.75" customHeight="1" x14ac:dyDescent="0.25">
      <c r="B29" s="19" t="s">
        <v>86</v>
      </c>
      <c r="C29" s="101">
        <v>0.11500012900000001</v>
      </c>
    </row>
    <row r="30" spans="1:8" ht="15.75" customHeight="1" x14ac:dyDescent="0.25">
      <c r="B30" s="19" t="s">
        <v>4</v>
      </c>
      <c r="C30" s="101">
        <v>5.0745075000000001E-2</v>
      </c>
    </row>
    <row r="31" spans="1:8" ht="15.75" customHeight="1" x14ac:dyDescent="0.25">
      <c r="B31" s="19" t="s">
        <v>80</v>
      </c>
      <c r="C31" s="101">
        <v>3.6627643000000001E-2</v>
      </c>
    </row>
    <row r="32" spans="1:8" ht="15.75" customHeight="1" x14ac:dyDescent="0.25">
      <c r="B32" s="19" t="s">
        <v>85</v>
      </c>
      <c r="C32" s="101">
        <v>0.18180017400000001</v>
      </c>
    </row>
    <row r="33" spans="2:3" ht="15.75" customHeight="1" x14ac:dyDescent="0.25">
      <c r="B33" s="19" t="s">
        <v>100</v>
      </c>
      <c r="C33" s="101">
        <v>0.15539587599999999</v>
      </c>
    </row>
    <row r="34" spans="2:3" ht="15.75" customHeight="1" x14ac:dyDescent="0.25">
      <c r="B34" s="19" t="s">
        <v>87</v>
      </c>
      <c r="C34" s="101">
        <v>0.26227631499999998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orzmB5YElAFJM3DsYTVFQeJaiIRZqc6ftNILmPW+yZQOetissJ6ZhBTDL8BSbAU/H/a9kPrv9H1C8aGbKTcxEQ==" saltValue="VqZckJqrY+dkr26dgKNQS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5">
      <c r="B4" s="5" t="s">
        <v>110</v>
      </c>
      <c r="C4" s="45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5">
      <c r="B5" s="5" t="s">
        <v>106</v>
      </c>
      <c r="C5" s="45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5">
      <c r="B10" s="5" t="s">
        <v>107</v>
      </c>
      <c r="C10" s="45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5">
      <c r="B11" s="5" t="s">
        <v>119</v>
      </c>
      <c r="C11" s="45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6yEfvb6Ltth0HwqnrbIskVSNvCu2Qy03Ca45YNu5V45xbC3HgLlGF71NhYIw7+Jj6CRmr6tKO5jUalaqF8BUA==" saltValue="h0l4KpbsybOL7POBmvBm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0.47441533830470101</v>
      </c>
      <c r="D2" s="53">
        <v>0.249006558518518</v>
      </c>
      <c r="E2" s="53"/>
      <c r="F2" s="53"/>
      <c r="G2" s="53"/>
    </row>
    <row r="3" spans="1:7" x14ac:dyDescent="0.25">
      <c r="B3" s="3" t="s">
        <v>127</v>
      </c>
      <c r="C3" s="53">
        <v>0.24064901516329801</v>
      </c>
      <c r="D3" s="53">
        <v>0.25356143296296302</v>
      </c>
      <c r="E3" s="53"/>
      <c r="F3" s="53"/>
      <c r="G3" s="53"/>
    </row>
    <row r="4" spans="1:7" x14ac:dyDescent="0.25">
      <c r="B4" s="3" t="s">
        <v>126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/>
    </row>
    <row r="5" spans="1:7" x14ac:dyDescent="0.25">
      <c r="B5" s="3" t="s">
        <v>125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g+SfMC5CuVgigK8KIeKM3ET1H1VRCYktpWsAaU7Fr2oFzVTLA2/PdcDOfv0Eh30qhUbjBsTNsnoJPpotCbU4rA==" saltValue="ykF7l/6+u72kGh+OiYlPR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G3wnGJZI2D15RKC3ONJDMIb7D6hknl3gXqCHLhkPjIQ61636bOMoTPM5T1GUX40S2L5IDDEC339oflDh4DrwA==" saltValue="Aa7NAqCg/oGkEDUiWZ2Z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dvna4FT5a/nf1MQPuDFfvy07Bv8nHNW3G+zGpyttUK4YyQeRhRcwSD4S9vU++idH6s1q4fd71jqhPtr7BodDkg==" saltValue="O8Q3e3ScmiizlhzTkVxVA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NHm0VK0ob/3QJ7K6jUrv+M4oNnOLUoeYCDJt3qiPhgZlHRRbrbs1oSi+8KG1yYmGpuaoH/kWpo6gQPyVI2xmvA==" saltValue="K0agy46z1QQQedVcLB6W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qzC8ndNTYFMNOY53xYa9zrsMfON7LJJaxzppldcDKVEZk/aJW7lw5mJKOSeWyNTlzOwGiCm0aLhHlHW9+iSbsg==" saltValue="G0CAKUOgcLtBLe6ZtJnT2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2024-03-15T02:17:56Z</dcterms:modified>
</cp:coreProperties>
</file>