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59CC5B2-470C-4B09-998B-1F4120C9B5C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0" i="2"/>
  <c r="A19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21" i="2" l="1"/>
  <c r="A39" i="2"/>
  <c r="A13" i="2"/>
  <c r="A23" i="2"/>
  <c r="A34" i="2"/>
  <c r="F19" i="26"/>
  <c r="I9" i="2"/>
  <c r="A14" i="2"/>
  <c r="A25" i="2"/>
  <c r="A35" i="2"/>
  <c r="E10" i="26"/>
  <c r="A22" i="2"/>
  <c r="A37" i="2"/>
  <c r="A38" i="2"/>
  <c r="A31" i="2"/>
  <c r="A33" i="2"/>
  <c r="A15" i="2"/>
  <c r="A26" i="2"/>
  <c r="A40" i="2"/>
  <c r="A17" i="2"/>
  <c r="A27" i="2"/>
  <c r="I7" i="2"/>
  <c r="A18" i="2"/>
  <c r="A29" i="2"/>
  <c r="I38" i="2"/>
  <c r="G12" i="26"/>
  <c r="D19" i="26"/>
  <c r="D10" i="26"/>
  <c r="E19" i="26"/>
  <c r="A3" i="2"/>
  <c r="A16" i="2"/>
  <c r="A24" i="2"/>
  <c r="A32" i="2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<sst xmlns="http://schemas.openxmlformats.org/spreadsheetml/2006/main" count="2092" uniqueCount="341">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</sst>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12304.24243164064</v>
      </c>
    </row>
    <row r="8" spans="1:3" ht="15" customHeight="1" x14ac:dyDescent="0.25">
      <c r="B8" s="5" t="s">
        <v>44</v>
      </c>
      <c r="C8" s="44">
        <v>0.01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0.78687103271484404</v>
      </c>
    </row>
    <row r="11" spans="1:3" ht="15" customHeight="1" x14ac:dyDescent="0.25">
      <c r="B11" s="5" t="s">
        <v>49</v>
      </c>
      <c r="C11" s="45">
        <v>0.70400000000000007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2.0899999999999998E-2</v>
      </c>
    </row>
    <row r="24" spans="1:3" ht="15" customHeight="1" x14ac:dyDescent="0.25">
      <c r="B24" s="15" t="s">
        <v>46</v>
      </c>
      <c r="C24" s="45">
        <v>0.42159999999999997</v>
      </c>
    </row>
    <row r="25" spans="1:3" ht="15" customHeight="1" x14ac:dyDescent="0.25">
      <c r="B25" s="15" t="s">
        <v>47</v>
      </c>
      <c r="C25" s="45">
        <v>0.4854</v>
      </c>
    </row>
    <row r="26" spans="1:3" ht="15" customHeight="1" x14ac:dyDescent="0.25">
      <c r="B26" s="15" t="s">
        <v>48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7.4241089134413096</v>
      </c>
    </row>
    <row r="38" spans="1:5" ht="15" customHeight="1" x14ac:dyDescent="0.25">
      <c r="B38" s="11" t="s">
        <v>35</v>
      </c>
      <c r="C38" s="43">
        <v>14.2913433059379</v>
      </c>
      <c r="D38" s="12"/>
      <c r="E38" s="13"/>
    </row>
    <row r="39" spans="1:5" ht="15" customHeight="1" x14ac:dyDescent="0.25">
      <c r="B39" s="11" t="s">
        <v>61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100">
        <v>0.52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0</v>
      </c>
      <c r="D46" s="12"/>
    </row>
    <row r="47" spans="1:5" ht="15.75" customHeight="1" x14ac:dyDescent="0.25">
      <c r="B47" s="11" t="s">
        <v>59</v>
      </c>
      <c r="C47" s="45">
        <v>0</v>
      </c>
      <c r="D47" s="12"/>
      <c r="E47" s="13"/>
    </row>
    <row r="48" spans="1:5" ht="15" customHeight="1" x14ac:dyDescent="0.25">
      <c r="B48" s="11" t="s">
        <v>58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0</v>
      </c>
      <c r="D51" s="12"/>
    </row>
    <row r="52" spans="1:4" ht="15" customHeight="1" x14ac:dyDescent="0.25">
      <c r="B52" s="11" t="s">
        <v>13</v>
      </c>
      <c r="C52" s="100">
        <v>0</v>
      </c>
    </row>
    <row r="53" spans="1:4" ht="15.75" customHeight="1" x14ac:dyDescent="0.25">
      <c r="B53" s="11" t="s">
        <v>16</v>
      </c>
      <c r="C53" s="100">
        <v>0</v>
      </c>
    </row>
    <row r="54" spans="1:4" ht="15.75" customHeight="1" x14ac:dyDescent="0.25">
      <c r="B54" s="11" t="s">
        <v>14</v>
      </c>
      <c r="C54" s="100">
        <v>0</v>
      </c>
    </row>
    <row r="55" spans="1:4" ht="15.75" customHeight="1" x14ac:dyDescent="0.25">
      <c r="B55" s="11" t="s">
        <v>15</v>
      </c>
      <c r="C55" s="100">
        <v>0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0</v>
      </c>
    </row>
    <row r="59" spans="1:4" ht="15.75" customHeight="1" x14ac:dyDescent="0.25">
      <c r="B59" s="11" t="s">
        <v>40</v>
      </c>
      <c r="C59" s="45">
        <v>0.58581800000000006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2exRnLejnIR9VpcyhXrryEgpB2cHfcLqdc9yxAwO+/2HRonYYzzydHPo/LpASxYz4nyKIiH18EQZfQmPoimvlA==" saltValue="i1+mpXOWNs4c+qrTPYcz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0.29456317551094802</v>
      </c>
      <c r="C2" s="98">
        <v>0.95</v>
      </c>
      <c r="D2" s="56">
        <v>55.507503876711553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39.823604613076341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374.86417937488761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2.1552022403043969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12.95590405687226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12.95590405687226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12.95590405687226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12.95590405687226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12.95590405687226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12.95590405687226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0.51481442842101999</v>
      </c>
      <c r="C16" s="98">
        <v>0.95</v>
      </c>
      <c r="D16" s="56">
        <v>0.6626698567676067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0.71200000000000008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8.6538627513423272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8.6538627513423272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5.3412628169999997E-2</v>
      </c>
      <c r="C21" s="98">
        <v>0.95</v>
      </c>
      <c r="D21" s="56">
        <v>28.257105296829788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1.7856991289999999E-2</v>
      </c>
      <c r="C23" s="98">
        <v>0.95</v>
      </c>
      <c r="D23" s="56">
        <v>4.2441655453988991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0.77428758402628906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0.26130320601981299</v>
      </c>
      <c r="C27" s="98">
        <v>0.95</v>
      </c>
      <c r="D27" s="56">
        <v>18.814934548265089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0.63037769320000003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107.8921549536976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2.1129719322902618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0.35571922</v>
      </c>
      <c r="C32" s="98">
        <v>0.95</v>
      </c>
      <c r="D32" s="56">
        <v>1.417065121738269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0.93445270913102807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4.0757999420000003E-2</v>
      </c>
      <c r="C38" s="98">
        <v>0.95</v>
      </c>
      <c r="D38" s="56">
        <v>4.9685392525961998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0.53491382600000004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x5WNL0Jh7kf2k4V4dlLybT79QBKiHY/6Qxh3+MK7cG8DCTOZ9r+UipkpBTZcKaB2vS6uCYUGf5J1V+g9mCIbQ==" saltValue="3klc0/Vx0V55pqXrUP6J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1ExjrzR0JZOPtsc/gnHQ5VopQt56MspEuZgdstS33wRr/NdY7E76KCfnXRG6cwTh4hg7UK8s2p3+uZZtr0fWw==" saltValue="gqw1XH4hoPe6e75FIx+W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qaSgj4RtpbVY2hmh8xQTfokv9B6cOtwbjswPHGOzsUlj1zolMQFVbtuCot9RkJ2hx7e1K5bUSfTNhVi2JJTRg==" saltValue="K8BO9EO/DkSR4Hx0i5Uk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0</v>
      </c>
      <c r="C2" s="21">
        <f>'Entradas de población-año base'!C52</f>
        <v>0</v>
      </c>
      <c r="D2" s="21">
        <f>'Entradas de población-año base'!C53</f>
        <v>0</v>
      </c>
      <c r="E2" s="21">
        <f>'Entradas de población-año base'!C54</f>
        <v>0</v>
      </c>
      <c r="F2" s="21">
        <f>'Entradas de población-año base'!C55</f>
        <v>0</v>
      </c>
    </row>
    <row r="3" spans="1:6" ht="15.75" customHeight="1" x14ac:dyDescent="0.25">
      <c r="A3" s="3" t="s">
        <v>6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Z19bZ51VSsVHQ9ShXVbutCfLIR7fvZWw7EpYHrXd02JWbUloKjj6SzAT8fBEn5PuqMXAeCEd48flv1WLl6zcLg==" saltValue="+gu9thTzdhoxVmLrVNKf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o4sFbYQe0jbBPpxKcEWpidQ8CuBi+Ca5undHRgPnqd4wQeNmWCNiRV1Mk0DqGDFQIhk5DCb2WZ3zQgdswUL7g==" saltValue="6WHbEE3Hcr+6sw6gHjfu4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6BB+2SkHrqiWTnaYd6757FmCmkjJnvJk9VSG7X5MQXD4D1CjU5AsxYZQVU+QA+axvGOwbIwaO0P/3xSwqyJjdg==" saltValue="QC8HjGjHtdwF+wJLo+Xr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jDsKP1Ik1oBrzvLClnCfFd0yo2rK6AC8LYlpkbIN8eG7b/7ChcRsyRjhkpyWV3bwC6Rg4GJ2+7BkgQW5sutSQ==" saltValue="XUi6FN2npHIa7u7JfKMt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KOKtMWe+mLMSvwd7HdiYKs+u03HD40+GxxHShd/L6tBGcil9S67Ge1+EdtU0rW1XlPH9qMOREUh7D1PkeGkDw==" saltValue="CzBA8WD3qWIuLIvFMPvz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0SQH4k2KaJGtY7Gxt38kyLo1AZ/gaVQgN8XibeOw4TTMorFD/RUg/KhO0oGiGncG+MWBBCeZV7I13eMM+FV1Q==" saltValue="XMYq2/twS7TZqRqCCtbW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Mw4RR8/kn9chzpHZnn17Jy0e4hSuoHSSngQwlENbCIZhHUj3wEh//x6U+MBDxu+qxi2Mho6hLD/fLbviaX8kg==" saltValue="Abith9TafG7uEE1PdPFN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UOcDOTS/o8AiHOqivWRhxwEhZzlJCnSl8aWGfAoJeu7g94o4wlK0F0jink0f3soQTWED6ATQ9UYqei+lspYAw==" saltValue="EtAo4o4NS+6CNp+dp6Ahp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2.5086512756089432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2.5086512756089432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1.8691862575816711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1.8691862575816711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1.9967874499559091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1.9967874499559091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1.574283777330747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1.574283777330747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3.0743955039622963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3.0743955039622963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2.1951311041747976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2.1951311041747976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BNx2H1IisH6qzQjLW8cXE9J0D4w1fzfydF3PY1gpaDVeMXfkrcS3IRekv6uzAqd7XcAcGclWV0GhzMCBZyO0w==" saltValue="SuF4nRea50EQE99XgdC2D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rLADG1gzgRejLw9oxzUEb2mj5AX2qQApNJ5lKy1MnH57OxGVG0R1WuCWJOeG7LACI1hfaxIOA2PMaWGZ/Pgxg==" saltValue="UK+kw1e6tj/qgBxPEp3d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OVNN2fgHVSkU1FZt9WeRSZ4x9HNPwp2NbMmEkZ9tT2SU6wQPIQMnSkbeXlqB4+XWCQunnY8TZnRccCLX+z5CQ==" saltValue="RXuntwWWMCJNGheTPNBM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0.63917235819542673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0.63917235819542673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0.4391155185161606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0.4391155185161606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0.84954164933324894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0.84954164933324894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0.84954164933324894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0.84954164933324894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0.91973534823290326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0.91973534823290326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0.90970551358204188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0.90970551358204188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0.90970551358204188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0.90970551358204188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jEOu8Dxw1okaPe9J6vuTMOSeOAEA4DhcU5eWgShOZhOneDTXp/tNDblyr8INVgegRiLGRCwyavDIWrA6J7xuQ==" saltValue="kCx77cXikIL61LdKM6XL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Y308K0JFvrHfGcAkl5MZqxRRk4aMU8S/NbFDVZkomBgurzjQ0bTfx0gkYc8r6L2w/T0fQItzxGkZHRX9+nSlw==" saltValue="DRFeJ0kXZBDXOwpQFYpP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0.63748135688821816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0.68385227089359624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0.68385227089359624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0.64675010092854257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0.64675010092854257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0.64675010092854257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0.64675010092854257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0.67068121942039893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0.67068121942039893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0.67068121942039893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0.67068121942039893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0.73229187753285785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0.77089381721288996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0.77089381721288996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0.74012474012474005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0.74012474012474005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0.74012474012474005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0.74012474012474005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0.76007677543186181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0.76007677543186181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0.76007677543186181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0.44530231847418161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0.49685338048850136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0.49685338048850136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0.45528609321712765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0.45528609321712765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0.45528609321712765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0.45528609321712765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0.48179524152847875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0.48179524152847875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0.48179524152847875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0.48179524152847875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0.61474104175336575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0.6624806630170903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0.6624806630170903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0.62424849699398788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0.62424849699398788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0.62424849699398788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0.62424849699398788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0.648876404494382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0.648876404494382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0.648876404494382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0.648876404494382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0.95673101611636802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0.96453737973001497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0.96453737973001497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0.95837033747779765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0.95837033747779765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0.95837033747779765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0.95837033747779765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0.96241731809981956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0.96241731809981956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0.96241731809981956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0.96241731809981956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0.88718803632388732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0.9063123596975029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0.9063123596975029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0.89116238572050488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0.89116238572050488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0.89116238572050488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0.89116238572050488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0.90106846062524737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0.90106846062524737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0.90106846062524737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0.90106846062524737</v>
      </c>
    </row>
  </sheetData>
  <sheetProtection algorithmName="SHA-512" hashValue="po40TWqOlXUS2M0vI19q9Vy6dZOWZXMu8RthRSh/Pzcba27PxGoW5g5/2x/dtEEWFtWZvsHpY2SzD4lvKX1s3g==" saltValue="COzJXjfhKKVdKEYvM2hY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 t="e">
        <f>IF(ISBLANK('Distribución estado nutricional'!D$11),0.86,(0.86*'Distribución estado nutricional'!D$11/(1-0.86*'Distribución estado nutricional'!D$11))
/ ('Distribución estado nutricional'!D$11/(1-'Distribución estado nutricional'!D$11)))</f>
        <v>#DIV/0!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 t="e">
        <f>IF(ISBLANK('Distribución estado nutricional'!F$11),0.86,(0.86*'Distribución estado nutricional'!F$11/(1-0.86*'Distribución estado nutricional'!F$11))
/ ('Distribución estado nutricional'!F$11/(1-'Distribución estado nutricional'!F$11)))</f>
        <v>#DIV/0!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0.85930764687119632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0.85730054291149027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0.85715485012137471</v>
      </c>
      <c r="F5" s="90" t="e">
        <f>IF(ISBLANK('Distribución estado nutricional'!F$10),0.86,(0.86*'Distribución estado nutricional'!F$10/(1-0.86*'Distribución estado nutricional'!F$10))
/ ('Distribución estado nutricional'!F$10/(1-'Distribución estado nutricional'!F$10)))</f>
        <v>#DIV/0!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0.8594434210736267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0.77337688218407674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0.77157048862034128</v>
      </c>
      <c r="E12" s="90">
        <f>E5*0.9</f>
        <v>0.77143936510923727</v>
      </c>
      <c r="F12" s="90" t="e">
        <f>F5*0.9</f>
        <v>#DIV/0!</v>
      </c>
      <c r="G12" s="90">
        <f>G5*0.9</f>
        <v>0.77349907896626402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0.90227302921475616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0.90016557005706477</v>
      </c>
      <c r="E19" s="90">
        <f>E5*1.05</f>
        <v>0.90001259262744349</v>
      </c>
      <c r="F19" s="90" t="e">
        <f>F5*1.05</f>
        <v>#DIV/0!</v>
      </c>
      <c r="G19" s="90">
        <f>G5*1.05</f>
        <v>0.90241559212730804</v>
      </c>
    </row>
  </sheetData>
  <sheetProtection algorithmName="SHA-512" hashValue="/naydi4LQ2aTZ5NgOvKAZY4v7A8ssBsN5Ei4mPY2U5dyVPBpMdzuAy/XBTyzQYZh8ZtxM4VHSxZtghPAwWxKZA==" saltValue="naj2xjspxph5Wbd+FjpO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IczGMGR3115yFeFnOiY5SAZrprdoWZaiVgctioAYFiLwhTZTHMtxzHOPPh3bfS3vWuzBFO73kgsmCn32jj54Og==" saltValue="L6PHIfzeaUJ2qpFxspwz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zNeJSGOd2zlmq3YbwH18RlL/fYVfe5gywRDPbjKIDtsoAXFodoZvRASJT4UgD/AMVeeKWScqc6m+r/9NGSoMA==" saltValue="QhuEY7pIMl0sAr+Li3Kqe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9.0669893888639302E-2</v>
      </c>
    </row>
    <row r="5" spans="1:8" ht="15.75" customHeight="1" x14ac:dyDescent="0.25">
      <c r="B5" s="19" t="s">
        <v>95</v>
      </c>
      <c r="C5" s="101">
        <v>5.621668986338469E-2</v>
      </c>
    </row>
    <row r="6" spans="1:8" ht="15.75" customHeight="1" x14ac:dyDescent="0.25">
      <c r="B6" s="19" t="s">
        <v>91</v>
      </c>
      <c r="C6" s="101">
        <v>0.11623773492552</v>
      </c>
    </row>
    <row r="7" spans="1:8" ht="15.75" customHeight="1" x14ac:dyDescent="0.25">
      <c r="B7" s="19" t="s">
        <v>96</v>
      </c>
      <c r="C7" s="101">
        <v>0.4121280655674377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0.25134860197247971</v>
      </c>
    </row>
    <row r="10" spans="1:8" ht="15.75" customHeight="1" x14ac:dyDescent="0.25">
      <c r="B10" s="19" t="s">
        <v>94</v>
      </c>
      <c r="C10" s="101">
        <v>7.3399013782538505E-2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102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2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99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4.7850161000000002E-2</v>
      </c>
    </row>
    <row r="27" spans="1:8" ht="15.75" customHeight="1" x14ac:dyDescent="0.25">
      <c r="B27" s="19" t="s">
        <v>89</v>
      </c>
      <c r="C27" s="101">
        <v>1.8526506000000002E-2</v>
      </c>
    </row>
    <row r="28" spans="1:8" ht="15.75" customHeight="1" x14ac:dyDescent="0.25">
      <c r="B28" s="19" t="s">
        <v>103</v>
      </c>
      <c r="C28" s="101">
        <v>0.23087115</v>
      </c>
    </row>
    <row r="29" spans="1:8" ht="15.75" customHeight="1" x14ac:dyDescent="0.25">
      <c r="B29" s="19" t="s">
        <v>86</v>
      </c>
      <c r="C29" s="101">
        <v>0.13941172099999999</v>
      </c>
    </row>
    <row r="30" spans="1:8" ht="15.75" customHeight="1" x14ac:dyDescent="0.25">
      <c r="B30" s="19" t="s">
        <v>4</v>
      </c>
      <c r="C30" s="101">
        <v>5.0655509000000001E-2</v>
      </c>
    </row>
    <row r="31" spans="1:8" ht="15.75" customHeight="1" x14ac:dyDescent="0.25">
      <c r="B31" s="19" t="s">
        <v>80</v>
      </c>
      <c r="C31" s="101">
        <v>7.1104772999999982E-2</v>
      </c>
    </row>
    <row r="32" spans="1:8" ht="15.75" customHeight="1" x14ac:dyDescent="0.25">
      <c r="B32" s="19" t="s">
        <v>85</v>
      </c>
      <c r="C32" s="101">
        <v>0.14682545</v>
      </c>
    </row>
    <row r="33" spans="2:3" ht="15.75" customHeight="1" x14ac:dyDescent="0.25">
      <c r="B33" s="19" t="s">
        <v>100</v>
      </c>
      <c r="C33" s="101">
        <v>0.122179683</v>
      </c>
    </row>
    <row r="34" spans="2:3" ht="15.75" customHeight="1" x14ac:dyDescent="0.25">
      <c r="B34" s="19" t="s">
        <v>87</v>
      </c>
      <c r="C34" s="101">
        <v>0.17257504600000001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uvfzxaj37ry4bphqhfpNLANpM1loh7q0bSh3whMqWIOLYMn6Eq7fudwIYDiG5EPGdDOsaB3zDaeLHiKrXPlirg==" saltValue="JCxvdXDmbTBL5O7rNZhl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110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106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107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tk3W7SsjIrpoDUyKQ9BFalsxYCzSumjlLpMXh8pIXKGymMDvWjNDBO5+mkxoeaOT/cP9HVPKZL4uADXowEwXA==" saltValue="RGC1ckazGuPJfyA/WLkT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127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126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uzFtCEsrNncIwB5g4EwQrx3O5q//flUW+WNdn029UNbcU6jcVWoPTkrBi7lkeRc4NB2JEk+jQcWJJGXDIV5bWQ==" saltValue="wKmQmddlf/DAfI5v5i8L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bhoRfFwaJS3JEUopP1qgqsBtLJ7QG1KsQhGMRq8fAGdm24P6rge6AZDczX4BesOXQy1vwplhibgigPQFyXCQA==" saltValue="ecw7MFdSAze/YxdvNyMD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zet4HsyNoian99yb5qHAqRYVsZZjbiXz4Asx6ua8X49HAvjuwqchy+Kx5JL2htncqlvrXBmKS8HOxQM1nPB12Q==" saltValue="RPIOKViH2Bb7pUyPJQe0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db/0wvoFAjaQ0Ml6p/7vYE6T/XMlO9wq0QoSdRbwnc5IDGi7goKuJpKKV8ueXDKcVw2c8Sj6+3uZp7gNAKZJw==" saltValue="FOCfDojxKkEuizNZYnhD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kihp5dLUNMO4XRBwmzQXvfaxztAQ6dyssvHCRt+FiEnSxN4oKOX2TbOEOb3dg1wtk/ZAsn03sUnz1sxu3aEpw==" saltValue="tnMXrZyWlNE1WC3EsLPG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2024-03-15T02:36:38Z</dcterms:modified>
</cp:coreProperties>
</file>