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638950BD-695F-4D57-959C-F30AEB6CB1FC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D19" i="26"/>
  <c r="C19" i="26"/>
  <c r="C17" i="26"/>
  <c r="F12" i="26"/>
  <c r="C12" i="26"/>
  <c r="C10" i="26"/>
  <c r="G5" i="26"/>
  <c r="G12" i="26" s="1"/>
  <c r="F5" i="26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16" i="2" l="1"/>
  <c r="A29" i="2"/>
  <c r="A39" i="2"/>
  <c r="A13" i="2"/>
  <c r="A26" i="2"/>
  <c r="A15" i="2"/>
  <c r="A27" i="2"/>
  <c r="A31" i="2"/>
  <c r="E10" i="26"/>
  <c r="A18" i="2"/>
  <c r="G19" i="26"/>
  <c r="A19" i="2"/>
  <c r="A32" i="2"/>
  <c r="A3" i="2"/>
  <c r="A4" i="2" s="1"/>
  <c r="A5" i="2" s="1"/>
  <c r="A6" i="2" s="1"/>
  <c r="A7" i="2" s="1"/>
  <c r="A8" i="2" s="1"/>
  <c r="A9" i="2" s="1"/>
  <c r="A10" i="2" s="1"/>
  <c r="A11" i="2" s="1"/>
  <c r="A21" i="2"/>
  <c r="A34" i="2"/>
  <c r="A23" i="2"/>
  <c r="A35" i="2"/>
  <c r="A24" i="2"/>
  <c r="A37" i="2"/>
  <c r="A14" i="2"/>
  <c r="A22" i="2"/>
  <c r="A30" i="2"/>
  <c r="A38" i="2"/>
  <c r="A40" i="2"/>
  <c r="D10" i="26"/>
  <c r="E19" i="26"/>
  <c r="A17" i="2"/>
  <c r="A25" i="2"/>
  <c r="A33" i="2"/>
  <c r="G10" i="26"/>
  <c r="F10" i="26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<sst xmlns="http://schemas.openxmlformats.org/spreadsheetml/2006/main" count="2092" uniqueCount="341">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</sst>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6912.8450927734393</v>
      </c>
    </row>
    <row r="8" spans="1:3" ht="15" customHeight="1" x14ac:dyDescent="0.25">
      <c r="B8" s="5" t="s">
        <v>44</v>
      </c>
      <c r="C8" s="44">
        <v>1.4999999999999999E-2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0.90741958618164109</v>
      </c>
    </row>
    <row r="11" spans="1:3" ht="15" customHeight="1" x14ac:dyDescent="0.25">
      <c r="B11" s="5" t="s">
        <v>49</v>
      </c>
      <c r="C11" s="45">
        <v>0.72900000000000009</v>
      </c>
    </row>
    <row r="12" spans="1:3" ht="15" customHeight="1" x14ac:dyDescent="0.25">
      <c r="B12" s="5" t="s">
        <v>41</v>
      </c>
      <c r="C12" s="45">
        <v>0.72</v>
      </c>
    </row>
    <row r="13" spans="1:3" ht="15" customHeight="1" x14ac:dyDescent="0.25">
      <c r="B13" s="5" t="s">
        <v>62</v>
      </c>
      <c r="C13" s="45">
        <v>0.17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0.13059999999999999</v>
      </c>
    </row>
    <row r="24" spans="1:3" ht="15" customHeight="1" x14ac:dyDescent="0.25">
      <c r="B24" s="15" t="s">
        <v>46</v>
      </c>
      <c r="C24" s="45">
        <v>0.55969999999999998</v>
      </c>
    </row>
    <row r="25" spans="1:3" ht="15" customHeight="1" x14ac:dyDescent="0.25">
      <c r="B25" s="15" t="s">
        <v>47</v>
      </c>
      <c r="C25" s="45">
        <v>0.28770000000000001</v>
      </c>
    </row>
    <row r="26" spans="1:3" ht="15" customHeight="1" x14ac:dyDescent="0.25">
      <c r="B26" s="15" t="s">
        <v>48</v>
      </c>
      <c r="C26" s="45">
        <v>2.1999999999999999E-2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9.1006340017115708</v>
      </c>
    </row>
    <row r="38" spans="1:5" ht="15" customHeight="1" x14ac:dyDescent="0.25">
      <c r="B38" s="11" t="s">
        <v>35</v>
      </c>
      <c r="C38" s="43">
        <v>13.3854873459268</v>
      </c>
      <c r="D38" s="12"/>
      <c r="E38" s="13"/>
    </row>
    <row r="39" spans="1:5" ht="15" customHeight="1" x14ac:dyDescent="0.25">
      <c r="B39" s="11" t="s">
        <v>61</v>
      </c>
      <c r="C39" s="43">
        <v>14.6242688091752</v>
      </c>
      <c r="D39" s="12"/>
      <c r="E39" s="12"/>
    </row>
    <row r="40" spans="1:5" ht="15" customHeight="1" x14ac:dyDescent="0.25">
      <c r="B40" s="11" t="s">
        <v>36</v>
      </c>
      <c r="C40" s="100">
        <v>0.68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12.095305290000001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7.6744999999999999E-3</v>
      </c>
      <c r="D45" s="12"/>
    </row>
    <row r="46" spans="1:5" ht="15.75" customHeight="1" x14ac:dyDescent="0.25">
      <c r="B46" s="11" t="s">
        <v>51</v>
      </c>
      <c r="C46" s="45">
        <v>7.7095499999999997E-2</v>
      </c>
      <c r="D46" s="12"/>
    </row>
    <row r="47" spans="1:5" ht="15.75" customHeight="1" x14ac:dyDescent="0.25">
      <c r="B47" s="11" t="s">
        <v>59</v>
      </c>
      <c r="C47" s="45">
        <v>5.8005399999999999E-2</v>
      </c>
      <c r="D47" s="12"/>
      <c r="E47" s="13"/>
    </row>
    <row r="48" spans="1:5" ht="15" customHeight="1" x14ac:dyDescent="0.25">
      <c r="B48" s="11" t="s">
        <v>58</v>
      </c>
      <c r="C48" s="46">
        <v>0.8572246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3.2</v>
      </c>
      <c r="D51" s="12"/>
    </row>
    <row r="52" spans="1:4" ht="15" customHeight="1" x14ac:dyDescent="0.25">
      <c r="B52" s="11" t="s">
        <v>13</v>
      </c>
      <c r="C52" s="100">
        <v>3.2</v>
      </c>
    </row>
    <row r="53" spans="1:4" ht="15.75" customHeight="1" x14ac:dyDescent="0.25">
      <c r="B53" s="11" t="s">
        <v>16</v>
      </c>
      <c r="C53" s="100">
        <v>3.2</v>
      </c>
    </row>
    <row r="54" spans="1:4" ht="15.75" customHeight="1" x14ac:dyDescent="0.25">
      <c r="B54" s="11" t="s">
        <v>14</v>
      </c>
      <c r="C54" s="100">
        <v>3.2</v>
      </c>
    </row>
    <row r="55" spans="1:4" ht="15.75" customHeight="1" x14ac:dyDescent="0.25">
      <c r="B55" s="11" t="s">
        <v>15</v>
      </c>
      <c r="C55" s="100">
        <v>3.2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1.9375E-2</v>
      </c>
    </row>
    <row r="59" spans="1:4" ht="15.75" customHeight="1" x14ac:dyDescent="0.25">
      <c r="B59" s="11" t="s">
        <v>40</v>
      </c>
      <c r="C59" s="45">
        <v>0.55246399999999996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OrZMLuOZKFN1FRVP6B8SflA7hnNM2hFuqDhimA/HHjeSS34Df1oJ53S5V4q4JYQ3Dwpe+YXXmuBogOoTzvey8Q==" saltValue="Cp9q8HJlC9fevNoQRzxK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76.288343665672741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40.289382146661893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700.65961955315572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3.8128548362058301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13.4216815904578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13.4216815904578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13.4216815904578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13.4216815904578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13.4216815904578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13.4216815904578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1.1284473903531529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16.066557124329801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16.066557124329801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34.565331454239143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23.37624640899082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4.5352765038898664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18.982349980949131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155.3213010716627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0.81553707763180794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2.465064572305748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0.871843449007354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2.412570092323977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gX10+jTel9b555X3eVg79+J/levhn1PIrdt0L1Txgx4BSQ5A2nfefRFkH6FJnwCsOhNloBjYj3stjauZfO74qQ==" saltValue="z0EBml1385B5wkspBgU9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HzNZB0tIO+9A6VlSxlixktAPck5rnlww0cIRO7CLjfdebdRQ88XL8IS5s1LLGJeMbH61XuH4bOyTvpabQ/2BCw==" saltValue="ypbQn10LJAMXuj1s+xST+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j9Qvn6KpxXJlhXEoQSH8TJO6DB+ZicT65kqheIP2RMJfT5VbK9PcnCIY4MKSvoYl4lHJAY28Tg+1RxFKnHcLzA==" saltValue="q2AVeWR9QwmSUySNleVvI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6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207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pBKNgReQSKcs502o401yhP1dym7mPkU0/KbO8dSY761++mvx86aoXDEGp4gikRPpDNLvM/KGNVTyS0DVRH81AA==" saltValue="Hl3bUpsuSvWhBYuNt/5Q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0.72900000000000009</v>
      </c>
      <c r="I18" s="60">
        <f>frac_PW_health_facility</f>
        <v>0.72900000000000009</v>
      </c>
      <c r="J18" s="60">
        <f>frac_PW_health_facility</f>
        <v>0.72900000000000009</v>
      </c>
      <c r="K18" s="60">
        <f>frac_PW_health_facility</f>
        <v>0.72900000000000009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4.5656031074523692E-2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1.9566870460510151E-2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2.7357512283325055E-2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0.90741958618164109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lYCe9UmcPe8Inc36M52Q42njDnnilOEDXc27LBjgYcYXQuHjxigrb4BI14qlYkP0P+OtAyBE+jydRpMXraZs+A==" saltValue="jVjtkSpWL56XqeeuLv5Vx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MKA6yS4F5/EjZiApVIvkMKb8wl6N0GQHDEwad1xRs6OCF5Hrvq8DnupVDP04DtM6OI+0qfsDQrsUywOXXnDNEg==" saltValue="U/2GHj43nBDdUFgJxeuu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ukkdy2U/6xqvjHj93mGk7qpdm3j5sud2TT5H21jDXglxD9AOhMJzdRtN+njq5Jte5JB86R3qOjGNoyoZKrVNTg==" saltValue="gIZAu4/uqrjxzQlX73XTC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njoozVbVNbH8J1ddzQzmKHkgqE112+dsEdpKq5JWqyWoXCf8Ht48PBCkEhOLW933rLhD5JNnW1uE8dX5zfrRYg==" saltValue="uxpKq5CheLc20dHT0oIgW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eNGxuPxxYkhEvYEUBGtZTTZjBJgfFXxDRYz0VdCiDDoCSK+axFA9O6Ir8NKILz3BRs017azUWqwK7XYLih8IA==" saltValue="OMBAbkqIOHTui3++cWjCW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9k74cyCxfjTBClbrhjs3j/4BEhgz34lKyhZewYBXu1HHkHYLTxnznM/S1tpPAaPDnozuUQSpqEVhHPFlUSCc+A==" saltValue="OMA9PsemHHG9Uhz5xfwd9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1582.1496</v>
      </c>
      <c r="C2" s="49">
        <v>4300</v>
      </c>
      <c r="D2" s="49">
        <v>8800</v>
      </c>
      <c r="E2" s="49">
        <v>9700</v>
      </c>
      <c r="F2" s="49">
        <v>9100</v>
      </c>
      <c r="G2" s="17">
        <f t="shared" ref="G2:G11" si="0">C2+D2+E2+F2</f>
        <v>31900</v>
      </c>
      <c r="H2" s="17">
        <f t="shared" ref="H2:H11" si="1">(B2 + stillbirth*B2/(1000-stillbirth))/(1-abortion)</f>
        <v>1819.9096353672523</v>
      </c>
      <c r="I2" s="17">
        <f t="shared" ref="I2:I11" si="2">G2-H2</f>
        <v>30080.090364632746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1556.7972</v>
      </c>
      <c r="C3" s="50">
        <v>4300</v>
      </c>
      <c r="D3" s="50">
        <v>8800</v>
      </c>
      <c r="E3" s="50">
        <v>9800</v>
      </c>
      <c r="F3" s="50">
        <v>9000</v>
      </c>
      <c r="G3" s="17">
        <f t="shared" si="0"/>
        <v>31900</v>
      </c>
      <c r="H3" s="17">
        <f t="shared" si="1"/>
        <v>1790.7473633294596</v>
      </c>
      <c r="I3" s="17">
        <f t="shared" si="2"/>
        <v>30109.252636670539</v>
      </c>
    </row>
    <row r="4" spans="1:9" ht="15.75" customHeight="1" x14ac:dyDescent="0.25">
      <c r="A4" s="5">
        <f t="shared" si="3"/>
        <v>2023</v>
      </c>
      <c r="B4" s="49">
        <v>1531.4448</v>
      </c>
      <c r="C4" s="50">
        <v>4300</v>
      </c>
      <c r="D4" s="50">
        <v>8700</v>
      </c>
      <c r="E4" s="50">
        <v>9900</v>
      </c>
      <c r="F4" s="50">
        <v>8800</v>
      </c>
      <c r="G4" s="17">
        <f t="shared" si="0"/>
        <v>31700</v>
      </c>
      <c r="H4" s="17">
        <f t="shared" si="1"/>
        <v>1761.5850912916669</v>
      </c>
      <c r="I4" s="17">
        <f t="shared" si="2"/>
        <v>29938.414908708331</v>
      </c>
    </row>
    <row r="5" spans="1:9" ht="15.75" customHeight="1" x14ac:dyDescent="0.25">
      <c r="A5" s="5">
        <f t="shared" si="3"/>
        <v>2024</v>
      </c>
      <c r="B5" s="49">
        <v>1519.6608000000001</v>
      </c>
      <c r="C5" s="50">
        <v>4300</v>
      </c>
      <c r="D5" s="50">
        <v>8500</v>
      </c>
      <c r="E5" s="50">
        <v>10000</v>
      </c>
      <c r="F5" s="50">
        <v>8800</v>
      </c>
      <c r="G5" s="17">
        <f t="shared" si="0"/>
        <v>31600</v>
      </c>
      <c r="H5" s="17">
        <f t="shared" si="1"/>
        <v>1748.0302320399455</v>
      </c>
      <c r="I5" s="17">
        <f t="shared" si="2"/>
        <v>29851.969767960054</v>
      </c>
    </row>
    <row r="6" spans="1:9" ht="15.75" customHeight="1" x14ac:dyDescent="0.25">
      <c r="A6" s="5">
        <f t="shared" si="3"/>
        <v>2025</v>
      </c>
      <c r="B6" s="49">
        <v>1494.08</v>
      </c>
      <c r="C6" s="50">
        <v>4300</v>
      </c>
      <c r="D6" s="50">
        <v>8400</v>
      </c>
      <c r="E6" s="50">
        <v>10200</v>
      </c>
      <c r="F6" s="50">
        <v>8600</v>
      </c>
      <c r="G6" s="17">
        <f t="shared" si="0"/>
        <v>31500</v>
      </c>
      <c r="H6" s="17">
        <f t="shared" si="1"/>
        <v>1718.6052368306412</v>
      </c>
      <c r="I6" s="17">
        <f t="shared" si="2"/>
        <v>29781.394763169359</v>
      </c>
    </row>
    <row r="7" spans="1:9" ht="15.75" customHeight="1" x14ac:dyDescent="0.25">
      <c r="A7" s="5">
        <f t="shared" si="3"/>
        <v>2026</v>
      </c>
      <c r="B7" s="49">
        <v>1473.5616</v>
      </c>
      <c r="C7" s="50">
        <v>4300</v>
      </c>
      <c r="D7" s="50">
        <v>8300</v>
      </c>
      <c r="E7" s="50">
        <v>10600</v>
      </c>
      <c r="F7" s="50">
        <v>8500</v>
      </c>
      <c r="G7" s="17">
        <f t="shared" si="0"/>
        <v>31700</v>
      </c>
      <c r="H7" s="17">
        <f t="shared" si="1"/>
        <v>1695.0034017941066</v>
      </c>
      <c r="I7" s="17">
        <f t="shared" si="2"/>
        <v>30004.996598205893</v>
      </c>
    </row>
    <row r="8" spans="1:9" ht="15.75" customHeight="1" x14ac:dyDescent="0.25">
      <c r="A8" s="5">
        <f t="shared" si="3"/>
        <v>2027</v>
      </c>
      <c r="B8" s="49">
        <v>1453.0432000000001</v>
      </c>
      <c r="C8" s="50">
        <v>4200</v>
      </c>
      <c r="D8" s="50">
        <v>8200</v>
      </c>
      <c r="E8" s="50">
        <v>10900</v>
      </c>
      <c r="F8" s="50">
        <v>8300</v>
      </c>
      <c r="G8" s="17">
        <f t="shared" si="0"/>
        <v>31600</v>
      </c>
      <c r="H8" s="17">
        <f t="shared" si="1"/>
        <v>1671.4015667575718</v>
      </c>
      <c r="I8" s="17">
        <f t="shared" si="2"/>
        <v>29928.598433242427</v>
      </c>
    </row>
    <row r="9" spans="1:9" ht="15.75" customHeight="1" x14ac:dyDescent="0.25">
      <c r="A9" s="5">
        <f t="shared" si="3"/>
        <v>2028</v>
      </c>
      <c r="B9" s="49">
        <v>1432.5247999999999</v>
      </c>
      <c r="C9" s="50">
        <v>4100</v>
      </c>
      <c r="D9" s="50">
        <v>8100</v>
      </c>
      <c r="E9" s="50">
        <v>11200</v>
      </c>
      <c r="F9" s="50">
        <v>8200</v>
      </c>
      <c r="G9" s="17">
        <f t="shared" si="0"/>
        <v>31600</v>
      </c>
      <c r="H9" s="17">
        <f t="shared" si="1"/>
        <v>1647.799731721037</v>
      </c>
      <c r="I9" s="17">
        <f t="shared" si="2"/>
        <v>29952.200268278964</v>
      </c>
    </row>
    <row r="10" spans="1:9" ht="15.75" customHeight="1" x14ac:dyDescent="0.25">
      <c r="A10" s="5">
        <f t="shared" si="3"/>
        <v>2029</v>
      </c>
      <c r="B10" s="49">
        <v>1412.0064</v>
      </c>
      <c r="C10" s="50">
        <v>4100</v>
      </c>
      <c r="D10" s="50">
        <v>8100</v>
      </c>
      <c r="E10" s="50">
        <v>11500</v>
      </c>
      <c r="F10" s="50">
        <v>8000</v>
      </c>
      <c r="G10" s="17">
        <f t="shared" si="0"/>
        <v>31700</v>
      </c>
      <c r="H10" s="17">
        <f t="shared" si="1"/>
        <v>1624.1978966845022</v>
      </c>
      <c r="I10" s="17">
        <f t="shared" si="2"/>
        <v>30075.802103315498</v>
      </c>
    </row>
    <row r="11" spans="1:9" ht="15.75" customHeight="1" x14ac:dyDescent="0.25">
      <c r="A11" s="5">
        <f t="shared" si="3"/>
        <v>2030</v>
      </c>
      <c r="B11" s="49">
        <v>1391.4880000000001</v>
      </c>
      <c r="C11" s="50">
        <v>4000</v>
      </c>
      <c r="D11" s="50">
        <v>8000</v>
      </c>
      <c r="E11" s="50">
        <v>11800</v>
      </c>
      <c r="F11" s="50">
        <v>8000</v>
      </c>
      <c r="G11" s="17">
        <f t="shared" si="0"/>
        <v>31800</v>
      </c>
      <c r="H11" s="17">
        <f t="shared" si="1"/>
        <v>1600.5960616479676</v>
      </c>
      <c r="I11" s="17">
        <f t="shared" si="2"/>
        <v>30199.403938352032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UaBdFm6F1jvbY0+rnOCbH1o1AFvNV5koIS8N2hXTgt7fihSC+CGkA9Ali7OMHrhBeOC9x5qMr7L16Kk2RFJftQ==" saltValue="N6Ectnqowf0FU72y8yoB4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2.2161989467548371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2.2161989467548371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1.8725729765418089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1.8725729765418089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1.803560018391589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1.803560018391589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1.5765214309294096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1.5765214309294096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2.6722735517879008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2.6722735517879008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2.1997878427449873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2.1997878427449873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JoG8BpfxE/PPrVhBhv9SUW8+7pI2YS25GOqVovNKnGznVeKuljfvfWT/V8fP2YGFfHNUiTSoofao76cMMpZ6mg==" saltValue="aVCPE8SBaja1LT9OuFgXD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+K1+RpwsMiJ0VOnLPxjXjVRL0PAgrCGwQMdTHiXl9arhPsf+e0Yump0JurDttBz4mLlgRnj2jVeSh5jMv6u6lg==" saltValue="MApDEFjwII7qTXkk1lwE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4PAmQ/fV0uGARgRlBQr7vHVLCQ8JofH2YCqMj7i+GmpRkS+1cB7XTPR8OpAymR4MUgzM0rFi9mT3eXlO38SrgQ==" saltValue="WEVpG5SdC8/QaMJdH6Fv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0.60684537110640502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0.60684537110640502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0.86426054963648624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0.86426054963648624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0.86426054963648624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0.86426054963648624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0.40553487468969224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0.40553487468969224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0.83108099734609786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0.83108099734609786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0.83108099734609786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0.83108099734609786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0.90896428608322555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0.90896428608322555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0.89773815505903243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0.89773815505903243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0.89773815505903243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0.89773815505903243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eTZ2IqcnEirZn6R99X6lg1m78tp3iwyud2iOotovFgRP3QgZg3bDaIzNnFZFBqeXjQT4omfWmCsXn9sVobEu1w==" saltValue="CijBF87Re0Dt5nvkR+y9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evWz8VoC3soe1m5/Ja1ZmvnqynCS9ZwqBGB3+G2QaxLSV/YtVLg9/t3aB5n5kd05aOgf8zdUylb+ruggTA8/mQ==" saltValue="lOjG3ifMUIwuuQgJb2nm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0.62086451231094264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0.65065499306016705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0.65065499306016705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0.64898204793902314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0.64898204793902314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0.64898204793902314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0.64898204793902314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0.66032608695652184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0.66032608695652184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0.66032608695652184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0.66032608695652184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0.7180991028742677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0.74340696088498304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0.74340696088498304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0.74200206398348811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0.74200206398348811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0.74200206398348811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0.74200206398348811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0.75149105367793245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0.75149105367793245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0.75149105367793245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0.75149105367793245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0.42778361848015373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0.45953881420564918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0.45953881420564918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0.4577134369179261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0.4577134369179261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0.4577134369179261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0.4577134369179261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0.47019257348198662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0.47019257348198662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0.47019257348198662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0.47019257348198662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0.59773958486022472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0.62825915639182839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0.62825915639182839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0.62654052035354157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0.62654052035354157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0.62654052035354157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0.62654052035354157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0.6382054992764109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0.6382054992764109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0.6382054992764109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0.6382054992764109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0.95368450478406996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0.9590486342487371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0.9590486342487371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0.95875891838389948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0.95875891838389948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0.95875891838389948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0.95875891838389948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0.9606980034585757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0.9606980034585757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0.9606980034585757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0.9606980034585757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0.87985995824964969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0.89281326712953124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0.89281326712953124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0.8921076765388144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0.8921076765388144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0.8921076765388144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0.8921076765388144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0.89684340829379006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0.89684340829379006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0.89684340829379006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0.89684340829379006</v>
      </c>
    </row>
  </sheetData>
  <sheetProtection algorithmName="SHA-512" hashValue="JlN1FVwMQO5meUl0ocyGf/NEIXaMmnW5+SQf9HSXlhswkhsOmtOKfaXS/QrguryWB0WvY+vEcppwBl89jaBOBw==" saltValue="rzqDyR7d2OZRgCylwNp/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0.85791118476708161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0.85875534679918664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0.85915268630861519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0.85945875845113873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0.85644521175190536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0.85669348108231935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0.85785417740932124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0.85841305935526058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0.77212006629037344</v>
      </c>
      <c r="E10" s="90">
        <f>E3*0.9</f>
        <v>0.77287981211926804</v>
      </c>
      <c r="F10" s="90">
        <f>F3*0.9</f>
        <v>0.77323741767775367</v>
      </c>
      <c r="G10" s="90">
        <f>G3*0.9</f>
        <v>0.77351288260602491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0.77080069057671485</v>
      </c>
      <c r="E12" s="90">
        <f>E5*0.9</f>
        <v>0.77102413297408745</v>
      </c>
      <c r="F12" s="90">
        <f>F5*0.9</f>
        <v>0.77206875966838917</v>
      </c>
      <c r="G12" s="90">
        <f>G5*0.9</f>
        <v>0.7725717534197345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0.9008067440054357</v>
      </c>
      <c r="E17" s="90">
        <f>E3*1.05</f>
        <v>0.90169311413914599</v>
      </c>
      <c r="F17" s="90">
        <f>F3*1.05</f>
        <v>0.90211032062404595</v>
      </c>
      <c r="G17" s="90">
        <f>G3*1.05</f>
        <v>0.90243169637369569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0.89926747233950066</v>
      </c>
      <c r="E19" s="90">
        <f>E5*1.05</f>
        <v>0.89952815513643536</v>
      </c>
      <c r="F19" s="90">
        <f>F5*1.05</f>
        <v>0.90074688627978738</v>
      </c>
      <c r="G19" s="90">
        <f>G5*1.05</f>
        <v>0.90133371232302362</v>
      </c>
    </row>
  </sheetData>
  <sheetProtection algorithmName="SHA-512" hashValue="uDz9tCL+eXLpIYQabHUPdGwonw8+TP7aXBzE1mxgjDeqdHP6hrApJbFqY26D2bJSbS8O6v+0Xjup9p7s177Mow==" saltValue="OZqeCiC1MuQJW1TqWLWY2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fSOHsdno8VRc+hw4wD8IDTKrynD1tYCVJ3YxyXYUe9vTRlcD1vZQ/Q96OaplKTQ0yzVs3kOct8Km8MfnpTBDzA==" saltValue="NRJNBJ3+xqHO/zlSE5CT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/PRwO1G36cZllfuH4jYGpuCljkEwZR/TGN74t1X1j0SG6uO0AKHNXYaB6gViJM0qLnlp8N+wHtok679Q4nW/sg==" saltValue="w0MxQk80g1bPYP78FXjMU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0.1806672009245035</v>
      </c>
    </row>
    <row r="5" spans="1:8" ht="15.75" customHeight="1" x14ac:dyDescent="0.25">
      <c r="B5" s="19" t="s">
        <v>95</v>
      </c>
      <c r="C5" s="101">
        <v>2.487654346250194E-2</v>
      </c>
    </row>
    <row r="6" spans="1:8" ht="15.75" customHeight="1" x14ac:dyDescent="0.25">
      <c r="B6" s="19" t="s">
        <v>91</v>
      </c>
      <c r="C6" s="101">
        <v>0.1188571191936794</v>
      </c>
    </row>
    <row r="7" spans="1:8" ht="15.75" customHeight="1" x14ac:dyDescent="0.25">
      <c r="B7" s="19" t="s">
        <v>96</v>
      </c>
      <c r="C7" s="101">
        <v>0.34372912749382489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0.20683188081497841</v>
      </c>
    </row>
    <row r="10" spans="1:8" ht="15.75" customHeight="1" x14ac:dyDescent="0.25">
      <c r="B10" s="19" t="s">
        <v>94</v>
      </c>
      <c r="C10" s="101">
        <v>0.12503812811051179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4.3320235482728259E-2</v>
      </c>
      <c r="D14" s="55">
        <v>4.3320235482728259E-2</v>
      </c>
      <c r="E14" s="55">
        <v>4.3320235482728259E-2</v>
      </c>
      <c r="F14" s="55">
        <v>4.3320235482728259E-2</v>
      </c>
    </row>
    <row r="15" spans="1:8" ht="15.75" customHeight="1" x14ac:dyDescent="0.25">
      <c r="B15" s="19" t="s">
        <v>102</v>
      </c>
      <c r="C15" s="101">
        <v>6.971904423069708E-2</v>
      </c>
      <c r="D15" s="101">
        <v>6.971904423069708E-2</v>
      </c>
      <c r="E15" s="101">
        <v>6.971904423069708E-2</v>
      </c>
      <c r="F15" s="101">
        <v>6.971904423069708E-2</v>
      </c>
    </row>
    <row r="16" spans="1:8" ht="15.75" customHeight="1" x14ac:dyDescent="0.25">
      <c r="B16" s="19" t="s">
        <v>2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0.1055448664763777</v>
      </c>
      <c r="D21" s="101">
        <v>0.1055448664763777</v>
      </c>
      <c r="E21" s="101">
        <v>0.1055448664763777</v>
      </c>
      <c r="F21" s="101">
        <v>0.1055448664763777</v>
      </c>
    </row>
    <row r="22" spans="1:8" ht="15.75" customHeight="1" x14ac:dyDescent="0.25">
      <c r="B22" s="19" t="s">
        <v>99</v>
      </c>
      <c r="C22" s="101">
        <v>0.78141585381019707</v>
      </c>
      <c r="D22" s="101">
        <v>0.78141585381019707</v>
      </c>
      <c r="E22" s="101">
        <v>0.78141585381019707</v>
      </c>
      <c r="F22" s="101">
        <v>0.78141585381019707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5.0091695999999998E-2</v>
      </c>
    </row>
    <row r="27" spans="1:8" ht="15.75" customHeight="1" x14ac:dyDescent="0.25">
      <c r="B27" s="19" t="s">
        <v>89</v>
      </c>
      <c r="C27" s="101">
        <v>4.9500180999999997E-2</v>
      </c>
    </row>
    <row r="28" spans="1:8" ht="15.75" customHeight="1" x14ac:dyDescent="0.25">
      <c r="B28" s="19" t="s">
        <v>103</v>
      </c>
      <c r="C28" s="101">
        <v>0.107511299</v>
      </c>
    </row>
    <row r="29" spans="1:8" ht="15.75" customHeight="1" x14ac:dyDescent="0.25">
      <c r="B29" s="19" t="s">
        <v>86</v>
      </c>
      <c r="C29" s="101">
        <v>0.189587958</v>
      </c>
    </row>
    <row r="30" spans="1:8" ht="15.75" customHeight="1" x14ac:dyDescent="0.25">
      <c r="B30" s="19" t="s">
        <v>4</v>
      </c>
      <c r="C30" s="101">
        <v>5.7170368999999999E-2</v>
      </c>
    </row>
    <row r="31" spans="1:8" ht="15.75" customHeight="1" x14ac:dyDescent="0.25">
      <c r="B31" s="19" t="s">
        <v>80</v>
      </c>
      <c r="C31" s="101">
        <v>0.16519774500000001</v>
      </c>
    </row>
    <row r="32" spans="1:8" ht="15.75" customHeight="1" x14ac:dyDescent="0.25">
      <c r="B32" s="19" t="s">
        <v>85</v>
      </c>
      <c r="C32" s="101">
        <v>4.2521530000000002E-2</v>
      </c>
    </row>
    <row r="33" spans="2:3" ht="15.75" customHeight="1" x14ac:dyDescent="0.25">
      <c r="B33" s="19" t="s">
        <v>100</v>
      </c>
      <c r="C33" s="101">
        <v>0.16630512</v>
      </c>
    </row>
    <row r="34" spans="2:3" ht="15.75" customHeight="1" x14ac:dyDescent="0.25">
      <c r="B34" s="19" t="s">
        <v>87</v>
      </c>
      <c r="C34" s="101">
        <v>0.17211410299999999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gEvz/w5s2cNNxvvJfvaiWEvy1uUdqTAPFef8EZJiynn00XkMK1ZRHu17q+Nbr5B5pY04PC/ZjX+4Vaf8pmznbw==" saltValue="LrjboR1nEBcmkx2bE4JBN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110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106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107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119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0.39112227900000002</v>
      </c>
      <c r="D14" s="54">
        <v>0.36316351757300003</v>
      </c>
      <c r="E14" s="54">
        <v>0.36316351757300003</v>
      </c>
      <c r="F14" s="54">
        <v>0.27569453613299999</v>
      </c>
      <c r="G14" s="54">
        <v>0.27569453613299999</v>
      </c>
      <c r="H14" s="45">
        <v>0.28100000000000003</v>
      </c>
      <c r="I14" s="55">
        <v>0.28100000000000003</v>
      </c>
      <c r="J14" s="55">
        <v>0.28100000000000003</v>
      </c>
      <c r="K14" s="55">
        <v>0.28100000000000003</v>
      </c>
      <c r="L14" s="45">
        <v>0.24399999999999999</v>
      </c>
      <c r="M14" s="55">
        <v>0.24399999999999999</v>
      </c>
      <c r="N14" s="55">
        <v>0.24399999999999999</v>
      </c>
      <c r="O14" s="55">
        <v>0.24399999999999999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0.21608097874545598</v>
      </c>
      <c r="D15" s="52">
        <f t="shared" si="0"/>
        <v>0.20063476957244988</v>
      </c>
      <c r="E15" s="52">
        <f t="shared" si="0"/>
        <v>0.20063476957244988</v>
      </c>
      <c r="F15" s="52">
        <f t="shared" si="0"/>
        <v>0.15231130621018169</v>
      </c>
      <c r="G15" s="52">
        <f t="shared" si="0"/>
        <v>0.15231130621018169</v>
      </c>
      <c r="H15" s="52">
        <f t="shared" si="0"/>
        <v>0.15524238400000001</v>
      </c>
      <c r="I15" s="52">
        <f t="shared" si="0"/>
        <v>0.15524238400000001</v>
      </c>
      <c r="J15" s="52">
        <f t="shared" si="0"/>
        <v>0.15524238400000001</v>
      </c>
      <c r="K15" s="52">
        <f t="shared" si="0"/>
        <v>0.15524238400000001</v>
      </c>
      <c r="L15" s="52">
        <f t="shared" si="0"/>
        <v>0.13480121599999997</v>
      </c>
      <c r="M15" s="52">
        <f t="shared" si="0"/>
        <v>0.13480121599999997</v>
      </c>
      <c r="N15" s="52">
        <f t="shared" si="0"/>
        <v>0.13480121599999997</v>
      </c>
      <c r="O15" s="52">
        <f t="shared" si="0"/>
        <v>0.13480121599999997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EMgDEMiDEP3RQw46HiardGOtutUQ+spJ9Q6aeayZVpmPr1gtW5drWw3bheU5uJ9uICcV+qs8TPqVu2dP64Vzhg==" saltValue="IrSdiHxJ6NoLQ9CwbT8Iy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0.539549017457844</v>
      </c>
      <c r="D2" s="53">
        <v>0.35821986807407402</v>
      </c>
      <c r="E2" s="53"/>
      <c r="F2" s="53"/>
      <c r="G2" s="53"/>
    </row>
    <row r="3" spans="1:7" x14ac:dyDescent="0.25">
      <c r="B3" s="3" t="s">
        <v>127</v>
      </c>
      <c r="C3" s="53">
        <v>0.12103883821986</v>
      </c>
      <c r="D3" s="53">
        <v>0.131303384925926</v>
      </c>
      <c r="E3" s="53"/>
      <c r="F3" s="53"/>
      <c r="G3" s="53"/>
    </row>
    <row r="4" spans="1:7" x14ac:dyDescent="0.25">
      <c r="B4" s="3" t="s">
        <v>126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/>
    </row>
    <row r="5" spans="1:7" x14ac:dyDescent="0.25">
      <c r="B5" s="3" t="s">
        <v>125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VIe7Yi0PYuGqqI4tzvvMw3IT6KzlCDAUVBjfTvL0L/WkKd/hwrx1RYd6mLDuB9BtcKIdwqVaAkDjapeb+BsH5Q==" saltValue="JABbbhY3CFkSy1CRMbPsZ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9STEc5nGQfrZJFJm222CJY+sAKfv8MQlpUkWJlMiDsJTTqTAGiZ+FYjpMk9jiGDLbGeaXiImThv7LojfeItbZg==" saltValue="QdzfkZHVNJbi4cHj5EF1k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d2N2Jrxf4AQNv3KKviXu5PYwzQ5TO59FAMO/buDPxkVTckECPBuJl8SQ8mJnMgKfB0vEB7FxXjcouI+HBTW5lQ==" saltValue="Qs0Hx/Wcl83YGsoo5ZkVE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J5WSwc9+cZrLJmWDJg9Cn4BaYP9gsCrI0y+N4TBKVucwA/W0TxF87KDB2dWTSVrJwiiwbWP45J7IASV207yOMw==" saltValue="zZaWbqs/lV47uO0jCs3mm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oyQr74/mPCvEfwxq1kYcBPxOLaYfXvYt14LLQmPrrdsK64e/qYpNP54nOWfnwOl5ERgzYZ+75W+tSaXt3PA+LQ==" saltValue="Agb9kT7uMUT8Grd7Tbfrk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2024-03-15T02:40:13Z</dcterms:modified>
</cp:coreProperties>
</file>