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F0C88FC-D88E-45C7-B5DF-F29AD936B99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I38" i="2" s="1"/>
  <c r="A37" i="2"/>
  <c r="A34" i="2"/>
  <c r="A31" i="2"/>
  <c r="A29" i="2"/>
  <c r="A27" i="2"/>
  <c r="A26" i="2"/>
  <c r="A23" i="2"/>
  <c r="A21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D19" i="26" l="1"/>
  <c r="E10" i="26"/>
  <c r="F19" i="26"/>
  <c r="A19" i="2"/>
  <c r="A35" i="2"/>
  <c r="I40" i="2"/>
  <c r="A14" i="2"/>
  <c r="A22" i="2"/>
  <c r="A30" i="2"/>
  <c r="A38" i="2"/>
  <c r="A40" i="2"/>
  <c r="D10" i="26"/>
  <c r="G12" i="26"/>
  <c r="E19" i="26"/>
  <c r="A16" i="2"/>
  <c r="F10" i="26"/>
  <c r="A3" i="2"/>
  <c r="A24" i="2"/>
  <c r="A32" i="2"/>
  <c r="A17" i="2"/>
  <c r="A25" i="2"/>
  <c r="A33" i="2"/>
  <c r="G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<sst xmlns="http://schemas.openxmlformats.org/spreadsheetml/2006/main" count="2092" uniqueCount="341">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</sst>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29699.868896484411</v>
      </c>
    </row>
    <row r="8" spans="1:3" ht="15" customHeight="1" x14ac:dyDescent="0.25">
      <c r="B8" s="5" t="s">
        <v>44</v>
      </c>
      <c r="C8" s="44">
        <v>1.0999999999999999E-2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0.81079986572265594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0.77800000000000002</v>
      </c>
    </row>
    <row r="13" spans="1:3" ht="15" customHeight="1" x14ac:dyDescent="0.25">
      <c r="B13" s="5" t="s">
        <v>62</v>
      </c>
      <c r="C13" s="45">
        <v>0.60599999999999998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3.4700000000000002E-2</v>
      </c>
    </row>
    <row r="24" spans="1:3" ht="15" customHeight="1" x14ac:dyDescent="0.25">
      <c r="B24" s="15" t="s">
        <v>46</v>
      </c>
      <c r="C24" s="45">
        <v>0.47039999999999998</v>
      </c>
    </row>
    <row r="25" spans="1:3" ht="15" customHeight="1" x14ac:dyDescent="0.25">
      <c r="B25" s="15" t="s">
        <v>47</v>
      </c>
      <c r="C25" s="45">
        <v>0.44009999999999999</v>
      </c>
    </row>
    <row r="26" spans="1:3" ht="15" customHeight="1" x14ac:dyDescent="0.25">
      <c r="B26" s="15" t="s">
        <v>48</v>
      </c>
      <c r="C26" s="45">
        <v>5.4799999999999988E-2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0.29181609532021502</v>
      </c>
    </row>
    <row r="30" spans="1:3" ht="14.25" customHeight="1" x14ac:dyDescent="0.25">
      <c r="B30" s="25" t="s">
        <v>63</v>
      </c>
      <c r="C30" s="99">
        <v>5.8372304444056097E-2</v>
      </c>
    </row>
    <row r="31" spans="1:3" ht="14.25" customHeight="1" x14ac:dyDescent="0.25">
      <c r="B31" s="25" t="s">
        <v>10</v>
      </c>
      <c r="C31" s="99">
        <v>0.119823270172546</v>
      </c>
    </row>
    <row r="32" spans="1:3" ht="14.25" customHeight="1" x14ac:dyDescent="0.25">
      <c r="B32" s="25" t="s">
        <v>11</v>
      </c>
      <c r="C32" s="99">
        <v>0.52998833006318302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8.2189807963599897</v>
      </c>
    </row>
    <row r="38" spans="1:5" ht="15" customHeight="1" x14ac:dyDescent="0.25">
      <c r="B38" s="11" t="s">
        <v>35</v>
      </c>
      <c r="C38" s="43">
        <v>12.918344055068999</v>
      </c>
      <c r="D38" s="12"/>
      <c r="E38" s="13"/>
    </row>
    <row r="39" spans="1:5" ht="15" customHeight="1" x14ac:dyDescent="0.25">
      <c r="B39" s="11" t="s">
        <v>61</v>
      </c>
      <c r="C39" s="43">
        <v>15.0113436667613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8.7540649100000003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6.1146999999999998E-3</v>
      </c>
      <c r="D45" s="12"/>
    </row>
    <row r="46" spans="1:5" ht="15.75" customHeight="1" x14ac:dyDescent="0.25">
      <c r="B46" s="11" t="s">
        <v>51</v>
      </c>
      <c r="C46" s="45">
        <v>7.2286500000000004E-2</v>
      </c>
      <c r="D46" s="12"/>
    </row>
    <row r="47" spans="1:5" ht="15.75" customHeight="1" x14ac:dyDescent="0.25">
      <c r="B47" s="11" t="s">
        <v>59</v>
      </c>
      <c r="C47" s="45">
        <v>8.8581800000000002E-2</v>
      </c>
      <c r="D47" s="12"/>
      <c r="E47" s="13"/>
    </row>
    <row r="48" spans="1:5" ht="15" customHeight="1" x14ac:dyDescent="0.25">
      <c r="B48" s="11" t="s">
        <v>58</v>
      </c>
      <c r="C48" s="46">
        <v>0.83301700000000001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0.57259000000000004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4ZOdMkq78+1t9iMMPvwDO8TYiiziNgkHxp3YSGKUSlbicWYQr3X++UhTZ0KDZ13NAoK8MBhYXagLZH5HF8oz4g==" saltValue="7dh9u1+nlX5ABR1KK8XI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57.302229105544832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39.863831220809203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403.00131444088152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1.0977307885533421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12.99613066460511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12.99613066460511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12.99613066460511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12.99613066460511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12.99613066460511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12.99613066460511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0.70289646450045573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9.2940558205318631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9.2940558205318631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0.38</v>
      </c>
      <c r="C21" s="98">
        <v>0.95</v>
      </c>
      <c r="D21" s="56">
        <v>17.806239734868129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22.41875682582225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4.2693071752319298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18.370182834175559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111.9883457710268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1.255919796850113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1.507574989137179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0.98167939343542798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5.6275122920448464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T2TFVzs3CVNG43XqEF/a8a/MOvY5iz1OD5a5ov0rtTdJ8r/SEo/ADt+PQznBuQ+T3tZW5rfqeZrXxKyaOXLpqg==" saltValue="dOFnUvZ9ERPdKXmxKbbK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eIO2O/UUnTktdS8SoMXl2+bVuC97QN1WtCZcL6AG8lkxod6eu7gBVsH+zwTkwS4hHiFfl8mnUC2Xy7MMArPhcg==" saltValue="R36x9zciDgIDfBnwGnul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f5eL8xP7bTO2SJrFQCs+MsVN9AvEw7JmD+ZoRFoTDBVp6ITmr3dH7cuo4prrrwV6KTz/LHCplkHFysV//6VTHA==" saltValue="kWWBF9g5rGCVekOOgdDvR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hYsH4bGtalgh+Q49V/HnOQEHHD2hAshlXF7PPuBmOGFotD7qCWXGXVDzoh29r+CNaRYXs8GFtdMcuDQv/ueeHw==" saltValue="82NRsobBv5Ud0K//ZuLF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0.77800000000000002</v>
      </c>
      <c r="E10" s="60">
        <f>IF(ISBLANK(comm_deliv), frac_children_health_facility,1)</f>
        <v>0.77800000000000002</v>
      </c>
      <c r="F10" s="60">
        <f>IF(ISBLANK(comm_deliv), frac_children_health_facility,1)</f>
        <v>0.77800000000000002</v>
      </c>
      <c r="G10" s="60">
        <f>IF(ISBLANK(comm_deliv), frac_children_health_facility,1)</f>
        <v>0.77800000000000002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0.60599999999999998</v>
      </c>
      <c r="M24" s="60">
        <f>famplan_unmet_need</f>
        <v>0.60599999999999998</v>
      </c>
      <c r="N24" s="60">
        <f>famplan_unmet_need</f>
        <v>0.60599999999999998</v>
      </c>
      <c r="O24" s="60">
        <f>famplan_unmet_need</f>
        <v>0.60599999999999998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9.3145118106079255E-2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3.9919336331176822E-2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5.6135679840087972E-2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0.81079986572265594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UrFjwYG+nhXUfJ6vV+yL4JoMdIh2tsJSdtwdFgaGu5qHmk+culkz6Ia0B1H5rAkewBiZYu3moq88pda8XWOqQ==" saltValue="qPuMC6mMLfVxFMdX/JLaU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nP4lvomDCROJagTR5E0a8IlYxUp+oR+Ece0yXMbHCIAe+4/7sNuwc5bb+x7u2aChCieLTviv1flWFimL7MNpoQ==" saltValue="hRB9SISaVkrvt/poTLUS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KkPXFucmULM9Av3EXmxKX2zrxAaLmJrCJtvm0b9tFZmhRgPN1QUnYhU4ZDR4nH0qRhf/7dqMkB9uhqkinU01Q==" saltValue="tV+HTdH/IrW//x3lCCSX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VmkOZulTf76uXfSorkC0JWgP1lTlEC5eZzy2gCNlU9e5WOYx99hQLCUXicJHIRMMK5TyZ6MVYMO6Q/MXfw+eg==" saltValue="pvQX3Nnr/Rovld/ZUsIVN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8vJaXX9UMFG7auAj1cYJ9ZhFM2QTPeSE7N5fcmHYt4+2baz2ruhanxPTWCzouEAQj1HWiE20YSked3csPpMU9A==" saltValue="YQ8RDF/oDXX2MJiEcqJSl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AQNuy+SL/6cXtHNe1hWTeb/5zmEMmfVeofM/BMx4MDGaodoj+q13m6Xkgj6A02j772OYKFJWN+BG6OxWF//Sg==" saltValue="J9kcMX4buqkSWQprOqbA/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4700.9477999999999</v>
      </c>
      <c r="C2" s="49">
        <v>10000</v>
      </c>
      <c r="D2" s="49">
        <v>15600</v>
      </c>
      <c r="E2" s="49">
        <v>13500</v>
      </c>
      <c r="F2" s="49">
        <v>10200</v>
      </c>
      <c r="G2" s="17">
        <f t="shared" ref="G2:G11" si="0">C2+D2+E2+F2</f>
        <v>49300</v>
      </c>
      <c r="H2" s="17">
        <f t="shared" ref="H2:H11" si="1">(B2 + stillbirth*B2/(1000-stillbirth))/(1-abortion)</f>
        <v>5389.163221010951</v>
      </c>
      <c r="I2" s="17">
        <f t="shared" ref="I2:I11" si="2">G2-H2</f>
        <v>43910.836778989047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4726.1647999999996</v>
      </c>
      <c r="C3" s="50">
        <v>11000</v>
      </c>
      <c r="D3" s="50">
        <v>15800</v>
      </c>
      <c r="E3" s="50">
        <v>13900</v>
      </c>
      <c r="F3" s="50">
        <v>10400</v>
      </c>
      <c r="G3" s="17">
        <f t="shared" si="0"/>
        <v>51100</v>
      </c>
      <c r="H3" s="17">
        <f t="shared" si="1"/>
        <v>5418.0719719109775</v>
      </c>
      <c r="I3" s="17">
        <f t="shared" si="2"/>
        <v>45681.928028089023</v>
      </c>
    </row>
    <row r="4" spans="1:9" ht="15.75" customHeight="1" x14ac:dyDescent="0.25">
      <c r="A4" s="5">
        <f t="shared" si="3"/>
        <v>2023</v>
      </c>
      <c r="B4" s="49">
        <v>4727.7815999999993</v>
      </c>
      <c r="C4" s="50">
        <v>11000</v>
      </c>
      <c r="D4" s="50">
        <v>16000</v>
      </c>
      <c r="E4" s="50">
        <v>14200</v>
      </c>
      <c r="F4" s="50">
        <v>10600</v>
      </c>
      <c r="G4" s="17">
        <f t="shared" si="0"/>
        <v>51800</v>
      </c>
      <c r="H4" s="17">
        <f t="shared" si="1"/>
        <v>5419.9254702833123</v>
      </c>
      <c r="I4" s="17">
        <f t="shared" si="2"/>
        <v>46380.074529716687</v>
      </c>
    </row>
    <row r="5" spans="1:9" ht="15.75" customHeight="1" x14ac:dyDescent="0.25">
      <c r="A5" s="5">
        <f t="shared" si="3"/>
        <v>2024</v>
      </c>
      <c r="B5" s="49">
        <v>4729.1859999999988</v>
      </c>
      <c r="C5" s="50">
        <v>11000</v>
      </c>
      <c r="D5" s="50">
        <v>16200</v>
      </c>
      <c r="E5" s="50">
        <v>14500</v>
      </c>
      <c r="F5" s="50">
        <v>10900</v>
      </c>
      <c r="G5" s="17">
        <f t="shared" si="0"/>
        <v>52600</v>
      </c>
      <c r="H5" s="17">
        <f t="shared" si="1"/>
        <v>5421.5354734464154</v>
      </c>
      <c r="I5" s="17">
        <f t="shared" si="2"/>
        <v>47178.464526553587</v>
      </c>
    </row>
    <row r="6" spans="1:9" ht="15.75" customHeight="1" x14ac:dyDescent="0.25">
      <c r="A6" s="5">
        <f t="shared" si="3"/>
        <v>2025</v>
      </c>
      <c r="B6" s="49">
        <v>4730.3779999999997</v>
      </c>
      <c r="C6" s="50">
        <v>11000</v>
      </c>
      <c r="D6" s="50">
        <v>16400</v>
      </c>
      <c r="E6" s="50">
        <v>14900</v>
      </c>
      <c r="F6" s="50">
        <v>11100</v>
      </c>
      <c r="G6" s="17">
        <f t="shared" si="0"/>
        <v>53400</v>
      </c>
      <c r="H6" s="17">
        <f t="shared" si="1"/>
        <v>5422.9019814002913</v>
      </c>
      <c r="I6" s="17">
        <f t="shared" si="2"/>
        <v>47977.09801859971</v>
      </c>
    </row>
    <row r="7" spans="1:9" ht="15.75" customHeight="1" x14ac:dyDescent="0.25">
      <c r="A7" s="5">
        <f t="shared" si="3"/>
        <v>2026</v>
      </c>
      <c r="B7" s="49">
        <v>4751.1882000000014</v>
      </c>
      <c r="C7" s="50">
        <v>11000</v>
      </c>
      <c r="D7" s="50">
        <v>16700</v>
      </c>
      <c r="E7" s="50">
        <v>15100</v>
      </c>
      <c r="F7" s="50">
        <v>11400</v>
      </c>
      <c r="G7" s="17">
        <f t="shared" si="0"/>
        <v>54200</v>
      </c>
      <c r="H7" s="17">
        <f t="shared" si="1"/>
        <v>5446.7587799084322</v>
      </c>
      <c r="I7" s="17">
        <f t="shared" si="2"/>
        <v>48753.241220091571</v>
      </c>
    </row>
    <row r="8" spans="1:9" ht="15.75" customHeight="1" x14ac:dyDescent="0.25">
      <c r="A8" s="5">
        <f t="shared" si="3"/>
        <v>2027</v>
      </c>
      <c r="B8" s="49">
        <v>4771.9775999999993</v>
      </c>
      <c r="C8" s="50">
        <v>11000</v>
      </c>
      <c r="D8" s="50">
        <v>17000</v>
      </c>
      <c r="E8" s="50">
        <v>15300</v>
      </c>
      <c r="F8" s="50">
        <v>11500</v>
      </c>
      <c r="G8" s="17">
        <f t="shared" si="0"/>
        <v>54800</v>
      </c>
      <c r="H8" s="17">
        <f t="shared" si="1"/>
        <v>5470.5917333113339</v>
      </c>
      <c r="I8" s="17">
        <f t="shared" si="2"/>
        <v>49329.408266688668</v>
      </c>
    </row>
    <row r="9" spans="1:9" ht="15.75" customHeight="1" x14ac:dyDescent="0.25">
      <c r="A9" s="5">
        <f t="shared" si="3"/>
        <v>2028</v>
      </c>
      <c r="B9" s="49">
        <v>4792.7461999999996</v>
      </c>
      <c r="C9" s="50">
        <v>11000</v>
      </c>
      <c r="D9" s="50">
        <v>17400</v>
      </c>
      <c r="E9" s="50">
        <v>15500</v>
      </c>
      <c r="F9" s="50">
        <v>11800</v>
      </c>
      <c r="G9" s="17">
        <f t="shared" si="0"/>
        <v>55700</v>
      </c>
      <c r="H9" s="17">
        <f t="shared" si="1"/>
        <v>5494.4008416090037</v>
      </c>
      <c r="I9" s="17">
        <f t="shared" si="2"/>
        <v>50205.599158390993</v>
      </c>
    </row>
    <row r="10" spans="1:9" ht="15.75" customHeight="1" x14ac:dyDescent="0.25">
      <c r="A10" s="5">
        <f t="shared" si="3"/>
        <v>2029</v>
      </c>
      <c r="B10" s="49">
        <v>4836.4153999999999</v>
      </c>
      <c r="C10" s="50">
        <v>11000</v>
      </c>
      <c r="D10" s="50">
        <v>17600</v>
      </c>
      <c r="E10" s="50">
        <v>15700</v>
      </c>
      <c r="F10" s="50">
        <v>12000</v>
      </c>
      <c r="G10" s="17">
        <f t="shared" si="0"/>
        <v>56300</v>
      </c>
      <c r="H10" s="17">
        <f t="shared" si="1"/>
        <v>5544.4631814909681</v>
      </c>
      <c r="I10" s="17">
        <f t="shared" si="2"/>
        <v>50755.536818509034</v>
      </c>
    </row>
    <row r="11" spans="1:9" ht="15.75" customHeight="1" x14ac:dyDescent="0.25">
      <c r="A11" s="5">
        <f t="shared" si="3"/>
        <v>2030</v>
      </c>
      <c r="B11" s="49">
        <v>4857.1319999999996</v>
      </c>
      <c r="C11" s="50">
        <v>11000</v>
      </c>
      <c r="D11" s="50">
        <v>17800</v>
      </c>
      <c r="E11" s="50">
        <v>16100</v>
      </c>
      <c r="F11" s="50">
        <v>12200</v>
      </c>
      <c r="G11" s="17">
        <f t="shared" si="0"/>
        <v>57100</v>
      </c>
      <c r="H11" s="17">
        <f t="shared" si="1"/>
        <v>5568.2126770255472</v>
      </c>
      <c r="I11" s="17">
        <f t="shared" si="2"/>
        <v>51531.787322974451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ypuNZNuzth1ujr+6C8UAwn2mfjMaBDGcXPelA+oXk6lK0C9Qhmv8jVulTwiKYQUwL9cZ6AvLyqaBd356l2igw==" saltValue="OFyqxMkwXWrKz6x8NdD6J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S4ompn19WUVqQa5GwMQ62bElvRQyDyJ7flMOTKklAwCb2S1kzI6i5rttZBzkYf74L7+od35b1V6EHT7FS2hDtg==" saltValue="ZUJf61IrpaOzBhZg3ysZz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6OdKPdrFqYKsNNyN//BEUjqzewv9zITbcMVPMwa8WNKxNcg2pyG5CqAKPqVYu2wRg2R1y5qwVXvL1hmnlc/Fg==" saltValue="bL6WT1XkmB35a7aqruLX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/I+HnrrIKfGi3ZmAXhTzyO1s1AW7CUfg6IcSpGc5eLg1h2vxdwt0uvFMf37jUZr1B5roJHwW7u8DMQpw2NlSA==" saltValue="PuZypRhARQbVEspDaDUN4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Czrfd9KxQd+LwgpDEhaiA5rAYUBqTzQSU4yyXIpFSnSv64X0U9GqObfXmh1FYv928Ua+SoRQqlN0yMG6pbGgg==" saltValue="A2MMHobCSn671Lls1/0p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63mJcs67cnozz5BrJF+JxJH63hAB0CKy8Fc96lWoAImU8N8pT25vfh9YPR/k2+2aLRzKwW+/YjNlLfGDzkmX2A==" saltValue="cv0+gdMLIoHF7/ME417j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0.54508324587078105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0.63275539192174768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0.63275539192174768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0.59654178674351588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0.59654178674351588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0.59654178674351588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0.59654178674351588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0.64120963608405956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0.64120963608405956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0.64120963608405956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0.64120963608405956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0.65082256296256258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0.72827506754854343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0.72827506754854343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0.69696969696969702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0.69696969696969702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0.69696969696969702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0.69696969696969702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0.73544973544973546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0.73544973544973546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0.73544973544973546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0.73544973544973546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0.35359024050882387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0.44027078328422398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0.44027078328422398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0.40298507462686567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0.40298507462686567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0.40298507462686567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0.40298507462686567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0.44929965281934647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0.44929965281934647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0.44929965281934647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0.44929965281934647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0.520902893471342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0.60990003485371058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0.60990003485371058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0.5729537366548042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0.5729537366548042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0.5729537366548042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0.5729537366548042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0.61856325492689135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0.61856325492689135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0.61856325492689135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0.61856325492689135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0.93775795666191364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0.95587889002240356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0.95587889002240356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0.94895789025946398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0.94895789025946398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0.94895789025946398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0.94895789025946398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0.95739544131222054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0.95739544131222054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0.95739544131222054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0.95739544131222054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0.84273357333903609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0.88513078711840409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0.88513078711840409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0.8686371100164203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0.8686371100164203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0.8686371100164203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0.8686371100164203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0.88879621907144857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0.88879621907144857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0.88879621907144857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0.88879621907144857</v>
      </c>
    </row>
  </sheetData>
  <sheetProtection algorithmName="SHA-512" hashValue="XHN/wMf8l4r51ic2ixCC238ptQ8k15rJ1AMy1GfZlgQ1QzmeoQv5DVsMiz1We5bUSlose/8Nur7Ms1Rmy86wsA==" saltValue="G3NCXafkFqHFBDKkcH3S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0.85339350814017667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0.85492326614572689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0.85577237281740903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0.85741279646015633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0.84918100850396083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0.84860930795421874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0.84899732800819094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0.85202534433126076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AIvEn9FGhO0oR3lY8dP7xFgBuj9sD7RtduMD6qLznmSl4rqC24EmFe8Mk+Yiil0swBICnzedM6EJhCZolb52rg==" saltValue="xNAZNYb0+7lWUrkwqSyE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IEy9lWm8g+7sGFUk+Hl+0vfX4uGiMxdeEsRXhoakNQxQYk77xcCbLF1AkDvmVA5TqfLrf475QmD/CdCIrIAknQ==" saltValue="RYYeKhi0Z1/21OTPaLCG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1Tj4T02LsG8ldUzdAXl0ahc7AXI7jtLhmcdVUP2Os+p1ZXIuvpzxD4hc4TXBz9RTvLuz1cXJ/9bc2k43b4v1g==" saltValue="hREk729/jQxiBb2tnJbgd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0.1099098311207016</v>
      </c>
    </row>
    <row r="5" spans="1:8" ht="15.75" customHeight="1" x14ac:dyDescent="0.25">
      <c r="B5" s="19" t="s">
        <v>95</v>
      </c>
      <c r="C5" s="101">
        <v>5.0164789484858682E-2</v>
      </c>
    </row>
    <row r="6" spans="1:8" ht="15.75" customHeight="1" x14ac:dyDescent="0.25">
      <c r="B6" s="19" t="s">
        <v>91</v>
      </c>
      <c r="C6" s="101">
        <v>0.11449268097059249</v>
      </c>
    </row>
    <row r="7" spans="1:8" ht="15.75" customHeight="1" x14ac:dyDescent="0.25">
      <c r="B7" s="19" t="s">
        <v>96</v>
      </c>
      <c r="C7" s="101">
        <v>0.40230068992180468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0.23932824963981991</v>
      </c>
    </row>
    <row r="10" spans="1:8" ht="15.75" customHeight="1" x14ac:dyDescent="0.25">
      <c r="B10" s="19" t="s">
        <v>94</v>
      </c>
      <c r="C10" s="101">
        <v>8.380375886222266E-2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5">
      <c r="B15" s="19" t="s">
        <v>102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5">
      <c r="B16" s="19" t="s">
        <v>2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5">
      <c r="B17" s="19" t="s">
        <v>90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5">
      <c r="B22" s="19" t="s">
        <v>99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4.7837044999999988E-2</v>
      </c>
    </row>
    <row r="27" spans="1:8" ht="15.75" customHeight="1" x14ac:dyDescent="0.25">
      <c r="B27" s="19" t="s">
        <v>89</v>
      </c>
      <c r="C27" s="101">
        <v>1.836863E-2</v>
      </c>
    </row>
    <row r="28" spans="1:8" ht="15.75" customHeight="1" x14ac:dyDescent="0.25">
      <c r="B28" s="19" t="s">
        <v>103</v>
      </c>
      <c r="C28" s="101">
        <v>0.231175139</v>
      </c>
    </row>
    <row r="29" spans="1:8" ht="15.75" customHeight="1" x14ac:dyDescent="0.25">
      <c r="B29" s="19" t="s">
        <v>86</v>
      </c>
      <c r="C29" s="101">
        <v>0.138527135</v>
      </c>
    </row>
    <row r="30" spans="1:8" ht="15.75" customHeight="1" x14ac:dyDescent="0.25">
      <c r="B30" s="19" t="s">
        <v>4</v>
      </c>
      <c r="C30" s="101">
        <v>4.9111505E-2</v>
      </c>
    </row>
    <row r="31" spans="1:8" ht="15.75" customHeight="1" x14ac:dyDescent="0.25">
      <c r="B31" s="19" t="s">
        <v>80</v>
      </c>
      <c r="C31" s="101">
        <v>6.9658183999999998E-2</v>
      </c>
    </row>
    <row r="32" spans="1:8" ht="15.75" customHeight="1" x14ac:dyDescent="0.25">
      <c r="B32" s="19" t="s">
        <v>85</v>
      </c>
      <c r="C32" s="101">
        <v>0.14941447299999999</v>
      </c>
    </row>
    <row r="33" spans="2:3" ht="15.75" customHeight="1" x14ac:dyDescent="0.25">
      <c r="B33" s="19" t="s">
        <v>100</v>
      </c>
      <c r="C33" s="101">
        <v>0.122223571</v>
      </c>
    </row>
    <row r="34" spans="2:3" ht="15.75" customHeight="1" x14ac:dyDescent="0.25">
      <c r="B34" s="19" t="s">
        <v>87</v>
      </c>
      <c r="C34" s="101">
        <v>0.173684317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hyyfWL9vXse+c1Q+P1uMruCSOtojy9jCFR3bd3JBavxmwslJA7VvFv1FvgXwPsxVzfU90TvsTa+De8HyF3NEig==" saltValue="QXolZPer0HU8rVUNOZb0a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0.55150138500000001</v>
      </c>
      <c r="D14" s="54">
        <v>0.53403163124999997</v>
      </c>
      <c r="E14" s="54">
        <v>0.53403163124999997</v>
      </c>
      <c r="F14" s="54">
        <v>0.32995192879599999</v>
      </c>
      <c r="G14" s="54">
        <v>0.32995192879599999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0.31578417803715003</v>
      </c>
      <c r="D15" s="52">
        <f t="shared" si="0"/>
        <v>0.30578117173743752</v>
      </c>
      <c r="E15" s="52">
        <f t="shared" si="0"/>
        <v>0.30578117173743752</v>
      </c>
      <c r="F15" s="52">
        <f t="shared" si="0"/>
        <v>0.18892717490930164</v>
      </c>
      <c r="G15" s="52">
        <f t="shared" si="0"/>
        <v>0.18892717490930164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2TM4vhRsRUxRo4d/T6qp5lFpdm8qsD+UXn5tDBBmNCCidYVPsxjr92z4h6o/bxsLKkO5J0gz6tF/efAIxKYcQ==" saltValue="HjfABQu2s4dsy97UfvXS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127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AyfYtVTGLdm/DZRTuhopAkYVxq+wbznWjkz39g3VKttNG6bs/o8vlN+Guyq0WO3d9CSav6Y8NntpvMs2pQa77A==" saltValue="GQEjifNxWaCD/jCnDhjqw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/TQoqzB08wZ40mfzPT+MjUlkHIefkRE03poBKgZShN5chUzM7I3DzgHScnqwDXYGY2o9UB4i+8fbMv5FlS1FHw==" saltValue="/Ct+cysag3BKvsGjUUn9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fxuvO5k8qopyXkIwCmghvIsSicvo3GGiLGkD2fbx9/Xp949JxlQ3JIysSs91hTJVM1y5yReImMldL0Qb/8wJlA==" saltValue="hJIUNW/dYSH+BpaoqZQDn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ES/cJcHE2gk3jAAHdiuod0iEJWiZHhBKUpnAsN893L3qtIbzanvlGl+c/sgfrrbL24nktV2CNQ6qW4mf4fDWJA==" saltValue="akPg2ftXyZA4H1d/2S55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6LDXMjDcBUHe8abIa1Zf526nlOY31ld20g69/7AlWvYloyDTl/YtiM+7wmQ846tYPS7mpUkPCH9cmWkiTRFK+w==" saltValue="vKMWuiBZLAab3cggoVqZS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2024-03-15T02:40:31Z</dcterms:modified>
</cp:coreProperties>
</file>