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D5698BF-DE79-4697-A411-F919D48D184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H38" i="2"/>
  <c r="I38" i="2" s="1"/>
  <c r="G38" i="2"/>
  <c r="A29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D19" i="26" l="1"/>
  <c r="A37" i="2"/>
  <c r="F12" i="26"/>
  <c r="A22" i="2"/>
  <c r="A40" i="2"/>
  <c r="D10" i="26"/>
  <c r="G12" i="26"/>
  <c r="E19" i="26"/>
  <c r="A30" i="2"/>
  <c r="A15" i="2"/>
  <c r="A23" i="2"/>
  <c r="A31" i="2"/>
  <c r="E10" i="26"/>
  <c r="A14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<sst xmlns="http://schemas.openxmlformats.org/spreadsheetml/2006/main" count="2092" uniqueCount="341">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</sst>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4724104.40625</v>
      </c>
    </row>
    <row r="8" spans="1:3" ht="15" customHeight="1" x14ac:dyDescent="0.25">
      <c r="B8" s="5" t="s">
        <v>44</v>
      </c>
      <c r="C8" s="44">
        <v>0.188</v>
      </c>
    </row>
    <row r="9" spans="1:3" ht="15" customHeight="1" x14ac:dyDescent="0.25">
      <c r="B9" s="5" t="s">
        <v>43</v>
      </c>
      <c r="C9" s="45">
        <v>0.47</v>
      </c>
    </row>
    <row r="10" spans="1:3" ht="15" customHeight="1" x14ac:dyDescent="0.25">
      <c r="B10" s="5" t="s">
        <v>56</v>
      </c>
      <c r="C10" s="45">
        <v>0.39787429809570302</v>
      </c>
    </row>
    <row r="11" spans="1:3" ht="15" customHeight="1" x14ac:dyDescent="0.25">
      <c r="B11" s="5" t="s">
        <v>49</v>
      </c>
      <c r="C11" s="45">
        <v>0.251</v>
      </c>
    </row>
    <row r="12" spans="1:3" ht="15" customHeight="1" x14ac:dyDescent="0.25">
      <c r="B12" s="5" t="s">
        <v>41</v>
      </c>
      <c r="C12" s="45">
        <v>0.34</v>
      </c>
    </row>
    <row r="13" spans="1:3" ht="15" customHeight="1" x14ac:dyDescent="0.25">
      <c r="B13" s="5" t="s">
        <v>62</v>
      </c>
      <c r="C13" s="45">
        <v>0.53100000000000003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8.5299999999999987E-2</v>
      </c>
    </row>
    <row r="24" spans="1:3" ht="15" customHeight="1" x14ac:dyDescent="0.25">
      <c r="B24" s="15" t="s">
        <v>46</v>
      </c>
      <c r="C24" s="45">
        <v>0.48899999999999999</v>
      </c>
    </row>
    <row r="25" spans="1:3" ht="15" customHeight="1" x14ac:dyDescent="0.25">
      <c r="B25" s="15" t="s">
        <v>47</v>
      </c>
      <c r="C25" s="45">
        <v>0.35580000000000001</v>
      </c>
    </row>
    <row r="26" spans="1:3" ht="15" customHeight="1" x14ac:dyDescent="0.25">
      <c r="B26" s="15" t="s">
        <v>48</v>
      </c>
      <c r="C26" s="45">
        <v>0.1099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0.20667212370865701</v>
      </c>
    </row>
    <row r="30" spans="1:3" ht="14.25" customHeight="1" x14ac:dyDescent="0.25">
      <c r="B30" s="25" t="s">
        <v>63</v>
      </c>
      <c r="C30" s="99">
        <v>0.11137509658186601</v>
      </c>
    </row>
    <row r="31" spans="1:3" ht="14.25" customHeight="1" x14ac:dyDescent="0.25">
      <c r="B31" s="25" t="s">
        <v>10</v>
      </c>
      <c r="C31" s="99">
        <v>0.12654954789311601</v>
      </c>
    </row>
    <row r="32" spans="1:3" ht="14.25" customHeight="1" x14ac:dyDescent="0.25">
      <c r="B32" s="25" t="s">
        <v>11</v>
      </c>
      <c r="C32" s="99">
        <v>0.55540323181636098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26.654184062716901</v>
      </c>
    </row>
    <row r="38" spans="1:5" ht="15" customHeight="1" x14ac:dyDescent="0.25">
      <c r="B38" s="11" t="s">
        <v>35</v>
      </c>
      <c r="C38" s="43">
        <v>43.623031486157103</v>
      </c>
      <c r="D38" s="12"/>
      <c r="E38" s="13"/>
    </row>
    <row r="39" spans="1:5" ht="15" customHeight="1" x14ac:dyDescent="0.25">
      <c r="B39" s="11" t="s">
        <v>61</v>
      </c>
      <c r="C39" s="43">
        <v>58.356138238951203</v>
      </c>
      <c r="D39" s="12"/>
      <c r="E39" s="12"/>
    </row>
    <row r="40" spans="1:5" ht="15" customHeight="1" x14ac:dyDescent="0.25">
      <c r="B40" s="11" t="s">
        <v>36</v>
      </c>
      <c r="C40" s="100">
        <v>1.64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23.729724780000002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9.4216999999999999E-3</v>
      </c>
      <c r="D45" s="12"/>
    </row>
    <row r="46" spans="1:5" ht="15.75" customHeight="1" x14ac:dyDescent="0.25">
      <c r="B46" s="11" t="s">
        <v>51</v>
      </c>
      <c r="C46" s="45">
        <v>7.88248E-2</v>
      </c>
      <c r="D46" s="12"/>
    </row>
    <row r="47" spans="1:5" ht="15.75" customHeight="1" x14ac:dyDescent="0.25">
      <c r="B47" s="11" t="s">
        <v>59</v>
      </c>
      <c r="C47" s="45">
        <v>7.7897999999999995E-2</v>
      </c>
      <c r="D47" s="12"/>
      <c r="E47" s="13"/>
    </row>
    <row r="48" spans="1:5" ht="15" customHeight="1" x14ac:dyDescent="0.25">
      <c r="B48" s="11" t="s">
        <v>58</v>
      </c>
      <c r="C48" s="46">
        <v>0.83385549999999997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0.53084200000000004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O6rxzpll/ZtZvVjxsxoipZ/jVLrJQEk22Y4g4rnppcBzj4HaGMl+UFApBNPh0u9pXH2QWVkJfbs6v8zQeId7PQ==" saltValue="O7hczH3/QFONnmxDXK1y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4.6063613030314393E-2</v>
      </c>
      <c r="C2" s="98">
        <v>0.95</v>
      </c>
      <c r="D2" s="56">
        <v>37.913661484151682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42.521345352857793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99.033477395463237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0.3705821075861872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13.539057252878379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13.539057252878379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13.539057252878379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13.539057252878379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13.539057252878379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13.539057252878379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0.14742299241694801</v>
      </c>
      <c r="C16" s="98">
        <v>0.95</v>
      </c>
      <c r="D16" s="56">
        <v>0.27829999072845568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2.377996240315416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2.377996240315416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0.18614801410000001</v>
      </c>
      <c r="C21" s="98">
        <v>0.95</v>
      </c>
      <c r="D21" s="56">
        <v>3.202185552868094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23.103382705538191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4.2999999999999997E-2</v>
      </c>
      <c r="C23" s="98">
        <v>0.95</v>
      </c>
      <c r="D23" s="56">
        <v>4.4606327668435339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0.22546040146593599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5.90735710084438E-2</v>
      </c>
      <c r="C27" s="98">
        <v>0.95</v>
      </c>
      <c r="D27" s="56">
        <v>19.540666812356982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0.25274740000000001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67.736851795235324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4.3271061521497272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8.6708339999999995E-2</v>
      </c>
      <c r="C32" s="98">
        <v>0.95</v>
      </c>
      <c r="D32" s="56">
        <v>0.54641342226979839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0.59053003115999092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0.13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3.9110765792429499E-3</v>
      </c>
      <c r="C38" s="98">
        <v>0.95</v>
      </c>
      <c r="D38" s="56">
        <v>8.7522201431810966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0.21297360000000001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hV50F1yIQzVTd7I7Lopn5RITFihWU4RFIO6CKSsQs4n2lMa8XEntLu3C8JA/KhZh9ffhHJxe8DS4AHkqLPDpA==" saltValue="2FL5DGZqGhhjZCOh1vto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7JKSITSiNCJ8y2mOMF06cD9f6pV7BVXC24X40oubRfn1fIFS/zU0zwdGYZY9jj3f849DfYGTPlk9Eaygzs3CWQ==" saltValue="MDbHhv0ix/85rgGs0Ju1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HvivTZoBW2ZGwNtb/DQBlKGx1AavPJm+zI5Z3MwKiB4bl14UkwDjGlRGCCLfhbO90Qkx9Wlud3XZurf9ctn99g==" saltValue="8j6NlQiOkwwYe77XJ5Wf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5">
      <c r="A4" s="3" t="s">
        <v>207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sheetProtection algorithmName="SHA-512" hashValue="mKDP2qIGU7vf7kqo5pusXW/NnUWCjXDP57oYwOxHuSju9wqyxDgWOIDIx0keMK2d8UfwpLA9nHSI+wmelUstzA==" saltValue="tpJTFAMYimLIfUXy/fvs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2Vpj/iB6hTGVlw7JYtDKNxqBESLFZwbP+G4ZYwhioj1RFB4sp1YEazJTrpBZ8tHyHAXsBQ2aZoXGNOBD1fwhQ==" saltValue="E5tv/tzCKcfgvVRv9Ash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/vxLS0BNbA3aHCKk9vQ7w5b8y72zXVOfH6NJPkZ0pL8KNWQjJNoOSJehaUGN60+o1Z3QHt23spePPHre7CKCLw==" saltValue="yVd8SNOnuzshD6a9LMi4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ito0nB/UXQ/tFGWy0MWkbQtgcEzKjhF4clh8R/NK5TgmtlDsiB3hw3OAiHpoXlEVm+S5raYQtwK0ztdxG2TRw==" saltValue="QyP29LbiqadlTIngX7Gc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MLj0a7OiDxW+8pzie/19raT5hyaRXCNZ59ILTCOxpcW9t1+LmdHQT5duQawsBmwhzlknDxsKpEpzkAgtcF/Iw==" saltValue="FD7yZYHs6enjcFmga2a7h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V6XFjbfKEWMtg1Al3OmUKxj99YyqZYYAVqY5xOQrwZNXosKkuPfSeJ33Pk6FfJL+9Ws7y4eUtEn8Z1stxbvKA==" saltValue="oSJqvwrA5t4ZIFbhWZeL1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3uMfMFFgI1DYiVTupD0rid9w4sYzqkftGcp7boKX8aoF80qClKBPLEjEvOy6gBcnD/Cv8CrTBXrpc2kXNxpuw==" saltValue="t7k81g3seJ61UZ+U92Oww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7">
        <f t="shared" ref="G2:G11" si="0">C2+D2+E2+F2</f>
        <v>7936000</v>
      </c>
      <c r="H2" s="17">
        <f t="shared" ref="H2:H11" si="1">(B2 + stillbirth*B2/(1000-stillbirth))/(1-abortion)</f>
        <v>1030529.9649457046</v>
      </c>
      <c r="I2" s="17">
        <f t="shared" ref="I2:I11" si="2">G2-H2</f>
        <v>6905470.0350542953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5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5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5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5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5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5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5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5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DTdrW3v/a7RcK88DGQ0DQmcMRXTBHi9ZsMERFHAoOI4fsuldYkIEKRSbaLmoJKKW+VY74FSnChtLwqb1VsOqg==" saltValue="61NGBdhBEyZj0zh/s6R0V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1.7087359467895147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1.7087359467895147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1.6131666635387867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1.6131666635387867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1.4682719648430722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1.4682719648430722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1.4051279741238414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1.4051279741238414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1.9745119268355826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1.9745119268355826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1.8431041623658317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1.8431041623658317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AxL8bwHW0U8T00azT29qFj2fkeEvEskQ5ZFfbOi7U4naV5XsqbFoP1A+2yWRTeIE1BQY55lYv8MFHBIO0U9Uiw==" saltValue="RPw/C0D2ELesr32kSmiY4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983MdIInPcKNMGLEglMVLHgiWUzPefEvnPXWPJy4qEu7Ac3w3H1F4etTWjaA/frqReqnH4qTI4PPNWMH86CuEA==" saltValue="idGRIGc/aBrHJbMacfTX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1equ+FcvFXVbjhdY9gyJIfMbRliK/Krgt9oQv5Xf0rsmZMzUKkZX2bK810pFbsxCLVnVBxKqGLv7d2dVXEtAA==" saltValue="PN9CWf1W3KZtRlD/WmAT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0.56497576727288834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0.56497576727288834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0.84269879513011559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0.84269879513011559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0.84269879513011559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0.84269879513011559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0.36467153275826314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0.36467153275826314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0.80543528321976676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0.80543528321976676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0.80543528321976676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0.80543528321976676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0.8936295966751866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0.8936295966751866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0.88076052358097212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0.88076052358097212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0.88076052358097212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0.88076052358097212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HMWAK4UoDfSyyxWevIKZ7QTSgHJ41zW+Mv4Y2XTZd7cDkPLYd/VKFLWbKgqzzSkIY/Ixh9697E8jKwLWmX0gA==" saltValue="OL2rez9Pcx6oWf5qlqTB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dn3Qa6Vi8UWJQ1u5EUhaRZNBQwo+JTkmZ+/D4WJbBnvFejHCpd2kU1y7E5VxOt0f+fPFKwCPSTEtGYEuzhNrw==" saltValue="HZGNXZ9+R2QPumRBZkby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5.7273285099887952E-2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0.14156879332511371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0.14156879332511371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0.48755490483162522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0.48755490483162522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0.48755490483162522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0.48755490483162522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0.43384018117114209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0.43384018117114209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0.43384018117114209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0.43384018117114209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8.6344427374381555E-2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0.20416099737133692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0.20416099737133692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0.59677419354838712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0.59677419354838712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0.59677419354838712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0.59677419354838712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0.54379562043795637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0.54379562043795637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0.54379562043795637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0.54379562043795637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2.698650280034734E-2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7.0016251424105364E-2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7.0016251424105364E-2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0.30281903607153687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0.30281903607153687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0.30281903607153687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0.30281903607153687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0.25916382142627081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0.25916382142627081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0.25916382142627081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0.25916382142627081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5.2247274725923304E-2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0.13016682733921153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0.13016682733921153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0.46332737030411442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0.46332737030411442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0.46332737030411442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0.46332737030411442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0.41014549744396389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0.41014549744396389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0.41014549744396389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0.41014549744396389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0.43307770744755386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0.67465522287106972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0.67465522287106972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0.92285934687580351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0.92285934687580351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0.92285934687580351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0.92285934687580351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0.90597379803171829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0.90597379803171829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0.90597379803171829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0.90597379803171829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0.21365102483186491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0.42447358522327366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0.42447358522327366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0.80970504281636546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0.80970504281636546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0.80970504281636546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0.80970504281636546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0.77411339507567212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0.77411339507567212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0.77411339507567212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0.77411339507567212</v>
      </c>
    </row>
  </sheetData>
  <sheetProtection algorithmName="SHA-512" hashValue="71+BFGHhNaT7mzwnU1z883o+HFpSm6PGNtKA8nvf0tEbEHFPfZecdxFFZv3tSVCJbbqj62bwO3FIlPMwAyYaYg==" saltValue="5bg38OFAujTfPI/L3lcn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0.84798141764741986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0.8465611510198261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0.85198406440652708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0.85553986746024357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0.84554844385343486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0.83929081909358771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0.8415170918066458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0.8475965335507718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0.76318327588267787</v>
      </c>
      <c r="E10" s="90">
        <f>E3*0.9</f>
        <v>0.76190503591784353</v>
      </c>
      <c r="F10" s="90">
        <f>F3*0.9</f>
        <v>0.76678565796587439</v>
      </c>
      <c r="G10" s="90">
        <f>G3*0.9</f>
        <v>0.76998588071421925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0.76099359946809142</v>
      </c>
      <c r="E12" s="90">
        <f>E5*0.9</f>
        <v>0.75536173718422894</v>
      </c>
      <c r="F12" s="90">
        <f>F5*0.9</f>
        <v>0.75736538262598119</v>
      </c>
      <c r="G12" s="90">
        <f>G5*0.9</f>
        <v>0.76283688019569462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0.8903804885297909</v>
      </c>
      <c r="E17" s="90">
        <f>E3*1.05</f>
        <v>0.88888920857081744</v>
      </c>
      <c r="F17" s="90">
        <f>F3*1.05</f>
        <v>0.89458326762685347</v>
      </c>
      <c r="G17" s="90">
        <f>G3*1.05</f>
        <v>0.89831686083325579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0.88782586604610669</v>
      </c>
      <c r="E19" s="90">
        <f>E5*1.05</f>
        <v>0.8812553600482671</v>
      </c>
      <c r="F19" s="90">
        <f>F5*1.05</f>
        <v>0.88359294639697816</v>
      </c>
      <c r="G19" s="90">
        <f>G5*1.05</f>
        <v>0.88997636022831039</v>
      </c>
    </row>
  </sheetData>
  <sheetProtection algorithmName="SHA-512" hashValue="ypuHSTea1maBrWydFwM3hzrSYq11HuC/4aedP9QaSolG1/qk6hjIAwcYtPVn8uxPF8iKQpiAfJ7Yl7YpS+O0vA==" saltValue="9QK602W8ZVBTLPL0RR7r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/RP+o+CTjs8IFUiZNa6tR/3zsbplJCeaKGq3+pQ0s6S3bn6yz/HQ61FfcQXuAJ/+ZJmKokQ7CBSirY7JYQrKcQ==" saltValue="Sz8TabCu1WUtHLsjTngE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1XgCTM2qaDZq60K/NCeX1ISt7vnpco4SA+4890oIHj4x3GZ5kdkFM1q9f5AFLWYadQJD9l7+LPvnSd4OlgvjQ==" saltValue="BtopZWplFLMeBLhoKq7X3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1.0467640526522441E-2</v>
      </c>
    </row>
    <row r="4" spans="1:8" ht="15.75" customHeight="1" x14ac:dyDescent="0.25">
      <c r="B4" s="19" t="s">
        <v>97</v>
      </c>
      <c r="C4" s="101">
        <v>0.1447940958960211</v>
      </c>
    </row>
    <row r="5" spans="1:8" ht="15.75" customHeight="1" x14ac:dyDescent="0.25">
      <c r="B5" s="19" t="s">
        <v>95</v>
      </c>
      <c r="C5" s="101">
        <v>7.1393503800682726E-2</v>
      </c>
    </row>
    <row r="6" spans="1:8" ht="15.75" customHeight="1" x14ac:dyDescent="0.25">
      <c r="B6" s="19" t="s">
        <v>91</v>
      </c>
      <c r="C6" s="101">
        <v>0.2473048367887892</v>
      </c>
    </row>
    <row r="7" spans="1:8" ht="15.75" customHeight="1" x14ac:dyDescent="0.25">
      <c r="B7" s="19" t="s">
        <v>96</v>
      </c>
      <c r="C7" s="101">
        <v>0.34136309247609009</v>
      </c>
    </row>
    <row r="8" spans="1:8" ht="15.75" customHeight="1" x14ac:dyDescent="0.25">
      <c r="B8" s="19" t="s">
        <v>98</v>
      </c>
      <c r="C8" s="101">
        <v>1.6030576094786569E-2</v>
      </c>
    </row>
    <row r="9" spans="1:8" ht="15.75" customHeight="1" x14ac:dyDescent="0.25">
      <c r="B9" s="19" t="s">
        <v>92</v>
      </c>
      <c r="C9" s="101">
        <v>9.5747714538464132E-2</v>
      </c>
    </row>
    <row r="10" spans="1:8" ht="15.75" customHeight="1" x14ac:dyDescent="0.25">
      <c r="B10" s="19" t="s">
        <v>94</v>
      </c>
      <c r="C10" s="101">
        <v>7.2898539878643864E-2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0.15255478963585109</v>
      </c>
      <c r="D14" s="55">
        <v>0.15255478963585109</v>
      </c>
      <c r="E14" s="55">
        <v>0.15255478963585109</v>
      </c>
      <c r="F14" s="55">
        <v>0.15255478963585109</v>
      </c>
    </row>
    <row r="15" spans="1:8" ht="15.75" customHeight="1" x14ac:dyDescent="0.25">
      <c r="B15" s="19" t="s">
        <v>102</v>
      </c>
      <c r="C15" s="101">
        <v>0.28364343660940178</v>
      </c>
      <c r="D15" s="101">
        <v>0.28364343660940178</v>
      </c>
      <c r="E15" s="101">
        <v>0.28364343660940178</v>
      </c>
      <c r="F15" s="101">
        <v>0.28364343660940178</v>
      </c>
    </row>
    <row r="16" spans="1:8" ht="15.75" customHeight="1" x14ac:dyDescent="0.25">
      <c r="B16" s="19" t="s">
        <v>2</v>
      </c>
      <c r="C16" s="101">
        <v>3.2342922283402679E-2</v>
      </c>
      <c r="D16" s="101">
        <v>3.2342922283402679E-2</v>
      </c>
      <c r="E16" s="101">
        <v>3.2342922283402679E-2</v>
      </c>
      <c r="F16" s="101">
        <v>3.2342922283402679E-2</v>
      </c>
    </row>
    <row r="17" spans="1:8" ht="15.75" customHeight="1" x14ac:dyDescent="0.25">
      <c r="B17" s="19" t="s">
        <v>90</v>
      </c>
      <c r="C17" s="101">
        <v>2.9030453507298162E-3</v>
      </c>
      <c r="D17" s="101">
        <v>2.9030453507298162E-3</v>
      </c>
      <c r="E17" s="101">
        <v>2.9030453507298162E-3</v>
      </c>
      <c r="F17" s="101">
        <v>2.9030453507298162E-3</v>
      </c>
    </row>
    <row r="18" spans="1:8" ht="15.75" customHeight="1" x14ac:dyDescent="0.25">
      <c r="B18" s="19" t="s">
        <v>3</v>
      </c>
      <c r="C18" s="101">
        <v>1.2333453304675759E-4</v>
      </c>
      <c r="D18" s="101">
        <v>1.2333453304675759E-4</v>
      </c>
      <c r="E18" s="101">
        <v>1.2333453304675759E-4</v>
      </c>
      <c r="F18" s="101">
        <v>1.2333453304675759E-4</v>
      </c>
    </row>
    <row r="19" spans="1:8" ht="15.75" customHeight="1" x14ac:dyDescent="0.25">
      <c r="B19" s="19" t="s">
        <v>101</v>
      </c>
      <c r="C19" s="101">
        <v>5.0556339451664351E-2</v>
      </c>
      <c r="D19" s="101">
        <v>5.0556339451664351E-2</v>
      </c>
      <c r="E19" s="101">
        <v>5.0556339451664351E-2</v>
      </c>
      <c r="F19" s="101">
        <v>5.0556339451664351E-2</v>
      </c>
    </row>
    <row r="20" spans="1:8" ht="15.75" customHeight="1" x14ac:dyDescent="0.25">
      <c r="B20" s="19" t="s">
        <v>79</v>
      </c>
      <c r="C20" s="101">
        <v>2.0191976307360649E-3</v>
      </c>
      <c r="D20" s="101">
        <v>2.0191976307360649E-3</v>
      </c>
      <c r="E20" s="101">
        <v>2.0191976307360649E-3</v>
      </c>
      <c r="F20" s="101">
        <v>2.0191976307360649E-3</v>
      </c>
    </row>
    <row r="21" spans="1:8" ht="15.75" customHeight="1" x14ac:dyDescent="0.25">
      <c r="B21" s="19" t="s">
        <v>88</v>
      </c>
      <c r="C21" s="101">
        <v>0.14736180051802891</v>
      </c>
      <c r="D21" s="101">
        <v>0.14736180051802891</v>
      </c>
      <c r="E21" s="101">
        <v>0.14736180051802891</v>
      </c>
      <c r="F21" s="101">
        <v>0.14736180051802891</v>
      </c>
    </row>
    <row r="22" spans="1:8" ht="15.75" customHeight="1" x14ac:dyDescent="0.25">
      <c r="B22" s="19" t="s">
        <v>99</v>
      </c>
      <c r="C22" s="101">
        <v>0.32849513398713859</v>
      </c>
      <c r="D22" s="101">
        <v>0.32849513398713859</v>
      </c>
      <c r="E22" s="101">
        <v>0.32849513398713859</v>
      </c>
      <c r="F22" s="101">
        <v>0.32849513398713859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4.5856951999999999E-2</v>
      </c>
    </row>
    <row r="27" spans="1:8" ht="15.75" customHeight="1" x14ac:dyDescent="0.25">
      <c r="B27" s="19" t="s">
        <v>89</v>
      </c>
      <c r="C27" s="101">
        <v>2.7671261999999999E-2</v>
      </c>
    </row>
    <row r="28" spans="1:8" ht="15.75" customHeight="1" x14ac:dyDescent="0.25">
      <c r="B28" s="19" t="s">
        <v>103</v>
      </c>
      <c r="C28" s="101">
        <v>0.19152286900000001</v>
      </c>
    </row>
    <row r="29" spans="1:8" ht="15.75" customHeight="1" x14ac:dyDescent="0.25">
      <c r="B29" s="19" t="s">
        <v>86</v>
      </c>
      <c r="C29" s="101">
        <v>0.15015504499999999</v>
      </c>
    </row>
    <row r="30" spans="1:8" ht="15.75" customHeight="1" x14ac:dyDescent="0.25">
      <c r="B30" s="19" t="s">
        <v>4</v>
      </c>
      <c r="C30" s="101">
        <v>5.0148384999999997E-2</v>
      </c>
    </row>
    <row r="31" spans="1:8" ht="15.75" customHeight="1" x14ac:dyDescent="0.25">
      <c r="B31" s="19" t="s">
        <v>80</v>
      </c>
      <c r="C31" s="101">
        <v>3.0652005E-2</v>
      </c>
    </row>
    <row r="32" spans="1:8" ht="15.75" customHeight="1" x14ac:dyDescent="0.25">
      <c r="B32" s="19" t="s">
        <v>85</v>
      </c>
      <c r="C32" s="101">
        <v>8.6489898999999995E-2</v>
      </c>
    </row>
    <row r="33" spans="2:3" ht="15.75" customHeight="1" x14ac:dyDescent="0.25">
      <c r="B33" s="19" t="s">
        <v>100</v>
      </c>
      <c r="C33" s="101">
        <v>0.168218437</v>
      </c>
    </row>
    <row r="34" spans="2:3" ht="15.75" customHeight="1" x14ac:dyDescent="0.25">
      <c r="B34" s="19" t="s">
        <v>87</v>
      </c>
      <c r="C34" s="101">
        <v>0.24928514500000001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ixu31Iv5dma8idgJOMDQl+GZMABGUdSmNzpKmdyTPepJ3Ea6gfnntEyzymsvQjNRh9flSCVmCgOI99yq6I6HiA==" saltValue="KXrX9POUTDM7uZYznqITl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5">
      <c r="B4" s="5" t="s">
        <v>110</v>
      </c>
      <c r="C4" s="45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5">
      <c r="B5" s="5" t="s">
        <v>106</v>
      </c>
      <c r="C5" s="45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5">
      <c r="B10" s="5" t="s">
        <v>107</v>
      </c>
      <c r="C10" s="45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5">
      <c r="B11" s="5" t="s">
        <v>119</v>
      </c>
      <c r="C11" s="45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Hq5IBmCTONg2aHFdXwM9lzcoGSSOgSJ10Epyrd5LYb4UjTTAorCn2YIQ7phTb2aYh8uY09Wfe757Jk6kaTX3g==" saltValue="oo2G9c7W5+6OJpItVjXT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0.20986087620258301</v>
      </c>
      <c r="D2" s="53">
        <v>8.6708339999999995E-2</v>
      </c>
      <c r="E2" s="53"/>
      <c r="F2" s="53"/>
      <c r="G2" s="53"/>
    </row>
    <row r="3" spans="1:7" x14ac:dyDescent="0.25">
      <c r="B3" s="3" t="s">
        <v>127</v>
      </c>
      <c r="C3" s="53">
        <v>0.419663816690445</v>
      </c>
      <c r="D3" s="53">
        <v>0.27589580000000002</v>
      </c>
      <c r="E3" s="53"/>
      <c r="F3" s="53"/>
      <c r="G3" s="53"/>
    </row>
    <row r="4" spans="1:7" x14ac:dyDescent="0.25">
      <c r="B4" s="3" t="s">
        <v>126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/>
    </row>
    <row r="5" spans="1:7" x14ac:dyDescent="0.25">
      <c r="B5" s="3" t="s">
        <v>125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+yPh9+OZlwd+VVp8p3dAb3BO6CSLJcGKKJeILAu6rlB6NK9uBZokFlkt282uqm3TNfm+V4Q+zX0Wq952p9HTZQ==" saltValue="1RLeIbQpjy0PKRdzgSIyI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vseZKgS2tk7M4pPR0poAgZEdpZQYtyZeokHNi4NcCO5oFyPw5hna0lqD+plFMdu6DzvQram5rSEzpdyvZkCEQ==" saltValue="pDJNpu8BEB1Qs18PAPRsN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aL4rbnLlTLSy+LX2EqEHGq1AtiIL6Yb9Fya3KWtXtd0Bedg8x6YEynrc2SO0sncAbyVa4i33AnJ9PIQvFA2X0A==" saltValue="64CO+RdD+XJ4vEl2MZT2I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1Pqkx15xPYWF/v487Di9a5HOcvl4oPPMD3iowX+TBMGYuPMksFab9xEa20TsIIiJoy2r5FFIIirENfH3DJhgmQ==" saltValue="31vwY1wwayiuV6vOpxZi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SuSaAA99bTjn7n7PyVhR0npMa/K/jGA63HN8yfAJSBLpPvObaNP3/vIvJyG4/tlByqOCJoYm5namYpeHl3PvA==" saltValue="assSM516n+i0kt8h14U41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2024-03-15T02:40:33Z</dcterms:modified>
</cp:coreProperties>
</file>