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C58AF75A-3459-4457-A80B-66D5A6013B2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39" i="2"/>
  <c r="H39" i="2"/>
  <c r="G39" i="2"/>
  <c r="A39" i="2"/>
  <c r="H38" i="2"/>
  <c r="G38" i="2"/>
  <c r="A37" i="2"/>
  <c r="A34" i="2"/>
  <c r="A31" i="2"/>
  <c r="A29" i="2"/>
  <c r="A27" i="2"/>
  <c r="A26" i="2"/>
  <c r="A23" i="2"/>
  <c r="A21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I38" i="2" l="1"/>
  <c r="I4" i="2"/>
  <c r="F19" i="26"/>
  <c r="E10" i="26"/>
  <c r="A19" i="2"/>
  <c r="A35" i="2"/>
  <c r="I40" i="2"/>
  <c r="A14" i="2"/>
  <c r="A22" i="2"/>
  <c r="A30" i="2"/>
  <c r="A38" i="2"/>
  <c r="A40" i="2"/>
  <c r="D10" i="26"/>
  <c r="G12" i="26"/>
  <c r="E19" i="26"/>
  <c r="A16" i="2"/>
  <c r="F10" i="26"/>
  <c r="A3" i="2"/>
  <c r="A24" i="2"/>
  <c r="A32" i="2"/>
  <c r="A17" i="2"/>
  <c r="A25" i="2"/>
  <c r="A33" i="2"/>
  <c r="G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<sst xmlns="http://schemas.openxmlformats.org/spreadsheetml/2006/main" count="2092" uniqueCount="337">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</sst>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29699.868896484411</v>
      </c>
    </row>
    <row r="8" spans="1:3" ht="15" customHeight="1" x14ac:dyDescent="0.25">
      <c r="B8" s="5" t="s">
        <v>19</v>
      </c>
      <c r="C8" s="44">
        <v>1.0999999999999999E-2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0.81079986572265594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0.77800000000000002</v>
      </c>
    </row>
    <row r="13" spans="1:3" ht="15" customHeight="1" x14ac:dyDescent="0.25">
      <c r="B13" s="5" t="s">
        <v>24</v>
      </c>
      <c r="C13" s="45">
        <v>0.60599999999999998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3.4700000000000002E-2</v>
      </c>
    </row>
    <row r="24" spans="1:3" ht="15" customHeight="1" x14ac:dyDescent="0.25">
      <c r="B24" s="15" t="s">
        <v>33</v>
      </c>
      <c r="C24" s="45">
        <v>0.47039999999999998</v>
      </c>
    </row>
    <row r="25" spans="1:3" ht="15" customHeight="1" x14ac:dyDescent="0.25">
      <c r="B25" s="15" t="s">
        <v>34</v>
      </c>
      <c r="C25" s="45">
        <v>0.44009999999999999</v>
      </c>
    </row>
    <row r="26" spans="1:3" ht="15" customHeight="1" x14ac:dyDescent="0.25">
      <c r="B26" s="15" t="s">
        <v>35</v>
      </c>
      <c r="C26" s="45">
        <v>5.4799999999999988E-2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0.29181609532021502</v>
      </c>
    </row>
    <row r="30" spans="1:3" ht="14.25" customHeight="1" x14ac:dyDescent="0.25">
      <c r="B30" s="25" t="s">
        <v>38</v>
      </c>
      <c r="C30" s="99">
        <v>5.8372304444056097E-2</v>
      </c>
    </row>
    <row r="31" spans="1:3" ht="14.25" customHeight="1" x14ac:dyDescent="0.25">
      <c r="B31" s="25" t="s">
        <v>39</v>
      </c>
      <c r="C31" s="99">
        <v>0.119823270172546</v>
      </c>
    </row>
    <row r="32" spans="1:3" ht="14.25" customHeight="1" x14ac:dyDescent="0.25">
      <c r="B32" s="25" t="s">
        <v>40</v>
      </c>
      <c r="C32" s="99">
        <v>0.52998833006318302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8.2189807963599897</v>
      </c>
    </row>
    <row r="38" spans="1:5" ht="15" customHeight="1" x14ac:dyDescent="0.25">
      <c r="B38" s="11" t="s">
        <v>45</v>
      </c>
      <c r="C38" s="43">
        <v>12.918344055068999</v>
      </c>
      <c r="D38" s="12"/>
      <c r="E38" s="13"/>
    </row>
    <row r="39" spans="1:5" ht="15" customHeight="1" x14ac:dyDescent="0.25">
      <c r="B39" s="11" t="s">
        <v>46</v>
      </c>
      <c r="C39" s="43">
        <v>15.0113436667613</v>
      </c>
      <c r="D39" s="12"/>
      <c r="E39" s="12"/>
    </row>
    <row r="40" spans="1:5" ht="15" customHeight="1" x14ac:dyDescent="0.25">
      <c r="B40" s="11" t="s">
        <v>47</v>
      </c>
      <c r="C40" s="100">
        <v>0.43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8.7540649100000003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6.1146999999999998E-3</v>
      </c>
      <c r="D45" s="12"/>
    </row>
    <row r="46" spans="1:5" ht="15.75" customHeight="1" x14ac:dyDescent="0.25">
      <c r="B46" s="11" t="s">
        <v>52</v>
      </c>
      <c r="C46" s="45">
        <v>7.2286500000000004E-2</v>
      </c>
      <c r="D46" s="12"/>
    </row>
    <row r="47" spans="1:5" ht="15.75" customHeight="1" x14ac:dyDescent="0.25">
      <c r="B47" s="11" t="s">
        <v>53</v>
      </c>
      <c r="C47" s="45">
        <v>8.8581800000000002E-2</v>
      </c>
      <c r="D47" s="12"/>
      <c r="E47" s="13"/>
    </row>
    <row r="48" spans="1:5" ht="15" customHeight="1" x14ac:dyDescent="0.25">
      <c r="B48" s="11" t="s">
        <v>54</v>
      </c>
      <c r="C48" s="46">
        <v>0.83301700000000001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0.57259000000000004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dpQJxReuGfTHGuzgf9faWrfaHCsADzdbsYvpKCJGWBc68gypOvOxVAb4OStyxVAgs08Atzx3kaNmB/u/q1od6w==" saltValue="HxF7MZH3ETKAylZsE3Mh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57.302229105544832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39.863831220809203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403.00131444088152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1.0977307885533421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12.99613066460511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12.99613066460511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12.99613066460511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12.99613066460511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12.99613066460511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12.99613066460511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0.70289646450045573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9.2940558205318631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9.2940558205318631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0.38</v>
      </c>
      <c r="C21" s="98">
        <v>0.95</v>
      </c>
      <c r="D21" s="56">
        <v>17.806239734868129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22.41875682582225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4.2693071752319298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18.370182834175559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111.9883457710268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1.255919796850113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1.507574989137179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0.98167939343542798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5.6275122920448464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oC8/xEZu311hwpVCJv/oWU3TSYObjk7xe6L+tDdvVTKH6MJaPz8xEu5QSaH8P/pim7vBwhSxo3H5OBcbYNiZlA==" saltValue="rqTVPXcLjHbuhj0WLhbJ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ccvTS9YOkVlOgthwLQtwmlt4FGMoOpOY/t9ic9n17z6UMJpQ6xpI+FpjwH4ML5JMSHhWrX5GQQrvEweL5ypA==" saltValue="Boq1mz1nJE8kn5ixdzJj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9Ne11PEMLIpRTi1rRm0W41xACwOlZt4FSeLD4FCYHvmVmH1qsEtYMYrkZJpWRgdnxHiFS8adiiyc38s5C+vLVQ==" saltValue="yPz+kKoboK9301l2TSDI1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/fuXE21OjXcxseX1A83paL1oPHKfxe8Z+rEWgdSHKZsQ5MarUKwTZznrpIy80rbTtho36pcP5MKL+Em5LNxGWA==" saltValue="lWC0sWFWNeAfxjBtGNYE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0.77800000000000002</v>
      </c>
      <c r="E10" s="60">
        <f>IF(ISBLANK(comm_deliv), frac_children_health_facility,1)</f>
        <v>0.77800000000000002</v>
      </c>
      <c r="F10" s="60">
        <f>IF(ISBLANK(comm_deliv), frac_children_health_facility,1)</f>
        <v>0.77800000000000002</v>
      </c>
      <c r="G10" s="60">
        <f>IF(ISBLANK(comm_deliv), frac_children_health_facility,1)</f>
        <v>0.77800000000000002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0.60599999999999998</v>
      </c>
      <c r="M24" s="60">
        <f>famplan_unmet_need</f>
        <v>0.60599999999999998</v>
      </c>
      <c r="N24" s="60">
        <f>famplan_unmet_need</f>
        <v>0.60599999999999998</v>
      </c>
      <c r="O24" s="60">
        <f>famplan_unmet_need</f>
        <v>0.60599999999999998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9.3145118106079255E-2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3.9919336331176822E-2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5.6135679840087972E-2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0.81079986572265594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5BYBJ0kCQ6GbeUgf57oUhrpi3Zn0eT5FTNZVNKRlPwUbSPSk1vVIkOneeQxJnWVTgNwMvDRGb2AnlqdmVI+Yaw==" saltValue="4nAOAv2gtVWL1vxJg08Lq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KSZyCnANYblfqsMeee0j2LcIctMfz7820XEPahmANA/3dWps+uEICF8pNQxZbtHejHEDp1S+QdI3MmZN5NBb0g==" saltValue="PYWevoD3ZD3SgILWxlhbW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iTUV4f78uGsTtGSaLYtd47o17M9vi4UX5nEtSubJgZMICl1IQ/tb7gCc4QBc4Omv/J0dRUoyXSHzMYRlbJXeg==" saltValue="9DqdNzPEi2DBEDPUvhZ68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e55VC3LLsvK4825myKl+o5SANGTYH3ALwq2GUqC+wdyEI0z0iGm9Xklu/DdPeQp9zN2/w94lY+8R3EZm3BZ0w==" saltValue="nBePkSWxB3u7FS6pb2c1U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X+ARRAwmNfWuNFOubkjAswEYl9Iw4GPlXeTX7W1yCR8WcTA5yn98Fc96nYJICE8x0UIq4Tv5UJIVSWg6BDpzw==" saltValue="XzFwK+rZca6PxohOCcUuR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Py9HMk/bCFuFWwWlHvqR/n6U36341bChtLAX+9GmP2CLDxZgdppNXUJVXcMHWQBym4944j5CI84nAuV2O8tvQ==" saltValue="eT5i+O2kkb+22UxdBdVbK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4700.9477999999999</v>
      </c>
      <c r="C2" s="49">
        <v>10000</v>
      </c>
      <c r="D2" s="49">
        <v>15600</v>
      </c>
      <c r="E2" s="49">
        <v>13500</v>
      </c>
      <c r="F2" s="49">
        <v>10200</v>
      </c>
      <c r="G2" s="17">
        <f t="shared" ref="G2:G11" si="0">C2+D2+E2+F2</f>
        <v>49300</v>
      </c>
      <c r="H2" s="17">
        <f t="shared" ref="H2:H11" si="1">(B2 + stillbirth*B2/(1000-stillbirth))/(1-abortion)</f>
        <v>5389.163221010951</v>
      </c>
      <c r="I2" s="17">
        <f t="shared" ref="I2:I11" si="2">G2-H2</f>
        <v>43910.836778989047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4726.1647999999996</v>
      </c>
      <c r="C3" s="50">
        <v>11000</v>
      </c>
      <c r="D3" s="50">
        <v>15800</v>
      </c>
      <c r="E3" s="50">
        <v>13900</v>
      </c>
      <c r="F3" s="50">
        <v>10400</v>
      </c>
      <c r="G3" s="17">
        <f t="shared" si="0"/>
        <v>51100</v>
      </c>
      <c r="H3" s="17">
        <f t="shared" si="1"/>
        <v>5418.0719719109775</v>
      </c>
      <c r="I3" s="17">
        <f t="shared" si="2"/>
        <v>45681.928028089023</v>
      </c>
    </row>
    <row r="4" spans="1:9" ht="15.75" customHeight="1" x14ac:dyDescent="0.25">
      <c r="A4" s="5">
        <f t="shared" si="3"/>
        <v>2023</v>
      </c>
      <c r="B4" s="49">
        <v>4727.7815999999993</v>
      </c>
      <c r="C4" s="50">
        <v>11000</v>
      </c>
      <c r="D4" s="50">
        <v>16000</v>
      </c>
      <c r="E4" s="50">
        <v>14200</v>
      </c>
      <c r="F4" s="50">
        <v>10600</v>
      </c>
      <c r="G4" s="17">
        <f t="shared" si="0"/>
        <v>51800</v>
      </c>
      <c r="H4" s="17">
        <f t="shared" si="1"/>
        <v>5419.9254702833123</v>
      </c>
      <c r="I4" s="17">
        <f t="shared" si="2"/>
        <v>46380.074529716687</v>
      </c>
    </row>
    <row r="5" spans="1:9" ht="15.75" customHeight="1" x14ac:dyDescent="0.25">
      <c r="A5" s="5">
        <f t="shared" si="3"/>
        <v>2024</v>
      </c>
      <c r="B5" s="49">
        <v>4729.1859999999988</v>
      </c>
      <c r="C5" s="50">
        <v>11000</v>
      </c>
      <c r="D5" s="50">
        <v>16200</v>
      </c>
      <c r="E5" s="50">
        <v>14500</v>
      </c>
      <c r="F5" s="50">
        <v>10900</v>
      </c>
      <c r="G5" s="17">
        <f t="shared" si="0"/>
        <v>52600</v>
      </c>
      <c r="H5" s="17">
        <f t="shared" si="1"/>
        <v>5421.5354734464154</v>
      </c>
      <c r="I5" s="17">
        <f t="shared" si="2"/>
        <v>47178.464526553587</v>
      </c>
    </row>
    <row r="6" spans="1:9" ht="15.75" customHeight="1" x14ac:dyDescent="0.25">
      <c r="A6" s="5">
        <f t="shared" si="3"/>
        <v>2025</v>
      </c>
      <c r="B6" s="49">
        <v>4730.3779999999997</v>
      </c>
      <c r="C6" s="50">
        <v>11000</v>
      </c>
      <c r="D6" s="50">
        <v>16400</v>
      </c>
      <c r="E6" s="50">
        <v>14900</v>
      </c>
      <c r="F6" s="50">
        <v>11100</v>
      </c>
      <c r="G6" s="17">
        <f t="shared" si="0"/>
        <v>53400</v>
      </c>
      <c r="H6" s="17">
        <f t="shared" si="1"/>
        <v>5422.9019814002913</v>
      </c>
      <c r="I6" s="17">
        <f t="shared" si="2"/>
        <v>47977.09801859971</v>
      </c>
    </row>
    <row r="7" spans="1:9" ht="15.75" customHeight="1" x14ac:dyDescent="0.25">
      <c r="A7" s="5">
        <f t="shared" si="3"/>
        <v>2026</v>
      </c>
      <c r="B7" s="49">
        <v>4751.1882000000014</v>
      </c>
      <c r="C7" s="50">
        <v>11000</v>
      </c>
      <c r="D7" s="50">
        <v>16700</v>
      </c>
      <c r="E7" s="50">
        <v>15100</v>
      </c>
      <c r="F7" s="50">
        <v>11400</v>
      </c>
      <c r="G7" s="17">
        <f t="shared" si="0"/>
        <v>54200</v>
      </c>
      <c r="H7" s="17">
        <f t="shared" si="1"/>
        <v>5446.7587799084322</v>
      </c>
      <c r="I7" s="17">
        <f t="shared" si="2"/>
        <v>48753.241220091571</v>
      </c>
    </row>
    <row r="8" spans="1:9" ht="15.75" customHeight="1" x14ac:dyDescent="0.25">
      <c r="A8" s="5">
        <f t="shared" si="3"/>
        <v>2027</v>
      </c>
      <c r="B8" s="49">
        <v>4771.9775999999993</v>
      </c>
      <c r="C8" s="50">
        <v>11000</v>
      </c>
      <c r="D8" s="50">
        <v>17000</v>
      </c>
      <c r="E8" s="50">
        <v>15300</v>
      </c>
      <c r="F8" s="50">
        <v>11500</v>
      </c>
      <c r="G8" s="17">
        <f t="shared" si="0"/>
        <v>54800</v>
      </c>
      <c r="H8" s="17">
        <f t="shared" si="1"/>
        <v>5470.5917333113339</v>
      </c>
      <c r="I8" s="17">
        <f t="shared" si="2"/>
        <v>49329.408266688668</v>
      </c>
    </row>
    <row r="9" spans="1:9" ht="15.75" customHeight="1" x14ac:dyDescent="0.25">
      <c r="A9" s="5">
        <f t="shared" si="3"/>
        <v>2028</v>
      </c>
      <c r="B9" s="49">
        <v>4792.7461999999996</v>
      </c>
      <c r="C9" s="50">
        <v>11000</v>
      </c>
      <c r="D9" s="50">
        <v>17400</v>
      </c>
      <c r="E9" s="50">
        <v>15500</v>
      </c>
      <c r="F9" s="50">
        <v>11800</v>
      </c>
      <c r="G9" s="17">
        <f t="shared" si="0"/>
        <v>55700</v>
      </c>
      <c r="H9" s="17">
        <f t="shared" si="1"/>
        <v>5494.4008416090037</v>
      </c>
      <c r="I9" s="17">
        <f t="shared" si="2"/>
        <v>50205.599158390993</v>
      </c>
    </row>
    <row r="10" spans="1:9" ht="15.75" customHeight="1" x14ac:dyDescent="0.25">
      <c r="A10" s="5">
        <f t="shared" si="3"/>
        <v>2029</v>
      </c>
      <c r="B10" s="49">
        <v>4836.4153999999999</v>
      </c>
      <c r="C10" s="50">
        <v>11000</v>
      </c>
      <c r="D10" s="50">
        <v>17600</v>
      </c>
      <c r="E10" s="50">
        <v>15700</v>
      </c>
      <c r="F10" s="50">
        <v>12000</v>
      </c>
      <c r="G10" s="17">
        <f t="shared" si="0"/>
        <v>56300</v>
      </c>
      <c r="H10" s="17">
        <f t="shared" si="1"/>
        <v>5544.4631814909681</v>
      </c>
      <c r="I10" s="17">
        <f t="shared" si="2"/>
        <v>50755.536818509034</v>
      </c>
    </row>
    <row r="11" spans="1:9" ht="15.75" customHeight="1" x14ac:dyDescent="0.25">
      <c r="A11" s="5">
        <f t="shared" si="3"/>
        <v>2030</v>
      </c>
      <c r="B11" s="49">
        <v>4857.1319999999996</v>
      </c>
      <c r="C11" s="50">
        <v>11000</v>
      </c>
      <c r="D11" s="50">
        <v>17800</v>
      </c>
      <c r="E11" s="50">
        <v>16100</v>
      </c>
      <c r="F11" s="50">
        <v>12200</v>
      </c>
      <c r="G11" s="17">
        <f t="shared" si="0"/>
        <v>57100</v>
      </c>
      <c r="H11" s="17">
        <f t="shared" si="1"/>
        <v>5568.2126770255472</v>
      </c>
      <c r="I11" s="17">
        <f t="shared" si="2"/>
        <v>51531.787322974451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ny+iP1SaXvGpTuV6hyEE6HVDWxK9APgZR5RsSrHmZd+E1Ziwa1PllSYL5K70I9mfDmcBADEPxmqGj3u/25T/w==" saltValue="kKc/PvPR9X+0RbmL9tYJq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Q39KDRqGat4LBmxHyR1iLCW/PJ/urx+xhgE/ZWpGo8LAXIICyMnXC3DG08AT0tMNksbuw+zZEugEH93Xj5WaSA==" saltValue="GjBZLjVfsHoE0Cnn7C4z9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kKibwiS4vWZQ/COI4tgZAG7292UAY0Z3yx5zI4jxNjP4KIn6TF1XVEU4odFX0A1f5BaTEbclwZZd5Z4J2GBXkA==" saltValue="ogRep+K3WBgsK7l1iMHw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5cvOI2c62FSVnI0kthLmzm4atDRPV/7ZhHIOJWW+vyX4bN7/0GwTG/rQqqRU3/kwoh7x8NM4WaolCfrqYSiZjw==" saltValue="iB9GVeHlMFCvdAi+OGvi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4s8UbiGbOKBx57rtdhf+IMInO7YxdRc9rSzPqXFJTDglh24/5aP18GROZ5XifCdKN5l3KcaAQqgrJE89KZOb0A==" saltValue="HC3CroL/lYrr9J1gCmZA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/DCTe/p3GmOJ3iChKCOJ2ywJ+8kNW70O+jNyhSe9iHUaiP9fdJs7UB5u6yLEO37tta+7+kUbgYsl/aE+Zqgj3A==" saltValue="OnSerXIzT7uki3rB9gqC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0.54508324587078105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0.63275539192174768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0.63275539192174768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0.59654178674351588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0.59654178674351588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0.59654178674351588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0.59654178674351588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0.64120963608405956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0.64120963608405956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0.64120963608405956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0.64120963608405956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0.65082256296256258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0.72827506754854343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0.72827506754854343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0.69696969696969702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0.69696969696969702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0.69696969696969702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0.69696969696969702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0.73544973544973546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0.73544973544973546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0.73544973544973546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0.73544973544973546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0.35359024050882387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0.44027078328422398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0.44027078328422398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0.40298507462686567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0.40298507462686567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0.40298507462686567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0.40298507462686567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0.44929965281934647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0.44929965281934647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0.44929965281934647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0.44929965281934647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0.520902893471342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0.60990003485371058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0.60990003485371058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0.5729537366548042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0.5729537366548042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0.5729537366548042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0.5729537366548042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0.61856325492689135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0.61856325492689135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0.61856325492689135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0.61856325492689135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0.93775795666191364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0.95587889002240356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0.95587889002240356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0.94895789025946398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0.94895789025946398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0.94895789025946398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0.94895789025946398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0.95739544131222054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0.95739544131222054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0.95739544131222054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0.95739544131222054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0.84273357333903609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0.88513078711840409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0.88513078711840409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0.8686371100164203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0.8686371100164203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0.8686371100164203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0.8686371100164203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0.88879621907144857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0.88879621907144857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0.88879621907144857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0.88879621907144857</v>
      </c>
    </row>
  </sheetData>
  <sheetProtection algorithmName="SHA-512" hashValue="BQNdt7/pSTJsVl/gUkFChyW60d34n77Hh3ziv+pya7HbM6Yam4Zv00iPTka90kkgxdPQLv5G/0/IpD1akSYtWA==" saltValue="lxg69kdWGztZoOjzxbkX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0.85339350814017667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0.85492326614572689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0.85577237281740903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0.85741279646015633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0.84918100850396083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0.84860930795421874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0.84899732800819094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0.85202534433126076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dOGy/RaYMgCGgOa2kw9kA5SkZlnm8/o5cjzDDQ9ROfyvnmF1hzvM5lWJsT3YGRVXC8GUZnzYAjE2WsRlMIaiLA==" saltValue="IM5nv242To0GXPPK8Kgkv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/NPpeP7OHHW1nkFOXXdKivl/0NJXK39DH8PVYAGDgiebDATgHEX4VI2ryNMwYLuEv+LS+FqC1TWLvROj7q+s/g==" saltValue="MLz3AP9Fo+XOpwNtwWDB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jBy+/iOSN2ytUEVK2NlROE5CT2kyY1A4bwp/SUUqZRswsWuv+J+rfRqD5ulOg/HuYO1OBXtVeGFlrlSIz7BEQ==" saltValue="oiHiwdT1lhyNNpnr/9DH9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0.1099098311207016</v>
      </c>
    </row>
    <row r="5" spans="1:8" ht="15.75" customHeight="1" x14ac:dyDescent="0.25">
      <c r="B5" s="19" t="s">
        <v>80</v>
      </c>
      <c r="C5" s="101">
        <v>5.0164789484858682E-2</v>
      </c>
    </row>
    <row r="6" spans="1:8" ht="15.75" customHeight="1" x14ac:dyDescent="0.25">
      <c r="B6" s="19" t="s">
        <v>81</v>
      </c>
      <c r="C6" s="101">
        <v>0.11449268097059249</v>
      </c>
    </row>
    <row r="7" spans="1:8" ht="15.75" customHeight="1" x14ac:dyDescent="0.25">
      <c r="B7" s="19" t="s">
        <v>82</v>
      </c>
      <c r="C7" s="101">
        <v>0.40230068992180468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0.23932824963981991</v>
      </c>
    </row>
    <row r="10" spans="1:8" ht="15.75" customHeight="1" x14ac:dyDescent="0.25">
      <c r="B10" s="19" t="s">
        <v>85</v>
      </c>
      <c r="C10" s="101">
        <v>8.380375886222266E-2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5">
      <c r="B15" s="19" t="s">
        <v>88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5">
      <c r="B16" s="19" t="s">
        <v>89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5">
      <c r="B17" s="19" t="s">
        <v>90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5">
      <c r="B22" s="19" t="s">
        <v>95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4.7837044999999988E-2</v>
      </c>
    </row>
    <row r="27" spans="1:8" ht="15.75" customHeight="1" x14ac:dyDescent="0.25">
      <c r="B27" s="19" t="s">
        <v>102</v>
      </c>
      <c r="C27" s="101">
        <v>1.836863E-2</v>
      </c>
    </row>
    <row r="28" spans="1:8" ht="15.75" customHeight="1" x14ac:dyDescent="0.25">
      <c r="B28" s="19" t="s">
        <v>103</v>
      </c>
      <c r="C28" s="101">
        <v>0.231175139</v>
      </c>
    </row>
    <row r="29" spans="1:8" ht="15.75" customHeight="1" x14ac:dyDescent="0.25">
      <c r="B29" s="19" t="s">
        <v>104</v>
      </c>
      <c r="C29" s="101">
        <v>0.138527135</v>
      </c>
    </row>
    <row r="30" spans="1:8" ht="15.75" customHeight="1" x14ac:dyDescent="0.25">
      <c r="B30" s="19" t="s">
        <v>2</v>
      </c>
      <c r="C30" s="101">
        <v>4.9111505E-2</v>
      </c>
    </row>
    <row r="31" spans="1:8" ht="15.75" customHeight="1" x14ac:dyDescent="0.25">
      <c r="B31" s="19" t="s">
        <v>105</v>
      </c>
      <c r="C31" s="101">
        <v>6.9658183999999998E-2</v>
      </c>
    </row>
    <row r="32" spans="1:8" ht="15.75" customHeight="1" x14ac:dyDescent="0.25">
      <c r="B32" s="19" t="s">
        <v>106</v>
      </c>
      <c r="C32" s="101">
        <v>0.14941447299999999</v>
      </c>
    </row>
    <row r="33" spans="2:3" ht="15.75" customHeight="1" x14ac:dyDescent="0.25">
      <c r="B33" s="19" t="s">
        <v>107</v>
      </c>
      <c r="C33" s="101">
        <v>0.122223571</v>
      </c>
    </row>
    <row r="34" spans="2:3" ht="15.75" customHeight="1" x14ac:dyDescent="0.25">
      <c r="B34" s="19" t="s">
        <v>108</v>
      </c>
      <c r="C34" s="101">
        <v>0.173684317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nnyfz5RMSAvDG1I4sDOF9HBkcgIGaYYsiFES+c6RzKGF0UdvUP5Ujyu/ElUbE+mVqvAhLLZIreQ8MblNELXVzg==" saltValue="a5vNx1u98H86QEhanV1P3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0.55150138500000001</v>
      </c>
      <c r="D14" s="54">
        <v>0.53403163124999997</v>
      </c>
      <c r="E14" s="54">
        <v>0.53403163124999997</v>
      </c>
      <c r="F14" s="54">
        <v>0.32995192879599999</v>
      </c>
      <c r="G14" s="54">
        <v>0.32995192879599999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0.31578417803715003</v>
      </c>
      <c r="D15" s="52">
        <f t="shared" si="0"/>
        <v>0.30578117173743752</v>
      </c>
      <c r="E15" s="52">
        <f t="shared" si="0"/>
        <v>0.30578117173743752</v>
      </c>
      <c r="F15" s="52">
        <f t="shared" si="0"/>
        <v>0.18892717490930164</v>
      </c>
      <c r="G15" s="52">
        <f t="shared" si="0"/>
        <v>0.18892717490930164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whgBfSou62W+sGyqAvCljYVQHSLj+sPUl2YoVVlYX4LfA8ua6YtMUmiuH/+BkXIyJQnI6l49+ED5CUXlBnbQg==" saltValue="eHO6AKmWhlVhv8QrMdc6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130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NRgkqYqf3zgs3TMGRYYUy4VtYsOB7PDV112FRheuHaTvqL8S1POQeqwfmx46vwuKztGomw3K2mYSfPFtJSiZoQ==" saltValue="XtG4jjJYq8VXeVskd26it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fwYvChcFQgxXVsGNZeKUbgds5timE21B5Jx1LYBlK5ohzSWmI3eJGwWJL70JzNImgGkMGOfD2puRCdw0haf9w==" saltValue="vmxn+hyadZ5J8hk2diyV4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llHmIAJWtHCj4v6XUZuH0V/xgYv0YwwWpvEB+KUudPQjQtY99DG7klAXUvMU4PW0hm2Mcq/jBJqNE0UOVwK8HQ==" saltValue="jnHCKwQNW1qSWMxg18QLG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Vf9HyPFLmq8Ltiz6674FHxQRoaRJxp9kN5+rMTQjtrMJygkgm9jNMVImOPaPwl3FmOxil6Y4I69JAzSusjVgiw==" saltValue="vrdmKe0GGR1JbF/qWs/6v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RMNWd0t7e3rtkuH+11lxlzH2yOnYKojYqVEB4NITO4V+cbjB1U9O2XW4i0ZTnwPmNPLKelwwWDOFlmbofV0Dxw==" saltValue="/sgk4tpo3mPdkElFtRRPv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2024-03-15T03:24:01Z</dcterms:modified>
</cp:coreProperties>
</file>