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BCBCA404-1E9A-854E-A59D-A3B6291C71EF}" xr6:coauthVersionLast="28" xr6:coauthVersionMax="28" xr10:uidLastSave="{00000000-0000-0000-0000-000000000000}"/>
  <bookViews>
    <workbookView xWindow="0" yWindow="-21140" windowWidth="38400" windowHeight="21140" firstSheet="8" activeTab="19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0" i="5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<sst xmlns="http://schemas.openxmlformats.org/spreadsheetml/2006/main" count="1462" uniqueCount="285">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</sst>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7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7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7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7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7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7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7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7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7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7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7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7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7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7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7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7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7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7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7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7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7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7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7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7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7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7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7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7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7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7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7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7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7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7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7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7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7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7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7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7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7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7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7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7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7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abSelected="1" topLeftCell="A3" zoomScale="125" workbookViewId="0">
      <selection activeCell="D43" sqref="D4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48" sqref="A48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33" t="s">
        <v>161</v>
      </c>
      <c r="G48" s="133" t="s">
        <v>161</v>
      </c>
      <c r="H48" s="133" t="s">
        <v>161</v>
      </c>
    </row>
    <row r="49" spans="1:6" x14ac:dyDescent="0.15">
      <c r="A49" s="134" t="s">
        <v>157</v>
      </c>
      <c r="B49" t="s">
        <v>161</v>
      </c>
      <c r="F49" t="s">
        <v>161</v>
      </c>
    </row>
    <row r="50" spans="1:6" x14ac:dyDescent="0.15">
      <c r="A50" s="134" t="s">
        <v>158</v>
      </c>
      <c r="B50" t="s">
        <v>161</v>
      </c>
      <c r="F50" t="s">
        <v>161</v>
      </c>
    </row>
    <row r="51" spans="1:6" x14ac:dyDescent="0.15">
      <c r="A51" s="134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A48" sqref="A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199</v>
      </c>
      <c r="B1" s="121" t="s">
        <v>208</v>
      </c>
      <c r="C1" s="121" t="s">
        <v>137</v>
      </c>
      <c r="D1" s="121" t="s">
        <v>138</v>
      </c>
    </row>
    <row r="2" spans="1:4" ht="15.75" customHeight="1" x14ac:dyDescent="0.2">
      <c r="A2" s="122" t="s">
        <v>54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263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260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139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181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141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142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140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120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128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121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129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122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130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119</v>
      </c>
      <c r="B16" s="126">
        <v>0</v>
      </c>
      <c r="C16" s="126">
        <v>0.85</v>
      </c>
      <c r="D16" s="126">
        <v>0.55000000000000004</v>
      </c>
    </row>
    <row r="17" spans="1:4" ht="15.75" customHeight="1" x14ac:dyDescent="0.2">
      <c r="A17" s="127" t="s">
        <v>127</v>
      </c>
      <c r="B17" s="126">
        <v>0</v>
      </c>
      <c r="C17" s="126">
        <v>0.85</v>
      </c>
      <c r="D17" s="126">
        <v>0.55000000000000004</v>
      </c>
    </row>
    <row r="18" spans="1:4" ht="15.75" customHeight="1" x14ac:dyDescent="0.2">
      <c r="A18" s="127" t="s">
        <v>117</v>
      </c>
      <c r="B18" s="126">
        <v>0</v>
      </c>
      <c r="C18" s="126">
        <v>0.85</v>
      </c>
      <c r="D18" s="126">
        <v>0.73</v>
      </c>
    </row>
    <row r="19" spans="1:4" ht="15.75" customHeight="1" x14ac:dyDescent="0.2">
      <c r="A19" s="127" t="s">
        <v>125</v>
      </c>
      <c r="B19" s="126">
        <v>0</v>
      </c>
      <c r="C19" s="126">
        <v>0.85</v>
      </c>
      <c r="D19" s="126">
        <v>0.73</v>
      </c>
    </row>
    <row r="20" spans="1:4" ht="15.75" customHeight="1" x14ac:dyDescent="0.2">
      <c r="A20" s="127" t="s">
        <v>118</v>
      </c>
      <c r="B20" s="126">
        <v>0</v>
      </c>
      <c r="C20" s="126">
        <v>0.85</v>
      </c>
      <c r="D20" s="126">
        <v>1.78</v>
      </c>
    </row>
    <row r="21" spans="1:4" ht="15.75" customHeight="1" x14ac:dyDescent="0.2">
      <c r="A21" s="127" t="s">
        <v>126</v>
      </c>
      <c r="B21" s="126">
        <v>0</v>
      </c>
      <c r="C21" s="126">
        <v>0.85</v>
      </c>
      <c r="D21" s="126">
        <v>1.78</v>
      </c>
    </row>
    <row r="22" spans="1:4" ht="15.75" customHeight="1" x14ac:dyDescent="0.2">
      <c r="A22" s="127" t="s">
        <v>116</v>
      </c>
      <c r="B22" s="126">
        <v>0</v>
      </c>
      <c r="C22" s="126">
        <v>0.85</v>
      </c>
      <c r="D22" s="126">
        <v>0.55000000000000004</v>
      </c>
    </row>
    <row r="23" spans="1:4" ht="15.75" customHeight="1" x14ac:dyDescent="0.2">
      <c r="A23" s="127" t="s">
        <v>124</v>
      </c>
      <c r="B23" s="126">
        <v>0</v>
      </c>
      <c r="C23" s="126">
        <v>0.85</v>
      </c>
      <c r="D23" s="126">
        <v>0.55000000000000004</v>
      </c>
    </row>
    <row r="24" spans="1:4" ht="15.75" customHeight="1" x14ac:dyDescent="0.2">
      <c r="A24" s="122" t="s">
        <v>115</v>
      </c>
      <c r="B24" s="123">
        <v>0.34599999999999997</v>
      </c>
      <c r="C24" s="123">
        <v>0.95</v>
      </c>
      <c r="D24" s="123">
        <v>2.06</v>
      </c>
    </row>
    <row r="25" spans="1:4" ht="15.75" customHeight="1" x14ac:dyDescent="0.2">
      <c r="A25" s="127" t="s">
        <v>76</v>
      </c>
      <c r="B25" s="126">
        <v>0</v>
      </c>
      <c r="C25" s="126">
        <v>0.85</v>
      </c>
      <c r="D25" s="126">
        <v>1.78</v>
      </c>
    </row>
    <row r="26" spans="1:4" ht="15.75" customHeight="1" x14ac:dyDescent="0.2">
      <c r="A26" s="127" t="s">
        <v>135</v>
      </c>
      <c r="B26" s="126">
        <v>0</v>
      </c>
      <c r="C26" s="126">
        <v>0.85</v>
      </c>
      <c r="D26" s="126">
        <v>1.78</v>
      </c>
    </row>
    <row r="27" spans="1:4" ht="15.75" customHeight="1" x14ac:dyDescent="0.2">
      <c r="A27" s="128" t="s">
        <v>93</v>
      </c>
      <c r="B27" s="123">
        <v>0.80800000000000005</v>
      </c>
      <c r="C27" s="123">
        <v>0.95</v>
      </c>
      <c r="D27" s="123">
        <v>0.05</v>
      </c>
    </row>
    <row r="28" spans="1:4" ht="15.75" customHeight="1" x14ac:dyDescent="0.2">
      <c r="A28" s="128" t="s">
        <v>77</v>
      </c>
      <c r="B28" s="123">
        <v>0.50800000000000001</v>
      </c>
      <c r="C28" s="123">
        <v>0.95</v>
      </c>
      <c r="D28" s="129">
        <v>2.61</v>
      </c>
    </row>
    <row r="29" spans="1:4" ht="15.75" customHeight="1" x14ac:dyDescent="0.2">
      <c r="A29" s="127" t="s">
        <v>262</v>
      </c>
      <c r="B29" s="125">
        <v>0</v>
      </c>
      <c r="C29" s="126">
        <v>0.85</v>
      </c>
      <c r="D29" s="126">
        <v>11</v>
      </c>
    </row>
    <row r="30" spans="1:4" ht="15.75" customHeight="1" x14ac:dyDescent="0.2">
      <c r="A30" s="127" t="s">
        <v>261</v>
      </c>
      <c r="B30" s="125">
        <v>0</v>
      </c>
      <c r="C30" s="126">
        <v>0.85</v>
      </c>
      <c r="D30" s="126">
        <v>11</v>
      </c>
    </row>
    <row r="31" spans="1:4" ht="15.75" customHeight="1" x14ac:dyDescent="0.2">
      <c r="A31" s="127" t="s">
        <v>131</v>
      </c>
      <c r="B31" s="126">
        <v>0</v>
      </c>
      <c r="C31" s="126">
        <v>0.85</v>
      </c>
      <c r="D31" s="126">
        <v>2.99</v>
      </c>
    </row>
    <row r="32" spans="1:4" ht="15.75" customHeight="1" x14ac:dyDescent="0.2">
      <c r="A32" s="130" t="s">
        <v>134</v>
      </c>
      <c r="B32" s="123">
        <v>0.3538</v>
      </c>
      <c r="C32" s="123">
        <v>0.95</v>
      </c>
      <c r="D32" s="123">
        <v>3.78</v>
      </c>
    </row>
    <row r="33" spans="1:4" ht="15.75" customHeight="1" x14ac:dyDescent="0.2">
      <c r="A33" s="127" t="s">
        <v>258</v>
      </c>
      <c r="B33" s="125">
        <v>0</v>
      </c>
      <c r="C33" s="126">
        <v>0.85</v>
      </c>
      <c r="D33" s="126">
        <v>23.84</v>
      </c>
    </row>
    <row r="34" spans="1:4" ht="15.75" customHeight="1" x14ac:dyDescent="0.2">
      <c r="A34" s="128" t="s">
        <v>123</v>
      </c>
      <c r="B34" s="123">
        <v>0</v>
      </c>
      <c r="C34" s="123">
        <v>0.95</v>
      </c>
      <c r="D34" s="123">
        <v>48</v>
      </c>
    </row>
    <row r="35" spans="1:4" ht="15.75" customHeight="1" x14ac:dyDescent="0.2">
      <c r="A35" s="127" t="s">
        <v>74</v>
      </c>
      <c r="B35" s="126">
        <v>0</v>
      </c>
      <c r="C35" s="126">
        <v>0.85</v>
      </c>
      <c r="D35" s="126">
        <v>50</v>
      </c>
    </row>
    <row r="36" spans="1:4" ht="15.75" customHeight="1" x14ac:dyDescent="0.2">
      <c r="A36" s="127" t="s">
        <v>132</v>
      </c>
      <c r="B36" s="126">
        <v>0</v>
      </c>
      <c r="C36" s="126">
        <v>0.85</v>
      </c>
      <c r="D36" s="126">
        <v>51</v>
      </c>
    </row>
    <row r="37" spans="1:4" ht="15.75" customHeight="1" x14ac:dyDescent="0.2">
      <c r="A37" s="127" t="s">
        <v>73</v>
      </c>
      <c r="B37" s="126">
        <v>0</v>
      </c>
      <c r="C37" s="126">
        <v>0.85</v>
      </c>
      <c r="D37" s="126">
        <v>4.6500000000000004</v>
      </c>
    </row>
    <row r="38" spans="1:4" ht="15.75" customHeight="1" x14ac:dyDescent="0.2">
      <c r="A38" s="131" t="s">
        <v>133</v>
      </c>
      <c r="B38" s="123">
        <v>0.1</v>
      </c>
      <c r="C38" s="123">
        <v>0.95</v>
      </c>
      <c r="D38" s="123">
        <v>4.6500000000000004</v>
      </c>
    </row>
    <row r="39" spans="1:4" ht="15.75" customHeight="1" x14ac:dyDescent="0.2">
      <c r="A39" s="128" t="s">
        <v>147</v>
      </c>
      <c r="B39" s="123">
        <v>0</v>
      </c>
      <c r="C39" s="123">
        <v>0.95</v>
      </c>
      <c r="D39" s="129">
        <f>40*AVERAGE('Incidence of conditions'!B5:F5)</f>
        <v>4.7195394035926403</v>
      </c>
    </row>
    <row r="40" spans="1:4" ht="15.75" customHeight="1" x14ac:dyDescent="0.2">
      <c r="A40" s="128" t="s">
        <v>148</v>
      </c>
      <c r="B40" s="123">
        <v>0</v>
      </c>
      <c r="C40" s="123">
        <v>0.95</v>
      </c>
      <c r="D40" s="129">
        <f>90*AVERAGE('Incidence of conditions'!B6:F6)</f>
        <v>5.2956558655829511</v>
      </c>
    </row>
    <row r="41" spans="1:4" ht="15.75" customHeight="1" x14ac:dyDescent="0.2">
      <c r="A41" s="128" t="s">
        <v>47</v>
      </c>
      <c r="B41" s="123">
        <v>0.89970000000000006</v>
      </c>
      <c r="C41" s="123">
        <v>0.95</v>
      </c>
      <c r="D41" s="123">
        <v>0.41</v>
      </c>
    </row>
    <row r="42" spans="1:4" ht="15.75" customHeight="1" x14ac:dyDescent="0.2">
      <c r="A42" s="122" t="s">
        <v>257</v>
      </c>
      <c r="B42" s="132">
        <v>0.80700000000000005</v>
      </c>
      <c r="C42" s="123">
        <v>0.95</v>
      </c>
      <c r="D42" s="123">
        <v>0.9</v>
      </c>
    </row>
    <row r="43" spans="1:4" ht="15.75" customHeight="1" x14ac:dyDescent="0.2">
      <c r="A43" s="122" t="s">
        <v>256</v>
      </c>
      <c r="B43" s="132">
        <v>0.73199999999999998</v>
      </c>
      <c r="C43" s="123">
        <v>0.95</v>
      </c>
      <c r="D43" s="123">
        <v>0.9</v>
      </c>
    </row>
    <row r="44" spans="1:4" ht="15.75" customHeight="1" x14ac:dyDescent="0.2">
      <c r="A44" s="122" t="s">
        <v>255</v>
      </c>
      <c r="B44" s="132">
        <v>0.316</v>
      </c>
      <c r="C44" s="123">
        <v>0.95</v>
      </c>
      <c r="D44" s="123">
        <v>79</v>
      </c>
    </row>
    <row r="45" spans="1:4" ht="15.75" customHeight="1" x14ac:dyDescent="0.2">
      <c r="A45" s="122" t="s">
        <v>253</v>
      </c>
      <c r="B45" s="132">
        <v>0.59699999999999998</v>
      </c>
      <c r="C45" s="123">
        <v>0.95</v>
      </c>
      <c r="D45" s="123">
        <v>31</v>
      </c>
    </row>
    <row r="46" spans="1:4" ht="15.75" customHeight="1" x14ac:dyDescent="0.2">
      <c r="A46" s="122" t="s">
        <v>254</v>
      </c>
      <c r="B46" s="132">
        <v>0.19900000000000001</v>
      </c>
      <c r="C46" s="123">
        <v>0.95</v>
      </c>
      <c r="D46" s="123">
        <v>102</v>
      </c>
    </row>
    <row r="47" spans="1:4" ht="15.75" customHeight="1" x14ac:dyDescent="0.2">
      <c r="A47" s="122" t="s">
        <v>259</v>
      </c>
      <c r="B47" s="132">
        <v>0.13400000000000001</v>
      </c>
      <c r="C47" s="123">
        <v>0.95</v>
      </c>
      <c r="D47" s="129">
        <v>5.53</v>
      </c>
    </row>
    <row r="48" spans="1:4" ht="15.75" customHeight="1" x14ac:dyDescent="0.2">
      <c r="A48" s="127" t="s">
        <v>136</v>
      </c>
      <c r="B48" s="126">
        <v>0</v>
      </c>
      <c r="C48" s="126">
        <v>0.85</v>
      </c>
      <c r="D48" s="126">
        <v>4</v>
      </c>
    </row>
    <row r="49" spans="1:4" s="11" customFormat="1" ht="15.75" customHeight="1" x14ac:dyDescent="0.2">
      <c r="A49" s="122" t="s">
        <v>157</v>
      </c>
      <c r="B49" s="143">
        <v>0</v>
      </c>
      <c r="C49" s="29">
        <v>0.95</v>
      </c>
      <c r="D49" s="142" t="s">
        <v>265</v>
      </c>
    </row>
    <row r="50" spans="1:4" ht="15.75" customHeight="1" x14ac:dyDescent="0.2">
      <c r="A50" s="122" t="s">
        <v>158</v>
      </c>
      <c r="B50" s="140">
        <v>0</v>
      </c>
      <c r="C50" s="141">
        <v>0.95</v>
      </c>
      <c r="D50" s="142" t="s">
        <v>265</v>
      </c>
    </row>
    <row r="51" spans="1:4" ht="15.75" customHeight="1" x14ac:dyDescent="0.2">
      <c r="A51" s="122" t="s">
        <v>159</v>
      </c>
      <c r="B51" s="140">
        <v>0</v>
      </c>
      <c r="C51" s="141">
        <v>0.95</v>
      </c>
      <c r="D51" s="142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200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topLeftCell="A50" workbookViewId="0">
      <selection activeCell="A95" sqref="A95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282</v>
      </c>
      <c r="C2" s="34"/>
    </row>
    <row r="3" spans="1:16" x14ac:dyDescent="0.15">
      <c r="A3" t="str">
        <f>A2</f>
        <v>Balanced energy-protein supplementation</v>
      </c>
      <c r="B3" s="133" t="s">
        <v>283</v>
      </c>
      <c r="C3" s="34"/>
    </row>
    <row r="4" spans="1:16" x14ac:dyDescent="0.15">
      <c r="A4" t="str">
        <f>'Programs to include'!A3</f>
        <v>Birth age program</v>
      </c>
      <c r="B4" s="133" t="s">
        <v>282</v>
      </c>
      <c r="C4" s="34"/>
    </row>
    <row r="5" spans="1:16" x14ac:dyDescent="0.15">
      <c r="A5" t="str">
        <f>A4</f>
        <v>Birth age program</v>
      </c>
      <c r="B5" s="133" t="s">
        <v>283</v>
      </c>
      <c r="C5" s="34"/>
    </row>
    <row r="6" spans="1:16" x14ac:dyDescent="0.15">
      <c r="A6" t="str">
        <f>'Programs to include'!A4</f>
        <v>Calcium supplementation</v>
      </c>
      <c r="B6" s="133" t="s">
        <v>282</v>
      </c>
      <c r="C6" s="34"/>
    </row>
    <row r="7" spans="1:16" x14ac:dyDescent="0.15">
      <c r="A7" t="str">
        <f>A6</f>
        <v>Calcium supplementation</v>
      </c>
      <c r="B7" s="133" t="s">
        <v>283</v>
      </c>
      <c r="C7" s="34"/>
    </row>
    <row r="8" spans="1:16" x14ac:dyDescent="0.15">
      <c r="A8" t="str">
        <f>'Programs to include'!A5</f>
        <v>Cash transfers</v>
      </c>
      <c r="B8" s="133" t="s">
        <v>282</v>
      </c>
      <c r="C8" s="34"/>
    </row>
    <row r="9" spans="1:16" x14ac:dyDescent="0.15">
      <c r="A9" t="str">
        <f>A8</f>
        <v>Cash transfers</v>
      </c>
      <c r="B9" s="133" t="s">
        <v>283</v>
      </c>
      <c r="C9" s="34"/>
    </row>
    <row r="10" spans="1:16" x14ac:dyDescent="0.15">
      <c r="A10" t="str">
        <f>'Programs to include'!A6</f>
        <v>Family Planning</v>
      </c>
      <c r="B10" s="133" t="s">
        <v>282</v>
      </c>
      <c r="C10" s="34"/>
    </row>
    <row r="11" spans="1:16" x14ac:dyDescent="0.15">
      <c r="A11" t="str">
        <f>A10</f>
        <v>Family Planning</v>
      </c>
      <c r="B11" s="133" t="s">
        <v>283</v>
      </c>
      <c r="C11" s="34"/>
    </row>
    <row r="12" spans="1:16" x14ac:dyDescent="0.15">
      <c r="A12" t="str">
        <f>'Programs to include'!A7</f>
        <v>IFA fortification of maize</v>
      </c>
      <c r="B12" s="133" t="s">
        <v>282</v>
      </c>
      <c r="C12" s="34"/>
    </row>
    <row r="13" spans="1:16" x14ac:dyDescent="0.15">
      <c r="A13" t="str">
        <f>A12</f>
        <v>IFA fortification of maize</v>
      </c>
      <c r="B13" s="133" t="s">
        <v>283</v>
      </c>
      <c r="C13" s="34"/>
    </row>
    <row r="14" spans="1:16" x14ac:dyDescent="0.15">
      <c r="A14" t="str">
        <f>'Programs to include'!A8</f>
        <v>IFA fortification of rice</v>
      </c>
      <c r="B14" s="133" t="s">
        <v>282</v>
      </c>
      <c r="C14" s="34"/>
    </row>
    <row r="15" spans="1:16" x14ac:dyDescent="0.15">
      <c r="A15" t="str">
        <f>A14</f>
        <v>IFA fortification of rice</v>
      </c>
      <c r="B15" s="133" t="s">
        <v>283</v>
      </c>
      <c r="C15" s="34"/>
    </row>
    <row r="16" spans="1:16" x14ac:dyDescent="0.15">
      <c r="A16" t="str">
        <f>'Programs to include'!A9</f>
        <v>IFA fortification of wheat flour</v>
      </c>
      <c r="B16" s="133" t="s">
        <v>282</v>
      </c>
      <c r="C16" s="34"/>
    </row>
    <row r="17" spans="1:3" x14ac:dyDescent="0.15">
      <c r="A17" t="str">
        <f>A16</f>
        <v>IFA fortification of wheat flour</v>
      </c>
      <c r="B17" s="133" t="s">
        <v>283</v>
      </c>
      <c r="C17" s="34"/>
    </row>
    <row r="18" spans="1:3" x14ac:dyDescent="0.15">
      <c r="A18" t="str">
        <f>'Programs to include'!A10</f>
        <v>IFAS not poor: community</v>
      </c>
      <c r="B18" s="133" t="s">
        <v>282</v>
      </c>
      <c r="C18" s="34"/>
    </row>
    <row r="19" spans="1:3" x14ac:dyDescent="0.15">
      <c r="A19" t="str">
        <f>A18</f>
        <v>IFAS not poor: community</v>
      </c>
      <c r="B19" s="133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282</v>
      </c>
      <c r="C20" s="34"/>
    </row>
    <row r="21" spans="1:3" x14ac:dyDescent="0.15">
      <c r="A21" t="str">
        <f>A20</f>
        <v>IFAS not poor: community (malaria area)</v>
      </c>
      <c r="B21" s="133" t="s">
        <v>283</v>
      </c>
      <c r="C21" s="34"/>
    </row>
    <row r="22" spans="1:3" x14ac:dyDescent="0.15">
      <c r="A22" t="str">
        <f>'Programs to include'!A12</f>
        <v>IFAS not poor: hospital</v>
      </c>
      <c r="B22" s="133" t="s">
        <v>282</v>
      </c>
      <c r="C22" s="34"/>
    </row>
    <row r="23" spans="1:3" x14ac:dyDescent="0.15">
      <c r="A23" t="str">
        <f>A22</f>
        <v>IFAS not poor: hospital</v>
      </c>
      <c r="B23" s="133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282</v>
      </c>
      <c r="C24" s="34"/>
    </row>
    <row r="25" spans="1:3" x14ac:dyDescent="0.15">
      <c r="A25" t="str">
        <f>A24</f>
        <v>IFAS not poor: hospital (malaria area)</v>
      </c>
      <c r="B25" s="133" t="s">
        <v>283</v>
      </c>
      <c r="C25" s="34"/>
    </row>
    <row r="26" spans="1:3" x14ac:dyDescent="0.15">
      <c r="A26" t="str">
        <f>'Programs to include'!A14</f>
        <v>IFAS not poor: retailer</v>
      </c>
      <c r="B26" s="133" t="s">
        <v>282</v>
      </c>
      <c r="C26" s="34"/>
    </row>
    <row r="27" spans="1:3" x14ac:dyDescent="0.15">
      <c r="A27" t="str">
        <f>A26</f>
        <v>IFAS not poor: retailer</v>
      </c>
      <c r="B27" s="133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282</v>
      </c>
      <c r="C28" s="34"/>
    </row>
    <row r="29" spans="1:3" x14ac:dyDescent="0.15">
      <c r="A29" t="str">
        <f>A28</f>
        <v>IFAS not poor: retailer (malaria area)</v>
      </c>
      <c r="B29" s="133" t="s">
        <v>283</v>
      </c>
      <c r="C29" s="34"/>
    </row>
    <row r="30" spans="1:3" x14ac:dyDescent="0.15">
      <c r="A30" t="str">
        <f>'Programs to include'!A16</f>
        <v>IFAS not poor: school</v>
      </c>
      <c r="B30" s="133" t="s">
        <v>282</v>
      </c>
      <c r="C30" s="34"/>
    </row>
    <row r="31" spans="1:3" x14ac:dyDescent="0.15">
      <c r="A31" t="str">
        <f>A30</f>
        <v>IFAS not poor: school</v>
      </c>
      <c r="B31" s="133" t="s">
        <v>283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282</v>
      </c>
      <c r="C32" s="34"/>
    </row>
    <row r="33" spans="1:3" x14ac:dyDescent="0.15">
      <c r="A33" t="str">
        <f>A32</f>
        <v>IFAS not poor: school (malaria area)</v>
      </c>
      <c r="B33" s="133" t="s">
        <v>283</v>
      </c>
      <c r="C33" s="34"/>
    </row>
    <row r="34" spans="1:3" x14ac:dyDescent="0.15">
      <c r="A34" t="str">
        <f>'Programs to include'!A18</f>
        <v>IFAS poor: community</v>
      </c>
      <c r="B34" s="133" t="s">
        <v>282</v>
      </c>
      <c r="C34" s="34"/>
    </row>
    <row r="35" spans="1:3" x14ac:dyDescent="0.15">
      <c r="A35" t="str">
        <f>A34</f>
        <v>IFAS poor: community</v>
      </c>
      <c r="B35" s="133" t="s">
        <v>283</v>
      </c>
      <c r="C35" s="34"/>
    </row>
    <row r="36" spans="1:3" x14ac:dyDescent="0.15">
      <c r="A36" t="str">
        <f>'Programs to include'!A19</f>
        <v>IFAS poor: community (malaria area)</v>
      </c>
      <c r="B36" s="133" t="s">
        <v>282</v>
      </c>
      <c r="C36" s="34"/>
    </row>
    <row r="37" spans="1:3" x14ac:dyDescent="0.15">
      <c r="A37" t="str">
        <f>A36</f>
        <v>IFAS poor: community (malaria area)</v>
      </c>
      <c r="B37" s="133" t="s">
        <v>283</v>
      </c>
      <c r="C37" s="34"/>
    </row>
    <row r="38" spans="1:3" x14ac:dyDescent="0.15">
      <c r="A38" t="str">
        <f>'Programs to include'!A20</f>
        <v>IFAS poor: hospital</v>
      </c>
      <c r="B38" s="133" t="s">
        <v>282</v>
      </c>
      <c r="C38" s="34"/>
    </row>
    <row r="39" spans="1:3" x14ac:dyDescent="0.15">
      <c r="A39" t="str">
        <f>A38</f>
        <v>IFAS poor: hospital</v>
      </c>
      <c r="B39" s="133" t="s">
        <v>283</v>
      </c>
      <c r="C39" s="34"/>
    </row>
    <row r="40" spans="1:3" x14ac:dyDescent="0.15">
      <c r="A40" t="str">
        <f>'Programs to include'!A21</f>
        <v>IFAS poor: hospital (malaria area)</v>
      </c>
      <c r="B40" s="133" t="s">
        <v>282</v>
      </c>
      <c r="C40" s="34"/>
    </row>
    <row r="41" spans="1:3" x14ac:dyDescent="0.15">
      <c r="A41" t="str">
        <f>A40</f>
        <v>IFAS poor: hospital (malaria area)</v>
      </c>
      <c r="B41" s="133" t="s">
        <v>283</v>
      </c>
      <c r="C41" s="34"/>
    </row>
    <row r="42" spans="1:3" x14ac:dyDescent="0.15">
      <c r="A42" t="str">
        <f>'Programs to include'!A22</f>
        <v>IFAS poor: school</v>
      </c>
      <c r="B42" s="133" t="s">
        <v>282</v>
      </c>
      <c r="C42" s="34"/>
    </row>
    <row r="43" spans="1:3" x14ac:dyDescent="0.15">
      <c r="A43" t="str">
        <f>A42</f>
        <v>IFAS poor: school</v>
      </c>
      <c r="B43" s="133" t="s">
        <v>283</v>
      </c>
      <c r="C43" s="34"/>
    </row>
    <row r="44" spans="1:3" x14ac:dyDescent="0.15">
      <c r="A44" t="str">
        <f>'Programs to include'!A23</f>
        <v>IFAS poor: school (malaria area)</v>
      </c>
      <c r="B44" s="133" t="s">
        <v>282</v>
      </c>
      <c r="C44" s="34"/>
    </row>
    <row r="45" spans="1:3" x14ac:dyDescent="0.15">
      <c r="A45" t="str">
        <f>A44</f>
        <v>IFAS poor: school (malaria area)</v>
      </c>
      <c r="B45" s="133" t="s">
        <v>283</v>
      </c>
      <c r="C45" s="34"/>
    </row>
    <row r="46" spans="1:3" x14ac:dyDescent="0.15">
      <c r="A46" t="str">
        <f>'Programs to include'!A24</f>
        <v>IPTp</v>
      </c>
      <c r="B46" s="133" t="s">
        <v>282</v>
      </c>
      <c r="C46" s="34"/>
    </row>
    <row r="47" spans="1:3" x14ac:dyDescent="0.15">
      <c r="A47" t="str">
        <f>A46</f>
        <v>IPTp</v>
      </c>
      <c r="B47" s="133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282</v>
      </c>
      <c r="C48" s="34"/>
    </row>
    <row r="49" spans="1:3" x14ac:dyDescent="0.15">
      <c r="A49" t="str">
        <f>A48</f>
        <v>Iron and folic acid supplementation for pregnant women</v>
      </c>
      <c r="B49" s="133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282</v>
      </c>
      <c r="C52" s="34"/>
    </row>
    <row r="53" spans="1:3" x14ac:dyDescent="0.15">
      <c r="A53" t="str">
        <f>A52</f>
        <v>Iron and iodine fortification of salt</v>
      </c>
      <c r="B53" s="133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33" t="s">
        <v>282</v>
      </c>
      <c r="C54" s="34"/>
    </row>
    <row r="55" spans="1:3" x14ac:dyDescent="0.15">
      <c r="A55" t="str">
        <f>A54</f>
        <v>Long-lasting insecticide-treated bednets</v>
      </c>
      <c r="B55" s="133" t="s">
        <v>283</v>
      </c>
      <c r="C55" s="34"/>
    </row>
    <row r="56" spans="1:3" x14ac:dyDescent="0.15">
      <c r="A56" t="str">
        <f>'Programs to include'!A29</f>
        <v>Mg for eclampsia</v>
      </c>
      <c r="B56" s="133" t="s">
        <v>282</v>
      </c>
      <c r="C56" s="34"/>
    </row>
    <row r="57" spans="1:3" x14ac:dyDescent="0.15">
      <c r="A57" t="str">
        <f>A56</f>
        <v>Mg for eclampsia</v>
      </c>
      <c r="B57" s="133" t="s">
        <v>283</v>
      </c>
      <c r="C57" s="34"/>
    </row>
    <row r="58" spans="1:3" x14ac:dyDescent="0.15">
      <c r="A58" t="str">
        <f>'Programs to include'!A30</f>
        <v>Mg for pre-eclampsia</v>
      </c>
      <c r="B58" s="133" t="s">
        <v>282</v>
      </c>
      <c r="C58" s="34"/>
    </row>
    <row r="59" spans="1:3" x14ac:dyDescent="0.15">
      <c r="A59" t="str">
        <f>A58</f>
        <v>Mg for pre-eclampsia</v>
      </c>
      <c r="B59" s="133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33" t="s">
        <v>282</v>
      </c>
      <c r="C60" s="34"/>
    </row>
    <row r="61" spans="1:3" x14ac:dyDescent="0.15">
      <c r="A61" t="str">
        <f>A60</f>
        <v>Multiple micronutrient supplementation</v>
      </c>
      <c r="B61" s="133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33" t="s">
        <v>282</v>
      </c>
      <c r="C62" s="34"/>
    </row>
    <row r="63" spans="1:3" x14ac:dyDescent="0.15">
      <c r="A63" t="str">
        <f>A62</f>
        <v>Multiple micronutrient supplementation (malaria area)</v>
      </c>
      <c r="B63" s="133" t="s">
        <v>283</v>
      </c>
      <c r="C63" s="34"/>
    </row>
    <row r="64" spans="1:3" x14ac:dyDescent="0.15">
      <c r="A64" t="str">
        <f>'Programs to include'!A33</f>
        <v>Oral rehydration salts</v>
      </c>
      <c r="B64" s="133" t="s">
        <v>282</v>
      </c>
      <c r="C64" s="34"/>
    </row>
    <row r="65" spans="1:3" x14ac:dyDescent="0.15">
      <c r="A65" t="str">
        <f>A64</f>
        <v>Oral rehydration salts</v>
      </c>
      <c r="B65" s="133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33" t="s">
        <v>282</v>
      </c>
      <c r="C66" s="34"/>
    </row>
    <row r="67" spans="1:3" x14ac:dyDescent="0.15">
      <c r="A67" t="str">
        <f>A66</f>
        <v>Public provision of complementary foods</v>
      </c>
      <c r="B67" s="133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33" t="s">
        <v>282</v>
      </c>
      <c r="C68" s="34"/>
    </row>
    <row r="69" spans="1:3" x14ac:dyDescent="0.15">
      <c r="A69" t="str">
        <f>A68</f>
        <v>Public provision of complementary foods with iron</v>
      </c>
      <c r="B69" s="133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33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33" t="s">
        <v>283</v>
      </c>
      <c r="C71" s="34"/>
    </row>
    <row r="72" spans="1:3" x14ac:dyDescent="0.15">
      <c r="A72" t="str">
        <f>'Programs to include'!A37</f>
        <v>Sprinkles</v>
      </c>
      <c r="B72" s="133" t="s">
        <v>282</v>
      </c>
      <c r="C72" s="34"/>
    </row>
    <row r="73" spans="1:3" x14ac:dyDescent="0.15">
      <c r="A73" t="str">
        <f>A72</f>
        <v>Sprinkles</v>
      </c>
      <c r="B73" s="133" t="s">
        <v>283</v>
      </c>
      <c r="C73" s="34"/>
    </row>
    <row r="74" spans="1:3" x14ac:dyDescent="0.15">
      <c r="A74" t="str">
        <f>'Programs to include'!A38</f>
        <v>Sprinkles (malaria area)</v>
      </c>
      <c r="B74" s="133" t="s">
        <v>282</v>
      </c>
      <c r="C74" s="34"/>
    </row>
    <row r="75" spans="1:3" x14ac:dyDescent="0.15">
      <c r="A75" t="str">
        <f>A74</f>
        <v>Sprinkles (malaria area)</v>
      </c>
      <c r="B75" s="133" t="s">
        <v>283</v>
      </c>
      <c r="C75" s="34"/>
    </row>
    <row r="76" spans="1:3" x14ac:dyDescent="0.15">
      <c r="A76" t="str">
        <f>'Programs to include'!A39</f>
        <v>Treatment of MAM</v>
      </c>
      <c r="B76" s="133" t="s">
        <v>282</v>
      </c>
      <c r="C76" s="34"/>
    </row>
    <row r="77" spans="1:3" x14ac:dyDescent="0.15">
      <c r="A77" t="str">
        <f>A76</f>
        <v>Treatment of MAM</v>
      </c>
      <c r="B77" s="133" t="s">
        <v>283</v>
      </c>
      <c r="C77" s="34"/>
    </row>
    <row r="78" spans="1:3" x14ac:dyDescent="0.15">
      <c r="A78" t="str">
        <f>'Programs to include'!A40</f>
        <v>Treatment of SAM</v>
      </c>
      <c r="B78" s="133" t="s">
        <v>282</v>
      </c>
      <c r="C78" s="34"/>
    </row>
    <row r="79" spans="1:3" x14ac:dyDescent="0.15">
      <c r="A79" t="str">
        <f>A78</f>
        <v>Treatment of SAM</v>
      </c>
      <c r="B79" s="133" t="s">
        <v>283</v>
      </c>
      <c r="C79" s="34"/>
    </row>
    <row r="80" spans="1:3" x14ac:dyDescent="0.15">
      <c r="A80" t="str">
        <f>'Programs to include'!A41</f>
        <v>Vitamin A supplementation</v>
      </c>
      <c r="B80" s="133" t="s">
        <v>282</v>
      </c>
      <c r="C80" s="34"/>
    </row>
    <row r="81" spans="1:3" x14ac:dyDescent="0.15">
      <c r="A81" t="str">
        <f>A80</f>
        <v>Vitamin A supplementation</v>
      </c>
      <c r="B81" s="133" t="s">
        <v>283</v>
      </c>
      <c r="C81" s="34"/>
    </row>
    <row r="82" spans="1:3" x14ac:dyDescent="0.15">
      <c r="A82" t="str">
        <f>'Programs to include'!A42</f>
        <v>WASH: Handwashing</v>
      </c>
      <c r="B82" s="133" t="s">
        <v>282</v>
      </c>
      <c r="C82" s="34"/>
    </row>
    <row r="83" spans="1:3" x14ac:dyDescent="0.15">
      <c r="A83" t="str">
        <f>A82</f>
        <v>WASH: Handwashing</v>
      </c>
      <c r="B83" s="133" t="s">
        <v>283</v>
      </c>
      <c r="C83" s="34"/>
    </row>
    <row r="84" spans="1:3" x14ac:dyDescent="0.15">
      <c r="A84" t="str">
        <f>'Programs to include'!A43</f>
        <v>WASH: Hygenic disposal</v>
      </c>
      <c r="B84" s="133" t="s">
        <v>282</v>
      </c>
      <c r="C84" s="34"/>
    </row>
    <row r="85" spans="1:3" x14ac:dyDescent="0.15">
      <c r="A85" t="str">
        <f>A84</f>
        <v>WASH: Hygenic disposal</v>
      </c>
      <c r="B85" s="133" t="s">
        <v>283</v>
      </c>
      <c r="C85" s="34"/>
    </row>
    <row r="86" spans="1:3" x14ac:dyDescent="0.15">
      <c r="A86" t="str">
        <f>'Programs to include'!A44</f>
        <v>WASH: Improved sanitation</v>
      </c>
      <c r="B86" s="133" t="s">
        <v>282</v>
      </c>
      <c r="C86" s="34"/>
    </row>
    <row r="87" spans="1:3" x14ac:dyDescent="0.15">
      <c r="A87" t="str">
        <f>A86</f>
        <v>WASH: Improved sanitation</v>
      </c>
      <c r="B87" s="133" t="s">
        <v>283</v>
      </c>
      <c r="C87" s="34"/>
    </row>
    <row r="88" spans="1:3" x14ac:dyDescent="0.15">
      <c r="A88" t="str">
        <f>'Programs to include'!A45</f>
        <v>WASH: Improved water source</v>
      </c>
      <c r="B88" s="133" t="s">
        <v>282</v>
      </c>
      <c r="C88" s="34"/>
    </row>
    <row r="89" spans="1:3" x14ac:dyDescent="0.15">
      <c r="A89" t="str">
        <f>A88</f>
        <v>WASH: Improved water source</v>
      </c>
      <c r="B89" s="133" t="s">
        <v>283</v>
      </c>
      <c r="C89" s="34"/>
    </row>
    <row r="90" spans="1:3" x14ac:dyDescent="0.15">
      <c r="A90" t="str">
        <f>'Programs to include'!A46</f>
        <v>WASH: Piped water</v>
      </c>
      <c r="B90" s="133" t="s">
        <v>282</v>
      </c>
      <c r="C90" s="34"/>
    </row>
    <row r="91" spans="1:3" x14ac:dyDescent="0.15">
      <c r="A91" t="str">
        <f>A90</f>
        <v>WASH: Piped water</v>
      </c>
      <c r="B91" s="133" t="s">
        <v>283</v>
      </c>
      <c r="C91" s="34"/>
    </row>
    <row r="92" spans="1:3" x14ac:dyDescent="0.15">
      <c r="A92" t="str">
        <f>'Programs to include'!A47</f>
        <v>Zinc for treatment + ORS</v>
      </c>
      <c r="B92" s="133" t="s">
        <v>282</v>
      </c>
      <c r="C92" s="34"/>
    </row>
    <row r="93" spans="1:3" x14ac:dyDescent="0.15">
      <c r="A93" t="str">
        <f>A92</f>
        <v>Zinc for treatment + ORS</v>
      </c>
      <c r="B93" s="133" t="s">
        <v>283</v>
      </c>
      <c r="C93" s="34"/>
    </row>
    <row r="94" spans="1:3" x14ac:dyDescent="0.15">
      <c r="A94" t="str">
        <f>'Programs to include'!A48</f>
        <v>Zinc supplementation</v>
      </c>
      <c r="B94" s="133" t="s">
        <v>282</v>
      </c>
      <c r="C94" s="34"/>
    </row>
    <row r="95" spans="1:3" x14ac:dyDescent="0.15">
      <c r="A95" t="str">
        <f>A94</f>
        <v>Zinc supplementation</v>
      </c>
      <c r="B95" s="133" t="s">
        <v>283</v>
      </c>
      <c r="C95" s="34"/>
    </row>
    <row r="96" spans="1:3" x14ac:dyDescent="0.15">
      <c r="A96" t="str">
        <f>'Programs to include'!A49</f>
        <v>IYCF 1</v>
      </c>
      <c r="B96" s="133" t="s">
        <v>282</v>
      </c>
      <c r="C96" s="34"/>
    </row>
    <row r="97" spans="1:3" x14ac:dyDescent="0.15">
      <c r="A97" t="str">
        <f>A96</f>
        <v>IYCF 1</v>
      </c>
      <c r="B97" s="133" t="s">
        <v>283</v>
      </c>
      <c r="C97" s="34"/>
    </row>
    <row r="98" spans="1:3" x14ac:dyDescent="0.15">
      <c r="A98" t="str">
        <f>'Programs to include'!A50</f>
        <v>IYCF 2</v>
      </c>
      <c r="B98" s="133" t="s">
        <v>282</v>
      </c>
      <c r="C98" s="34"/>
    </row>
    <row r="99" spans="1:3" x14ac:dyDescent="0.15">
      <c r="A99" t="str">
        <f>A98</f>
        <v>IYCF 2</v>
      </c>
      <c r="B99" s="133" t="s">
        <v>283</v>
      </c>
      <c r="C99" s="34"/>
    </row>
    <row r="100" spans="1:3" x14ac:dyDescent="0.15">
      <c r="A100" t="str">
        <f>'Programs to include'!A51</f>
        <v>IYCF 3</v>
      </c>
      <c r="B100" s="133" t="s">
        <v>282</v>
      </c>
      <c r="C100" s="34"/>
    </row>
    <row r="101" spans="1:3" x14ac:dyDescent="0.15">
      <c r="A101" t="str">
        <f>A100</f>
        <v>IYCF 3</v>
      </c>
      <c r="B101" s="133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workbookViewId="0">
      <selection activeCell="A48" sqref="A48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33" t="s">
        <v>161</v>
      </c>
    </row>
    <row r="3" spans="1:2" x14ac:dyDescent="0.15">
      <c r="A3" s="120" t="s">
        <v>263</v>
      </c>
      <c r="B3" s="133"/>
    </row>
    <row r="4" spans="1:2" x14ac:dyDescent="0.15">
      <c r="A4" s="4" t="s">
        <v>260</v>
      </c>
      <c r="B4" s="133" t="s">
        <v>161</v>
      </c>
    </row>
    <row r="5" spans="1:2" x14ac:dyDescent="0.15">
      <c r="A5" s="4" t="s">
        <v>139</v>
      </c>
      <c r="B5" s="133" t="s">
        <v>161</v>
      </c>
    </row>
    <row r="6" spans="1:2" x14ac:dyDescent="0.15">
      <c r="A6" t="s">
        <v>181</v>
      </c>
      <c r="B6" s="133" t="s">
        <v>161</v>
      </c>
    </row>
    <row r="7" spans="1:2" x14ac:dyDescent="0.15">
      <c r="A7" s="12" t="s">
        <v>141</v>
      </c>
      <c r="B7" s="133" t="s">
        <v>161</v>
      </c>
    </row>
    <row r="8" spans="1:2" x14ac:dyDescent="0.15">
      <c r="A8" s="12" t="s">
        <v>142</v>
      </c>
      <c r="B8" s="133"/>
    </row>
    <row r="9" spans="1:2" x14ac:dyDescent="0.15">
      <c r="A9" s="12" t="s">
        <v>140</v>
      </c>
      <c r="B9" s="133"/>
    </row>
    <row r="10" spans="1:2" x14ac:dyDescent="0.15">
      <c r="A10" t="s">
        <v>120</v>
      </c>
      <c r="B10" s="133"/>
    </row>
    <row r="11" spans="1:2" x14ac:dyDescent="0.15">
      <c r="A11" t="s">
        <v>128</v>
      </c>
      <c r="B11" s="133" t="s">
        <v>161</v>
      </c>
    </row>
    <row r="12" spans="1:2" x14ac:dyDescent="0.15">
      <c r="A12" t="s">
        <v>121</v>
      </c>
      <c r="B12" s="133"/>
    </row>
    <row r="13" spans="1:2" x14ac:dyDescent="0.15">
      <c r="A13" t="s">
        <v>129</v>
      </c>
      <c r="B13" s="133" t="s">
        <v>161</v>
      </c>
    </row>
    <row r="14" spans="1:2" x14ac:dyDescent="0.15">
      <c r="A14" t="s">
        <v>122</v>
      </c>
      <c r="B14" s="133"/>
    </row>
    <row r="15" spans="1:2" x14ac:dyDescent="0.15">
      <c r="A15" t="s">
        <v>130</v>
      </c>
      <c r="B15" s="133" t="s">
        <v>161</v>
      </c>
    </row>
    <row r="16" spans="1:2" x14ac:dyDescent="0.15">
      <c r="A16" t="s">
        <v>119</v>
      </c>
      <c r="B16" s="133"/>
    </row>
    <row r="17" spans="1:2" x14ac:dyDescent="0.15">
      <c r="A17" t="s">
        <v>127</v>
      </c>
      <c r="B17" s="133" t="s">
        <v>161</v>
      </c>
    </row>
    <row r="18" spans="1:2" x14ac:dyDescent="0.15">
      <c r="A18" t="s">
        <v>117</v>
      </c>
      <c r="B18" s="133"/>
    </row>
    <row r="19" spans="1:2" x14ac:dyDescent="0.15">
      <c r="A19" t="s">
        <v>125</v>
      </c>
      <c r="B19" s="133" t="s">
        <v>161</v>
      </c>
    </row>
    <row r="20" spans="1:2" x14ac:dyDescent="0.15">
      <c r="A20" t="s">
        <v>118</v>
      </c>
      <c r="B20" s="133"/>
    </row>
    <row r="21" spans="1:2" x14ac:dyDescent="0.15">
      <c r="A21" t="s">
        <v>126</v>
      </c>
      <c r="B21" s="133" t="s">
        <v>161</v>
      </c>
    </row>
    <row r="22" spans="1:2" x14ac:dyDescent="0.15">
      <c r="A22" t="s">
        <v>116</v>
      </c>
      <c r="B22" s="133"/>
    </row>
    <row r="23" spans="1:2" x14ac:dyDescent="0.15">
      <c r="A23" t="s">
        <v>124</v>
      </c>
      <c r="B23" s="133" t="s">
        <v>161</v>
      </c>
    </row>
    <row r="24" spans="1:2" x14ac:dyDescent="0.15">
      <c r="A24" t="s">
        <v>115</v>
      </c>
      <c r="B24" s="133" t="s">
        <v>161</v>
      </c>
    </row>
    <row r="25" spans="1:2" x14ac:dyDescent="0.15">
      <c r="A25" s="4" t="s">
        <v>76</v>
      </c>
      <c r="B25" s="133"/>
    </row>
    <row r="26" spans="1:2" x14ac:dyDescent="0.15">
      <c r="A26" s="4" t="s">
        <v>135</v>
      </c>
      <c r="B26" s="133" t="s">
        <v>161</v>
      </c>
    </row>
    <row r="27" spans="1:2" x14ac:dyDescent="0.15">
      <c r="A27" s="4" t="s">
        <v>93</v>
      </c>
      <c r="B27" s="133" t="s">
        <v>161</v>
      </c>
    </row>
    <row r="28" spans="1:2" x14ac:dyDescent="0.15">
      <c r="A28" s="4" t="s">
        <v>77</v>
      </c>
      <c r="B28" t="s">
        <v>161</v>
      </c>
    </row>
    <row r="29" spans="1:2" x14ac:dyDescent="0.15">
      <c r="A29" s="4" t="s">
        <v>262</v>
      </c>
      <c r="B29" s="133" t="s">
        <v>161</v>
      </c>
    </row>
    <row r="30" spans="1:2" x14ac:dyDescent="0.15">
      <c r="A30" s="4" t="s">
        <v>261</v>
      </c>
      <c r="B30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t="s">
        <v>161</v>
      </c>
    </row>
    <row r="33" spans="1:2" x14ac:dyDescent="0.15">
      <c r="A33" t="s">
        <v>258</v>
      </c>
      <c r="B33" t="s">
        <v>161</v>
      </c>
    </row>
    <row r="34" spans="1:2" x14ac:dyDescent="0.15">
      <c r="A34" s="4" t="s">
        <v>123</v>
      </c>
      <c r="B34" s="133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t="s">
        <v>161</v>
      </c>
    </row>
    <row r="39" spans="1:2" x14ac:dyDescent="0.15">
      <c r="A39" s="4" t="s">
        <v>147</v>
      </c>
      <c r="B39" t="s">
        <v>161</v>
      </c>
    </row>
    <row r="40" spans="1:2" x14ac:dyDescent="0.15">
      <c r="A40" s="4" t="s">
        <v>148</v>
      </c>
      <c r="B40" t="s">
        <v>161</v>
      </c>
    </row>
    <row r="41" spans="1:2" x14ac:dyDescent="0.15">
      <c r="A41" s="4" t="s">
        <v>47</v>
      </c>
      <c r="B41" t="s">
        <v>161</v>
      </c>
    </row>
    <row r="42" spans="1:2" x14ac:dyDescent="0.15">
      <c r="A42" t="s">
        <v>257</v>
      </c>
      <c r="B42" t="s">
        <v>161</v>
      </c>
    </row>
    <row r="43" spans="1:2" x14ac:dyDescent="0.15">
      <c r="A43" t="s">
        <v>256</v>
      </c>
      <c r="B43" t="s">
        <v>161</v>
      </c>
    </row>
    <row r="44" spans="1:2" x14ac:dyDescent="0.15">
      <c r="A44" t="s">
        <v>255</v>
      </c>
      <c r="B44" t="s">
        <v>161</v>
      </c>
    </row>
    <row r="45" spans="1:2" x14ac:dyDescent="0.15">
      <c r="A45" t="s">
        <v>253</v>
      </c>
      <c r="B45" t="s">
        <v>161</v>
      </c>
    </row>
    <row r="46" spans="1:2" x14ac:dyDescent="0.15">
      <c r="A46" t="s">
        <v>254</v>
      </c>
      <c r="B46" t="s">
        <v>161</v>
      </c>
    </row>
    <row r="47" spans="1:2" x14ac:dyDescent="0.15">
      <c r="A47" t="s">
        <v>259</v>
      </c>
      <c r="B47" t="s">
        <v>161</v>
      </c>
    </row>
    <row r="48" spans="1:2" x14ac:dyDescent="0.15">
      <c r="A48" s="4" t="s">
        <v>136</v>
      </c>
      <c r="B48" s="133" t="s">
        <v>161</v>
      </c>
    </row>
    <row r="49" spans="1:2" x14ac:dyDescent="0.15">
      <c r="A49" s="11" t="s">
        <v>157</v>
      </c>
      <c r="B4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46">
        <f>21.7*26/100</f>
        <v>5.6419999999999995</v>
      </c>
      <c r="E2" s="146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44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33"/>
    </row>
    <row r="14" spans="1:11" x14ac:dyDescent="0.15">
      <c r="A14" s="10" t="s">
        <v>36</v>
      </c>
      <c r="C14" s="133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2018-03-05T05:49:23Z</dcterms:modified>
</cp:coreProperties>
</file>