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F140513B-1E8C-41F4-9934-4015C1D8B8E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<sst xmlns="http://schemas.openxmlformats.org/spreadsheetml/2006/main" count="1113" uniqueCount="272">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</sst>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3281716</v>
      </c>
    </row>
    <row r="8" spans="1:3" ht="15" customHeight="1">
      <c r="B8" s="7" t="s">
        <v>106</v>
      </c>
      <c r="C8" s="66">
        <v>0.43700000000000006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0.29334579467773397</v>
      </c>
    </row>
    <row r="11" spans="1:3" ht="15" customHeight="1">
      <c r="B11" s="7" t="s">
        <v>108</v>
      </c>
      <c r="C11" s="66">
        <v>0.47200000000000003</v>
      </c>
    </row>
    <row r="12" spans="1:3" ht="15" customHeight="1">
      <c r="B12" s="7" t="s">
        <v>109</v>
      </c>
      <c r="C12" s="66">
        <v>0.51800000000000002</v>
      </c>
    </row>
    <row r="13" spans="1:3" ht="15" customHeight="1">
      <c r="B13" s="7" t="s">
        <v>110</v>
      </c>
      <c r="C13" s="66">
        <v>0.55000000000000004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0.1002</v>
      </c>
    </row>
    <row r="24" spans="1:3" ht="15" customHeight="1">
      <c r="B24" s="20" t="s">
        <v>102</v>
      </c>
      <c r="C24" s="67">
        <v>0.46389999999999998</v>
      </c>
    </row>
    <row r="25" spans="1:3" ht="15" customHeight="1">
      <c r="B25" s="20" t="s">
        <v>103</v>
      </c>
      <c r="C25" s="67">
        <v>0.34920000000000001</v>
      </c>
    </row>
    <row r="26" spans="1:3" ht="15" customHeight="1">
      <c r="B26" s="20" t="s">
        <v>104</v>
      </c>
      <c r="C26" s="67">
        <v>8.6699999999999999E-2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51.2</v>
      </c>
      <c r="D38" s="17"/>
      <c r="E38" s="18"/>
    </row>
    <row r="39" spans="1:5" ht="15" customHeight="1">
      <c r="B39" s="16" t="s">
        <v>90</v>
      </c>
      <c r="C39" s="68">
        <v>81.2</v>
      </c>
      <c r="D39" s="17"/>
      <c r="E39" s="17"/>
    </row>
    <row r="40" spans="1:5" ht="15" customHeight="1">
      <c r="B40" s="16" t="s">
        <v>171</v>
      </c>
      <c r="C40" s="68">
        <v>3.71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9.1400000000000009E-2</v>
      </c>
      <c r="D46" s="17"/>
    </row>
    <row r="47" spans="1:5" ht="15.75" customHeight="1">
      <c r="B47" s="16" t="s">
        <v>12</v>
      </c>
      <c r="C47" s="67">
        <v>0.19059999999999999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3.1981810446675007</v>
      </c>
      <c r="D51" s="17"/>
    </row>
    <row r="52" spans="1:4" ht="15" customHeight="1">
      <c r="B52" s="16" t="s">
        <v>125</v>
      </c>
      <c r="C52" s="65">
        <v>2.8710553882099896</v>
      </c>
    </row>
    <row r="53" spans="1:4" ht="15.75" customHeight="1">
      <c r="B53" s="16" t="s">
        <v>126</v>
      </c>
      <c r="C53" s="65">
        <v>2.8710553882099896</v>
      </c>
    </row>
    <row r="54" spans="1:4" ht="15.75" customHeight="1">
      <c r="B54" s="16" t="s">
        <v>127</v>
      </c>
      <c r="C54" s="65">
        <v>2.2685372911199999</v>
      </c>
    </row>
    <row r="55" spans="1:4" ht="15.75" customHeight="1">
      <c r="B55" s="16" t="s">
        <v>128</v>
      </c>
      <c r="C55" s="65">
        <v>2.2685372911199999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0.39417868298224723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0.51792000000000005</v>
      </c>
      <c r="E3" s="26">
        <f>frac_mam_12_23months * 2.6</f>
        <v>0.34995999999999999</v>
      </c>
      <c r="F3" s="26">
        <f>frac_mam_24_59months * 2.6</f>
        <v>0.15418000000000001</v>
      </c>
    </row>
    <row r="4" spans="1:6" ht="15.75" customHeight="1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0.32942000000000005</v>
      </c>
      <c r="E4" s="26">
        <f>frac_sam_12_23months * 2.6</f>
        <v>0.20903999999999998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0</v>
      </c>
      <c r="I2" s="22">
        <f>G2-H2</f>
        <v>4891000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0</v>
      </c>
      <c r="I3" s="22">
        <f t="shared" ref="I3:I15" si="3">G3-H3</f>
        <v>5049000</v>
      </c>
    </row>
    <row r="4" spans="1:9" ht="15.75" customHeight="1">
      <c r="A4" s="92">
        <f t="shared" si="2"/>
        <v>2021</v>
      </c>
      <c r="B4" s="74">
        <v>0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0</v>
      </c>
      <c r="I4" s="22">
        <f t="shared" si="3"/>
        <v>5213000</v>
      </c>
    </row>
    <row r="5" spans="1:9" ht="15.75" customHeight="1">
      <c r="A5" s="92">
        <f t="shared" si="2"/>
        <v>2022</v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5.5313621749999993E-2</v>
      </c>
    </row>
    <row r="4" spans="1:8" ht="15.75" customHeight="1">
      <c r="B4" s="24" t="s">
        <v>7</v>
      </c>
      <c r="C4" s="76">
        <v>0.18116170288109501</v>
      </c>
    </row>
    <row r="5" spans="1:8" ht="15.75" customHeight="1">
      <c r="B5" s="24" t="s">
        <v>8</v>
      </c>
      <c r="C5" s="76">
        <v>0.15914966910834322</v>
      </c>
    </row>
    <row r="6" spans="1:8" ht="15.75" customHeight="1">
      <c r="B6" s="24" t="s">
        <v>10</v>
      </c>
      <c r="C6" s="76">
        <v>9.7329932923985604E-2</v>
      </c>
    </row>
    <row r="7" spans="1:8" ht="15.75" customHeight="1">
      <c r="B7" s="24" t="s">
        <v>13</v>
      </c>
      <c r="C7" s="76">
        <v>0.12322506836243989</v>
      </c>
    </row>
    <row r="8" spans="1:8" ht="15.75" customHeight="1">
      <c r="B8" s="24" t="s">
        <v>14</v>
      </c>
      <c r="C8" s="76">
        <v>8.5342910867843517E-3</v>
      </c>
    </row>
    <row r="9" spans="1:8" ht="15.75" customHeight="1">
      <c r="B9" s="24" t="s">
        <v>27</v>
      </c>
      <c r="C9" s="76">
        <v>9.9377875102324181E-2</v>
      </c>
    </row>
    <row r="10" spans="1:8" ht="15.75" customHeight="1">
      <c r="B10" s="24" t="s">
        <v>15</v>
      </c>
      <c r="C10" s="76">
        <v>0.27590783878502767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0.15509999999999999</v>
      </c>
    </row>
    <row r="29" spans="1:8" ht="15.75" customHeight="1">
      <c r="B29" s="24" t="s">
        <v>41</v>
      </c>
      <c r="C29" s="76">
        <v>0.16690000000000002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0.1074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0.26530000000000004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0.61520000000000008</v>
      </c>
      <c r="F2" s="77">
        <v>0.35950000000000004</v>
      </c>
      <c r="G2" s="77">
        <v>0.29430000000000001</v>
      </c>
    </row>
    <row r="3" spans="1:15" ht="15.75" customHeight="1">
      <c r="A3" s="5"/>
      <c r="B3" s="11" t="s">
        <v>118</v>
      </c>
      <c r="C3" s="77">
        <v>0.1595</v>
      </c>
      <c r="D3" s="77">
        <v>0.1595</v>
      </c>
      <c r="E3" s="77">
        <v>0.1925</v>
      </c>
      <c r="F3" s="77">
        <v>0.27800000000000002</v>
      </c>
      <c r="G3" s="77">
        <v>0.2959</v>
      </c>
    </row>
    <row r="4" spans="1:15" ht="15.75" customHeight="1">
      <c r="A4" s="5"/>
      <c r="B4" s="11" t="s">
        <v>116</v>
      </c>
      <c r="C4" s="78">
        <v>6.2899999999999998E-2</v>
      </c>
      <c r="D4" s="78">
        <v>6.2899999999999998E-2</v>
      </c>
      <c r="E4" s="78">
        <v>0.1043</v>
      </c>
      <c r="F4" s="78">
        <v>0.21859999999999999</v>
      </c>
      <c r="G4" s="78">
        <v>0.23300000000000001</v>
      </c>
    </row>
    <row r="5" spans="1:15" ht="15.75" customHeight="1">
      <c r="A5" s="5"/>
      <c r="B5" s="11" t="s">
        <v>119</v>
      </c>
      <c r="C5" s="78">
        <v>6.1600000000000002E-2</v>
      </c>
      <c r="D5" s="78">
        <v>6.1600000000000002E-2</v>
      </c>
      <c r="E5" s="78">
        <v>8.8000000000000009E-2</v>
      </c>
      <c r="F5" s="78">
        <v>0.14380000000000001</v>
      </c>
      <c r="G5" s="78">
        <v>0.17679999999999998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0.4224</v>
      </c>
      <c r="F8" s="77">
        <v>0.50329999999999997</v>
      </c>
      <c r="G8" s="77">
        <v>0.72010000000000007</v>
      </c>
    </row>
    <row r="9" spans="1:15" ht="15.75" customHeight="1">
      <c r="B9" s="7" t="s">
        <v>121</v>
      </c>
      <c r="C9" s="77">
        <v>0.23430000000000001</v>
      </c>
      <c r="D9" s="77">
        <v>0.23430000000000001</v>
      </c>
      <c r="E9" s="77">
        <v>0.25159999999999999</v>
      </c>
      <c r="F9" s="77">
        <v>0.28160000000000002</v>
      </c>
      <c r="G9" s="77">
        <v>0.18890000000000001</v>
      </c>
    </row>
    <row r="10" spans="1:15" ht="15.75" customHeight="1">
      <c r="B10" s="7" t="s">
        <v>122</v>
      </c>
      <c r="C10" s="78">
        <v>0.13699999999999998</v>
      </c>
      <c r="D10" s="78">
        <v>0.13699999999999998</v>
      </c>
      <c r="E10" s="78">
        <v>0.19920000000000002</v>
      </c>
      <c r="F10" s="78">
        <v>0.1346</v>
      </c>
      <c r="G10" s="78">
        <v>5.9299999999999999E-2</v>
      </c>
    </row>
    <row r="11" spans="1:15" ht="15.75" customHeight="1">
      <c r="B11" s="7" t="s">
        <v>123</v>
      </c>
      <c r="C11" s="78">
        <v>0.1119</v>
      </c>
      <c r="D11" s="78">
        <v>0.1119</v>
      </c>
      <c r="E11" s="78">
        <v>0.12670000000000001</v>
      </c>
      <c r="F11" s="78">
        <v>8.0399999999999985E-2</v>
      </c>
      <c r="G11" s="78">
        <v>3.1699999999999999E-2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0.50100999999999996</v>
      </c>
      <c r="M14" s="80">
        <v>0.50100999999999996</v>
      </c>
      <c r="N14" s="80">
        <v>0.50100999999999996</v>
      </c>
      <c r="O14" s="80">
        <v>0.50100999999999996</v>
      </c>
    </row>
    <row r="15" spans="1:15" ht="15.75" customHeight="1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0.19748746196093567</v>
      </c>
      <c r="M15" s="77">
        <f t="shared" si="0"/>
        <v>0.19748746196093567</v>
      </c>
      <c r="N15" s="77">
        <f t="shared" si="0"/>
        <v>0.19748746196093567</v>
      </c>
      <c r="O15" s="77">
        <f t="shared" si="0"/>
        <v>0.19748746196093567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0.41070000000000001</v>
      </c>
      <c r="D2" s="78">
        <v>0.22149999999999997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0.56740000000000002</v>
      </c>
      <c r="D3" s="78">
        <v>0.70790000000000008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9.9650999999999993E-3</v>
      </c>
      <c r="D4" s="78">
        <v>6.1900000000000004E-2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1.1934900000000082E-2</v>
      </c>
      <c r="D5" s="77">
        <f t="shared" ref="D5:G5" si="0">1-SUM(D2:D4)</f>
        <v>8.700000000000041E-3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>
        <v>0.35460000000000003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0.16250000000000001</v>
      </c>
      <c r="D4" s="28">
        <v>0.1613</v>
      </c>
      <c r="E4" s="28">
        <v>0.16020000000000001</v>
      </c>
      <c r="F4" s="28">
        <v>0.16020000000000001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0.50100999999999996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0.22149999999999997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98.415000000000006</v>
      </c>
      <c r="D13" s="28">
        <v>94.828000000000003</v>
      </c>
      <c r="E13" s="28">
        <v>91.37</v>
      </c>
      <c r="F13" s="28">
        <v>88.01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35.596790609555818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44.652064108478534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62.710307875329853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0.24845483936730428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1.0959025346269842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1.0959025346269842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1.0959025346269842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1.0959025346269842</v>
      </c>
      <c r="E13" s="86" t="s">
        <v>201</v>
      </c>
    </row>
    <row r="14" spans="1:5" ht="15.75" customHeight="1">
      <c r="A14" s="11" t="s">
        <v>189</v>
      </c>
      <c r="B14" s="85">
        <v>0.502</v>
      </c>
      <c r="C14" s="85">
        <v>0.95</v>
      </c>
      <c r="D14" s="86">
        <v>14.1771259775989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14.1771259775989</v>
      </c>
      <c r="E15" s="86" t="s">
        <v>201</v>
      </c>
    </row>
    <row r="16" spans="1:5" ht="15.75" customHeight="1">
      <c r="A16" s="53" t="s">
        <v>57</v>
      </c>
      <c r="B16" s="85">
        <v>0.47600000000000003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0.23340244055012854</v>
      </c>
      <c r="E17" s="86" t="s">
        <v>201</v>
      </c>
    </row>
    <row r="18" spans="1:5" ht="15.75" customHeight="1">
      <c r="A18" s="53" t="s">
        <v>175</v>
      </c>
      <c r="B18" s="85">
        <v>0.221</v>
      </c>
      <c r="C18" s="85">
        <v>0.95</v>
      </c>
      <c r="D18" s="86">
        <v>1.5515495774534864</v>
      </c>
      <c r="E18" s="86" t="s">
        <v>201</v>
      </c>
    </row>
    <row r="19" spans="1:5" ht="15.75" customHeight="1">
      <c r="A19" s="53" t="s">
        <v>174</v>
      </c>
      <c r="B19" s="85">
        <v>5.9000000000000004E-2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2.4393581689457542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24.160007493407182</v>
      </c>
      <c r="E22" s="86" t="s">
        <v>201</v>
      </c>
    </row>
    <row r="23" spans="1:5" ht="15.75" customHeight="1">
      <c r="A23" s="53" t="s">
        <v>34</v>
      </c>
      <c r="B23" s="85">
        <v>0.753</v>
      </c>
      <c r="C23" s="85">
        <v>0.95</v>
      </c>
      <c r="D23" s="86">
        <v>4.6510701337195632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20.488108941309147</v>
      </c>
      <c r="E24" s="86" t="s">
        <v>201</v>
      </c>
    </row>
    <row r="25" spans="1:5" ht="15.75" customHeight="1">
      <c r="A25" s="53" t="s">
        <v>87</v>
      </c>
      <c r="B25" s="85">
        <v>6.9000000000000006E-2</v>
      </c>
      <c r="C25" s="85">
        <v>0.95</v>
      </c>
      <c r="D25" s="86">
        <v>20.483027915241273</v>
      </c>
      <c r="E25" s="86" t="s">
        <v>201</v>
      </c>
    </row>
    <row r="26" spans="1:5" ht="15.75" customHeight="1">
      <c r="A26" s="53" t="s">
        <v>137</v>
      </c>
      <c r="B26" s="85">
        <v>0.502</v>
      </c>
      <c r="C26" s="85">
        <v>0.95</v>
      </c>
      <c r="D26" s="86">
        <v>4.6100471830315692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3.8985807945393556</v>
      </c>
      <c r="E27" s="86" t="s">
        <v>201</v>
      </c>
    </row>
    <row r="28" spans="1:5" ht="15.75" customHeight="1">
      <c r="A28" s="53" t="s">
        <v>84</v>
      </c>
      <c r="B28" s="85">
        <v>0.21199999999999999</v>
      </c>
      <c r="C28" s="85">
        <v>0.95</v>
      </c>
      <c r="D28" s="86">
        <v>0.6310328008377214</v>
      </c>
      <c r="E28" s="86" t="s">
        <v>201</v>
      </c>
    </row>
    <row r="29" spans="1:5" ht="15.75" customHeight="1">
      <c r="A29" s="53" t="s">
        <v>58</v>
      </c>
      <c r="B29" s="85">
        <v>5.9000000000000004E-2</v>
      </c>
      <c r="C29" s="85">
        <v>0.95</v>
      </c>
      <c r="D29" s="86">
        <v>62.448941953110591</v>
      </c>
      <c r="E29" s="86" t="s">
        <v>201</v>
      </c>
    </row>
    <row r="30" spans="1:5" ht="15.75" customHeight="1">
      <c r="A30" s="53" t="s">
        <v>67</v>
      </c>
      <c r="B30" s="85">
        <v>0.26100000000000001</v>
      </c>
      <c r="C30" s="85">
        <v>0.95</v>
      </c>
      <c r="D30" s="86">
        <v>170.53022346318201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170.53022346318201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0.44130531545716389</v>
      </c>
      <c r="E32" s="86" t="s">
        <v>201</v>
      </c>
    </row>
    <row r="33" spans="1:6" ht="15.75" customHeight="1">
      <c r="A33" s="53" t="s">
        <v>83</v>
      </c>
      <c r="B33" s="85">
        <v>0.128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0.47899999999999998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0.122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1.9055873944028208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0.46526393095438617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2020-08-28T04:34:50Z</dcterms:modified>
</cp:coreProperties>
</file>