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3EEAF21E-B744-41C4-BC7F-46DDFB1A63C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<sst xmlns="http://schemas.openxmlformats.org/spreadsheetml/2006/main" count="1113" uniqueCount="272">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</sst>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1612872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0.89274291992187504</v>
      </c>
    </row>
    <row r="11" spans="1:3" ht="15" customHeight="1">
      <c r="B11" s="7" t="s">
        <v>108</v>
      </c>
      <c r="C11" s="66">
        <v>0.79500000000000004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0.193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0.151</v>
      </c>
    </row>
    <row r="24" spans="1:3" ht="15" customHeight="1">
      <c r="B24" s="20" t="s">
        <v>102</v>
      </c>
      <c r="C24" s="67">
        <v>0.51359999999999995</v>
      </c>
    </row>
    <row r="25" spans="1:3" ht="15" customHeight="1">
      <c r="B25" s="20" t="s">
        <v>103</v>
      </c>
      <c r="C25" s="67">
        <v>0.27929999999999999</v>
      </c>
    </row>
    <row r="26" spans="1:3" ht="15" customHeight="1">
      <c r="B26" s="20" t="s">
        <v>104</v>
      </c>
      <c r="C26" s="67">
        <v>5.6100000000000004E-2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1.06E-2</v>
      </c>
      <c r="D45" s="17"/>
    </row>
    <row r="46" spans="1:5" ht="15.75" customHeight="1">
      <c r="B46" s="16" t="s">
        <v>11</v>
      </c>
      <c r="C46" s="67">
        <v>4.0099999999999997E-2</v>
      </c>
      <c r="D46" s="17"/>
    </row>
    <row r="47" spans="1:5" ht="15.75" customHeight="1">
      <c r="B47" s="16" t="s">
        <v>12</v>
      </c>
      <c r="C47" s="67">
        <v>8.6400000000000005E-2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2.0169788124899974</v>
      </c>
      <c r="D51" s="17"/>
    </row>
    <row r="52" spans="1:4" ht="15" customHeight="1">
      <c r="B52" s="16" t="s">
        <v>125</v>
      </c>
      <c r="C52" s="65">
        <v>1.7811860218300002</v>
      </c>
    </row>
    <row r="53" spans="1:4" ht="15.75" customHeight="1">
      <c r="B53" s="16" t="s">
        <v>126</v>
      </c>
      <c r="C53" s="65">
        <v>1.7811860218300002</v>
      </c>
    </row>
    <row r="54" spans="1:4" ht="15.75" customHeight="1">
      <c r="B54" s="16" t="s">
        <v>127</v>
      </c>
      <c r="C54" s="65">
        <v>1.5389080966299999</v>
      </c>
    </row>
    <row r="55" spans="1:4" ht="15.75" customHeight="1">
      <c r="B55" s="16" t="s">
        <v>128</v>
      </c>
      <c r="C55" s="65">
        <v>1.5389080966299999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0.51600220420642406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5.9540000000000003E-2</v>
      </c>
      <c r="E3" s="26">
        <f>frac_mam_12_23months * 2.6</f>
        <v>5.2780000000000001E-2</v>
      </c>
      <c r="F3" s="26">
        <f>frac_mam_24_59months * 2.6</f>
        <v>2.4380200000000001E-2</v>
      </c>
    </row>
    <row r="4" spans="1:6" ht="15.75" customHeight="1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4.6539999999999998E-2</v>
      </c>
      <c r="E4" s="26">
        <f>frac_sam_12_23months * 2.6</f>
        <v>2.5661220000000002E-2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0</v>
      </c>
      <c r="I2" s="22">
        <f>G2-H2</f>
        <v>4484000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0</v>
      </c>
      <c r="I3" s="22">
        <f t="shared" ref="I3:I15" si="3">G3-H3</f>
        <v>4535000</v>
      </c>
    </row>
    <row r="4" spans="1:9" ht="15.75" customHeight="1">
      <c r="A4" s="92">
        <f t="shared" si="2"/>
        <v>2021</v>
      </c>
      <c r="B4" s="74">
        <v>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0</v>
      </c>
      <c r="I4" s="22">
        <f t="shared" si="3"/>
        <v>4585000</v>
      </c>
    </row>
    <row r="5" spans="1:9" ht="15.75" customHeight="1">
      <c r="A5" s="92">
        <f t="shared" si="2"/>
        <v>2022</v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6.9116265000000012E-3</v>
      </c>
    </row>
    <row r="4" spans="1:8" ht="15.75" customHeight="1">
      <c r="B4" s="24" t="s">
        <v>7</v>
      </c>
      <c r="C4" s="76">
        <v>0.12410106227309065</v>
      </c>
    </row>
    <row r="5" spans="1:8" ht="15.75" customHeight="1">
      <c r="B5" s="24" t="s">
        <v>8</v>
      </c>
      <c r="C5" s="76">
        <v>6.7132758607990728E-2</v>
      </c>
    </row>
    <row r="6" spans="1:8" ht="15.75" customHeight="1">
      <c r="B6" s="24" t="s">
        <v>10</v>
      </c>
      <c r="C6" s="76">
        <v>8.6067594738252845E-2</v>
      </c>
    </row>
    <row r="7" spans="1:8" ht="15.75" customHeight="1">
      <c r="B7" s="24" t="s">
        <v>13</v>
      </c>
      <c r="C7" s="76">
        <v>0.32584968885268223</v>
      </c>
    </row>
    <row r="8" spans="1:8" ht="15.75" customHeight="1">
      <c r="B8" s="24" t="s">
        <v>14</v>
      </c>
      <c r="C8" s="76">
        <v>1.744195776745107E-4</v>
      </c>
    </row>
    <row r="9" spans="1:8" ht="15.75" customHeight="1">
      <c r="B9" s="24" t="s">
        <v>27</v>
      </c>
      <c r="C9" s="76">
        <v>0.20272948503611377</v>
      </c>
    </row>
    <row r="10" spans="1:8" ht="15.75" customHeight="1">
      <c r="B10" s="24" t="s">
        <v>15</v>
      </c>
      <c r="C10" s="76">
        <v>0.18703336441419538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6.7900000000000002E-2</v>
      </c>
    </row>
    <row r="27" spans="1:8" ht="15.75" customHeight="1">
      <c r="B27" s="24" t="s">
        <v>39</v>
      </c>
      <c r="C27" s="76">
        <v>3.9199999999999999E-2</v>
      </c>
    </row>
    <row r="28" spans="1:8" ht="15.75" customHeight="1">
      <c r="B28" s="24" t="s">
        <v>40</v>
      </c>
      <c r="C28" s="76">
        <v>0.1409</v>
      </c>
    </row>
    <row r="29" spans="1:8" ht="15.75" customHeight="1">
      <c r="B29" s="24" t="s">
        <v>41</v>
      </c>
      <c r="C29" s="76">
        <v>0.29520000000000002</v>
      </c>
    </row>
    <row r="30" spans="1:8" ht="15.75" customHeight="1">
      <c r="B30" s="24" t="s">
        <v>42</v>
      </c>
      <c r="C30" s="76">
        <v>4.8000000000000001E-2</v>
      </c>
    </row>
    <row r="31" spans="1:8" ht="15.75" customHeight="1">
      <c r="B31" s="24" t="s">
        <v>43</v>
      </c>
      <c r="C31" s="76">
        <v>8.0500000000000002E-2</v>
      </c>
    </row>
    <row r="32" spans="1:8" ht="15.75" customHeight="1">
      <c r="B32" s="24" t="s">
        <v>44</v>
      </c>
      <c r="C32" s="76">
        <v>1.15E-2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0.13439999999999999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0.65253932516976998</v>
      </c>
      <c r="D2" s="77">
        <v>0.68389999999999995</v>
      </c>
      <c r="E2" s="77">
        <v>0.60860000000000003</v>
      </c>
      <c r="F2" s="77">
        <v>0.37259999999999999</v>
      </c>
      <c r="G2" s="77">
        <v>0.39890000000000003</v>
      </c>
    </row>
    <row r="3" spans="1:15" ht="15.75" customHeight="1">
      <c r="A3" s="5"/>
      <c r="B3" s="11" t="s">
        <v>118</v>
      </c>
      <c r="C3" s="77">
        <v>0.21640000000000001</v>
      </c>
      <c r="D3" s="77">
        <v>0.21640000000000001</v>
      </c>
      <c r="E3" s="77">
        <v>0.2122</v>
      </c>
      <c r="F3" s="77">
        <v>0.31190000000000001</v>
      </c>
      <c r="G3" s="77">
        <v>0.34659999999999996</v>
      </c>
    </row>
    <row r="4" spans="1:15" ht="15.75" customHeight="1">
      <c r="A4" s="5"/>
      <c r="B4" s="11" t="s">
        <v>116</v>
      </c>
      <c r="C4" s="78">
        <v>7.2499999999999995E-2</v>
      </c>
      <c r="D4" s="78">
        <v>7.2499999999999995E-2</v>
      </c>
      <c r="E4" s="78">
        <v>0.13400000000000001</v>
      </c>
      <c r="F4" s="78">
        <v>0.2205</v>
      </c>
      <c r="G4" s="78">
        <v>0.19940000000000002</v>
      </c>
    </row>
    <row r="5" spans="1:15" ht="15.75" customHeight="1">
      <c r="A5" s="5"/>
      <c r="B5" s="11" t="s">
        <v>119</v>
      </c>
      <c r="C5" s="78">
        <v>2.7200000000000002E-2</v>
      </c>
      <c r="D5" s="78">
        <v>2.7200000000000002E-2</v>
      </c>
      <c r="E5" s="78">
        <v>4.5100000000000001E-2</v>
      </c>
      <c r="F5" s="78">
        <v>9.5000000000000001E-2</v>
      </c>
      <c r="G5" s="78">
        <v>5.5099999999999996E-2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0.8125</v>
      </c>
      <c r="D8" s="77">
        <v>0.8125</v>
      </c>
      <c r="E8" s="77">
        <v>0.88939999999999997</v>
      </c>
      <c r="F8" s="77">
        <v>0.89340000000000008</v>
      </c>
      <c r="G8" s="77">
        <v>0.92620000000000002</v>
      </c>
    </row>
    <row r="9" spans="1:15" ht="15.75" customHeight="1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2.29E-2</v>
      </c>
      <c r="F10" s="78">
        <v>2.0299999999999999E-2</v>
      </c>
      <c r="G10" s="78">
        <v>9.3769999999999999E-3</v>
      </c>
    </row>
    <row r="11" spans="1:15" ht="15.75" customHeight="1">
      <c r="B11" s="7" t="s">
        <v>123</v>
      </c>
      <c r="C11" s="78">
        <v>1.54E-2</v>
      </c>
      <c r="D11" s="78">
        <v>1.54E-2</v>
      </c>
      <c r="E11" s="78">
        <v>1.7899999999999999E-2</v>
      </c>
      <c r="F11" s="78">
        <v>9.8697000000000003E-3</v>
      </c>
      <c r="G11" s="78">
        <v>3.5000999999999999E-3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0.18995999999999999</v>
      </c>
      <c r="M14" s="80">
        <v>0.18995999999999999</v>
      </c>
      <c r="N14" s="80">
        <v>0.18995999999999999</v>
      </c>
      <c r="O14" s="80">
        <v>0.18995999999999999</v>
      </c>
    </row>
    <row r="15" spans="1:15" ht="15.75" customHeight="1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9.8019778711052316E-2</v>
      </c>
      <c r="M15" s="77">
        <f t="shared" si="0"/>
        <v>9.8019778711052316E-2</v>
      </c>
      <c r="N15" s="77">
        <f t="shared" si="0"/>
        <v>9.8019778711052316E-2</v>
      </c>
      <c r="O15" s="77">
        <f t="shared" si="0"/>
        <v>9.8019778711052316E-2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0.50139999999999996</v>
      </c>
      <c r="D2" s="78">
        <v>0.42049999999999998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4.6399999999999997E-2</v>
      </c>
      <c r="D3" s="78">
        <v>0.1275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0.28749999999999998</v>
      </c>
      <c r="D4" s="78">
        <v>0.31969999999999998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0.16470000000000007</v>
      </c>
      <c r="D5" s="77">
        <f t="shared" ref="D5:G5" si="0">1-SUM(D2:D4)</f>
        <v>0.13229999999999997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>
        <v>0.24829999999999999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2.530994E-2</v>
      </c>
      <c r="D4" s="28">
        <v>2.5201310000000001E-2</v>
      </c>
      <c r="E4" s="28">
        <v>2.517167E-2</v>
      </c>
      <c r="F4" s="28">
        <v>2.517167E-2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0.18995999999999999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0.42049999999999998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16.530999999999999</v>
      </c>
      <c r="D13" s="28">
        <v>16.123000000000001</v>
      </c>
      <c r="E13" s="28">
        <v>15.707000000000001</v>
      </c>
      <c r="F13" s="28">
        <v>15.337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69.98595024529601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40.148121577173832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601.85268684878201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1.7802885192076112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1.7475872916557247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1.7475872916557247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1.7475872916557247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1.7475872916557247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13.280421020969742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13.280421020969742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0.98718682086509035</v>
      </c>
      <c r="E17" s="86" t="s">
        <v>201</v>
      </c>
    </row>
    <row r="18" spans="1:5" ht="15.75" customHeight="1">
      <c r="A18" s="53" t="s">
        <v>175</v>
      </c>
      <c r="B18" s="85">
        <v>0.42</v>
      </c>
      <c r="C18" s="85">
        <v>0.95</v>
      </c>
      <c r="D18" s="86">
        <v>13.818442191631251</v>
      </c>
      <c r="E18" s="86" t="s">
        <v>201</v>
      </c>
    </row>
    <row r="19" spans="1:5" ht="15.75" customHeight="1">
      <c r="A19" s="53" t="s">
        <v>174</v>
      </c>
      <c r="B19" s="85">
        <v>0.69400000000000006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30.960439902477543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23.058410127642674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4.4469886479598264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18.844293755198365</v>
      </c>
      <c r="E24" s="86" t="s">
        <v>201</v>
      </c>
    </row>
    <row r="25" spans="1:5" ht="15.75" customHeight="1">
      <c r="A25" s="53" t="s">
        <v>87</v>
      </c>
      <c r="B25" s="85">
        <v>0.41899999999999998</v>
      </c>
      <c r="C25" s="85">
        <v>0.95</v>
      </c>
      <c r="D25" s="86">
        <v>18.779674265644452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5.8225267519645829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9.1311202998451524</v>
      </c>
      <c r="E27" s="86" t="s">
        <v>201</v>
      </c>
    </row>
    <row r="28" spans="1:5" ht="15.75" customHeight="1">
      <c r="A28" s="53" t="s">
        <v>84</v>
      </c>
      <c r="B28" s="85">
        <v>0.27300000000000002</v>
      </c>
      <c r="C28" s="85">
        <v>0.95</v>
      </c>
      <c r="D28" s="86">
        <v>1.0447158306287978</v>
      </c>
      <c r="E28" s="86" t="s">
        <v>201</v>
      </c>
    </row>
    <row r="29" spans="1:5" ht="15.75" customHeight="1">
      <c r="A29" s="53" t="s">
        <v>58</v>
      </c>
      <c r="B29" s="85">
        <v>0.69400000000000006</v>
      </c>
      <c r="C29" s="85">
        <v>0.95</v>
      </c>
      <c r="D29" s="86">
        <v>140.93703453269754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286.93374628919582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286.93374628919582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2.1472282909576075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0.82599999999999996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2.1684794738595694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2.1683504970720469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2020-08-28T04:35:15Z</dcterms:modified>
</cp:coreProperties>
</file>