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116CC86E-59E1-404A-B5ED-8F6B7ED9A693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<sst xmlns="http://schemas.openxmlformats.org/spreadsheetml/2006/main" count="1113" uniqueCount="272">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</sst>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1239617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0.65108238220214798</v>
      </c>
    </row>
    <row r="11" spans="1:3" ht="15" customHeight="1">
      <c r="B11" s="7" t="s">
        <v>108</v>
      </c>
      <c r="C11" s="66">
        <v>0.94499999999999995</v>
      </c>
    </row>
    <row r="12" spans="1:3" ht="15" customHeight="1">
      <c r="B12" s="7" t="s">
        <v>109</v>
      </c>
      <c r="C12" s="66">
        <v>0.77200000000000002</v>
      </c>
    </row>
    <row r="13" spans="1:3" ht="15" customHeight="1">
      <c r="B13" s="7" t="s">
        <v>110</v>
      </c>
      <c r="C13" s="66">
        <v>0.42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3.9300000000000002E-2</v>
      </c>
    </row>
    <row r="24" spans="1:3" ht="15" customHeight="1">
      <c r="B24" s="20" t="s">
        <v>102</v>
      </c>
      <c r="C24" s="67">
        <v>0.49590000000000001</v>
      </c>
    </row>
    <row r="25" spans="1:3" ht="15" customHeight="1">
      <c r="B25" s="20" t="s">
        <v>103</v>
      </c>
      <c r="C25" s="67">
        <v>0.42019999999999996</v>
      </c>
    </row>
    <row r="26" spans="1:3" ht="15" customHeight="1">
      <c r="B26" s="20" t="s">
        <v>104</v>
      </c>
      <c r="C26" s="67">
        <v>4.4600000000000001E-2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10.1</v>
      </c>
    </row>
    <row r="38" spans="1:5" ht="15" customHeight="1">
      <c r="B38" s="16" t="s">
        <v>91</v>
      </c>
      <c r="C38" s="68">
        <v>14.6</v>
      </c>
      <c r="D38" s="17"/>
      <c r="E38" s="18"/>
    </row>
    <row r="39" spans="1:5" ht="15" customHeight="1">
      <c r="B39" s="16" t="s">
        <v>90</v>
      </c>
      <c r="C39" s="68">
        <v>17</v>
      </c>
      <c r="D39" s="17"/>
      <c r="E39" s="17"/>
    </row>
    <row r="40" spans="1:5" ht="15" customHeight="1">
      <c r="B40" s="16" t="s">
        <v>171</v>
      </c>
      <c r="C40" s="68">
        <v>0.57999999999999996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3.2099999999999997E-2</v>
      </c>
      <c r="D45" s="17"/>
    </row>
    <row r="46" spans="1:5" ht="15.75" customHeight="1">
      <c r="B46" s="16" t="s">
        <v>11</v>
      </c>
      <c r="C46" s="67">
        <v>0.1118</v>
      </c>
      <c r="D46" s="17"/>
    </row>
    <row r="47" spans="1:5" ht="15.75" customHeight="1">
      <c r="B47" s="16" t="s">
        <v>12</v>
      </c>
      <c r="C47" s="67">
        <v>0.1565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2.1517424982999924</v>
      </c>
      <c r="D51" s="17"/>
    </row>
    <row r="52" spans="1:4" ht="15" customHeight="1">
      <c r="B52" s="16" t="s">
        <v>125</v>
      </c>
      <c r="C52" s="65">
        <v>2.2692125920199997</v>
      </c>
    </row>
    <row r="53" spans="1:4" ht="15.75" customHeight="1">
      <c r="B53" s="16" t="s">
        <v>126</v>
      </c>
      <c r="C53" s="65">
        <v>2.2692125920199997</v>
      </c>
    </row>
    <row r="54" spans="1:4" ht="15.75" customHeight="1">
      <c r="B54" s="16" t="s">
        <v>127</v>
      </c>
      <c r="C54" s="65">
        <v>1.7366032237800002</v>
      </c>
    </row>
    <row r="55" spans="1:4" ht="15.75" customHeight="1">
      <c r="B55" s="16" t="s">
        <v>128</v>
      </c>
      <c r="C55" s="65">
        <v>1.7366032237800002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0.53391604454077679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2.7560000000000001E-2</v>
      </c>
      <c r="E3" s="26">
        <f>frac_mam_12_23months * 2.6</f>
        <v>3.1719999999999998E-2</v>
      </c>
      <c r="F3" s="26">
        <f>frac_mam_24_59months * 2.6</f>
        <v>5.0179999999999995E-2</v>
      </c>
    </row>
    <row r="4" spans="1:6" ht="15.75" customHeight="1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2.5362480000000003E-2</v>
      </c>
      <c r="E4" s="26">
        <f>frac_sam_12_23months * 2.6</f>
        <v>1.5538120000000001E-2</v>
      </c>
      <c r="F4" s="26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0</v>
      </c>
      <c r="I2" s="22">
        <f>G2-H2</f>
        <v>2624000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0</v>
      </c>
      <c r="I3" s="22">
        <f t="shared" ref="I3:I15" si="3">G3-H3</f>
        <v>2654000</v>
      </c>
    </row>
    <row r="4" spans="1:9" ht="15.75" customHeight="1">
      <c r="A4" s="92">
        <f t="shared" si="2"/>
        <v>2021</v>
      </c>
      <c r="B4" s="74">
        <v>0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>
        <f t="shared" si="1"/>
        <v>0</v>
      </c>
      <c r="I4" s="22">
        <f t="shared" si="3"/>
        <v>2675000</v>
      </c>
    </row>
    <row r="5" spans="1:9" ht="15.75" customHeight="1">
      <c r="A5" s="92">
        <f t="shared" si="2"/>
        <v>2022</v>
      </c>
      <c r="B5" s="74">
        <v>240646.43440000003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279540.26984486537</v>
      </c>
      <c r="I5" s="22">
        <f t="shared" si="3"/>
        <v>2411459.7301551346</v>
      </c>
    </row>
    <row r="6" spans="1:9" ht="15.75" customHeight="1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3.2363937500000002E-3</v>
      </c>
    </row>
    <row r="4" spans="1:8" ht="15.75" customHeight="1">
      <c r="B4" s="24" t="s">
        <v>7</v>
      </c>
      <c r="C4" s="76">
        <v>0.14750715864673128</v>
      </c>
    </row>
    <row r="5" spans="1:8" ht="15.75" customHeight="1">
      <c r="B5" s="24" t="s">
        <v>8</v>
      </c>
      <c r="C5" s="76">
        <v>6.13743375573228E-2</v>
      </c>
    </row>
    <row r="6" spans="1:8" ht="15.75" customHeight="1">
      <c r="B6" s="24" t="s">
        <v>10</v>
      </c>
      <c r="C6" s="76">
        <v>8.1032483059158833E-2</v>
      </c>
    </row>
    <row r="7" spans="1:8" ht="15.75" customHeight="1">
      <c r="B7" s="24" t="s">
        <v>13</v>
      </c>
      <c r="C7" s="76">
        <v>0.3192565959004055</v>
      </c>
    </row>
    <row r="8" spans="1:8" ht="15.75" customHeight="1">
      <c r="B8" s="24" t="s">
        <v>14</v>
      </c>
      <c r="C8" s="76">
        <v>1.8512400483642656E-6</v>
      </c>
    </row>
    <row r="9" spans="1:8" ht="15.75" customHeight="1">
      <c r="B9" s="24" t="s">
        <v>27</v>
      </c>
      <c r="C9" s="76">
        <v>0.288358767085514</v>
      </c>
    </row>
    <row r="10" spans="1:8" ht="15.75" customHeight="1">
      <c r="B10" s="24" t="s">
        <v>15</v>
      </c>
      <c r="C10" s="76">
        <v>9.9232412760819177E-2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0.10920000000000001</v>
      </c>
    </row>
    <row r="27" spans="1:8" ht="15.75" customHeight="1">
      <c r="B27" s="24" t="s">
        <v>39</v>
      </c>
      <c r="C27" s="76">
        <v>1.7600000000000001E-2</v>
      </c>
    </row>
    <row r="28" spans="1:8" ht="15.75" customHeight="1">
      <c r="B28" s="24" t="s">
        <v>40</v>
      </c>
      <c r="C28" s="76">
        <v>3.5400000000000001E-2</v>
      </c>
    </row>
    <row r="29" spans="1:8" ht="15.75" customHeight="1">
      <c r="B29" s="24" t="s">
        <v>41</v>
      </c>
      <c r="C29" s="76">
        <v>8.1900000000000001E-2</v>
      </c>
    </row>
    <row r="30" spans="1:8" ht="15.75" customHeight="1">
      <c r="B30" s="24" t="s">
        <v>42</v>
      </c>
      <c r="C30" s="76">
        <v>6.7299999999999999E-2</v>
      </c>
    </row>
    <row r="31" spans="1:8" ht="15.75" customHeight="1">
      <c r="B31" s="24" t="s">
        <v>43</v>
      </c>
      <c r="C31" s="76">
        <v>2.8900000000000002E-2</v>
      </c>
    </row>
    <row r="32" spans="1:8" ht="15.75" customHeight="1">
      <c r="B32" s="24" t="s">
        <v>44</v>
      </c>
      <c r="C32" s="76">
        <v>0.2334</v>
      </c>
    </row>
    <row r="33" spans="2:3" ht="15.75" customHeight="1">
      <c r="B33" s="24" t="s">
        <v>45</v>
      </c>
      <c r="C33" s="76">
        <v>0.1321</v>
      </c>
    </row>
    <row r="34" spans="2:3" ht="15.75" customHeight="1">
      <c r="B34" s="24" t="s">
        <v>46</v>
      </c>
      <c r="C34" s="76">
        <v>0.29420000000000018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0.75232566692013125</v>
      </c>
      <c r="D2" s="77">
        <v>0.75249999999999995</v>
      </c>
      <c r="E2" s="77">
        <v>0.73470000000000002</v>
      </c>
      <c r="F2" s="77">
        <v>0.72430000000000005</v>
      </c>
      <c r="G2" s="77">
        <v>0.69110000000000005</v>
      </c>
    </row>
    <row r="3" spans="1:15" ht="15.75" customHeight="1">
      <c r="A3" s="5"/>
      <c r="B3" s="11" t="s">
        <v>118</v>
      </c>
      <c r="C3" s="77">
        <v>0.15770000000000001</v>
      </c>
      <c r="D3" s="77">
        <v>0.15770000000000001</v>
      </c>
      <c r="E3" s="77">
        <v>0.18890000000000001</v>
      </c>
      <c r="F3" s="77">
        <v>0.16899999999999998</v>
      </c>
      <c r="G3" s="77">
        <v>0.24249999999999999</v>
      </c>
    </row>
    <row r="4" spans="1:15" ht="15.75" customHeight="1">
      <c r="A4" s="5"/>
      <c r="B4" s="11" t="s">
        <v>116</v>
      </c>
      <c r="C4" s="78">
        <v>7.1500000000000008E-2</v>
      </c>
      <c r="D4" s="78">
        <v>7.1500000000000008E-2</v>
      </c>
      <c r="E4" s="78">
        <v>7.2700000000000001E-2</v>
      </c>
      <c r="F4" s="78">
        <v>8.1500000000000003E-2</v>
      </c>
      <c r="G4" s="78">
        <v>5.28E-2</v>
      </c>
    </row>
    <row r="5" spans="1:15" ht="15.75" customHeight="1">
      <c r="A5" s="5"/>
      <c r="B5" s="11" t="s">
        <v>119</v>
      </c>
      <c r="C5" s="78">
        <v>1.83E-2</v>
      </c>
      <c r="D5" s="78">
        <v>1.83E-2</v>
      </c>
      <c r="E5" s="78">
        <v>3.6944E-3</v>
      </c>
      <c r="F5" s="78">
        <v>2.52E-2</v>
      </c>
      <c r="G5" s="78">
        <v>1.3600000000000001E-2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0.85849999999999993</v>
      </c>
      <c r="F8" s="77">
        <v>0.89560000000000006</v>
      </c>
      <c r="G8" s="77">
        <v>0.89480000000000004</v>
      </c>
    </row>
    <row r="9" spans="1:15" ht="15.75" customHeight="1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>
      <c r="B10" s="7" t="s">
        <v>122</v>
      </c>
      <c r="C10" s="78">
        <v>2.7000000000000003E-2</v>
      </c>
      <c r="D10" s="78">
        <v>2.7000000000000003E-2</v>
      </c>
      <c r="E10" s="78">
        <v>1.06E-2</v>
      </c>
      <c r="F10" s="78">
        <v>1.2199999999999999E-2</v>
      </c>
      <c r="G10" s="78">
        <v>1.9299999999999998E-2</v>
      </c>
    </row>
    <row r="11" spans="1:15" ht="15.75" customHeight="1">
      <c r="B11" s="7" t="s">
        <v>123</v>
      </c>
      <c r="C11" s="78">
        <v>2.3900000000000001E-2</v>
      </c>
      <c r="D11" s="78">
        <v>2.3900000000000001E-2</v>
      </c>
      <c r="E11" s="78">
        <v>9.754800000000001E-3</v>
      </c>
      <c r="F11" s="78">
        <v>5.9762000000000001E-3</v>
      </c>
      <c r="G11" s="78">
        <v>3.9614999999999997E-3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0.371</v>
      </c>
      <c r="I14" s="80">
        <v>0.371</v>
      </c>
      <c r="J14" s="80">
        <v>0.371</v>
      </c>
      <c r="K14" s="80">
        <v>0.371</v>
      </c>
      <c r="L14" s="80">
        <v>0.34715000000000001</v>
      </c>
      <c r="M14" s="80">
        <v>0.34715000000000001</v>
      </c>
      <c r="N14" s="80">
        <v>0.34715000000000001</v>
      </c>
      <c r="O14" s="80">
        <v>0.34715000000000001</v>
      </c>
    </row>
    <row r="15" spans="1:15" ht="15.75" customHeight="1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0.19808285252462818</v>
      </c>
      <c r="I15" s="77">
        <f t="shared" si="0"/>
        <v>0.19808285252462818</v>
      </c>
      <c r="J15" s="77">
        <f t="shared" si="0"/>
        <v>0.19808285252462818</v>
      </c>
      <c r="K15" s="77">
        <f t="shared" si="0"/>
        <v>0.19808285252462818</v>
      </c>
      <c r="L15" s="77">
        <f t="shared" si="0"/>
        <v>0.18534895486233066</v>
      </c>
      <c r="M15" s="77">
        <f t="shared" si="0"/>
        <v>0.18534895486233066</v>
      </c>
      <c r="N15" s="77">
        <f t="shared" si="0"/>
        <v>0.18534895486233066</v>
      </c>
      <c r="O15" s="77">
        <f t="shared" si="0"/>
        <v>0.18534895486233066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0.42759999999999998</v>
      </c>
      <c r="D2" s="78">
        <v>0.20620000000000002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0.1008</v>
      </c>
      <c r="D3" s="78">
        <v>0.11289999999999999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0.36950000000000005</v>
      </c>
      <c r="D4" s="78">
        <v>0.4637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0.10209999999999997</v>
      </c>
      <c r="D5" s="77">
        <f t="shared" ref="D5:G5" si="0">1-SUM(D2:D4)</f>
        <v>0.21720000000000006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7.9399999999999998E-2</v>
      </c>
      <c r="D2" s="28">
        <v>8.0199999999999994E-2</v>
      </c>
      <c r="E2" s="28">
        <v>8.0100000000000005E-2</v>
      </c>
      <c r="F2" s="28">
        <v>8.0100000000000005E-2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2.482558E-2</v>
      </c>
      <c r="D4" s="28">
        <v>2.48506E-2</v>
      </c>
      <c r="E4" s="28">
        <v>2.4847999999999999E-2</v>
      </c>
      <c r="F4" s="28">
        <v>2.4847999999999999E-2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0.34715000000000001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0.20620000000000002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13.744999999999999</v>
      </c>
      <c r="D13" s="28">
        <v>13.436999999999999</v>
      </c>
      <c r="E13" s="28">
        <v>13.122999999999999</v>
      </c>
      <c r="F13" s="28">
        <v>12.82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57.671699316737026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39.872112451281595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408.79375167203034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1.7882569301900479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1.471578165763491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1.471578165763491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1.471578165763491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1.471578165763491</v>
      </c>
      <c r="E13" s="86" t="s">
        <v>201</v>
      </c>
    </row>
    <row r="14" spans="1:5" ht="15.75" customHeight="1">
      <c r="A14" s="11" t="s">
        <v>189</v>
      </c>
      <c r="B14" s="85">
        <v>0.48899999999999999</v>
      </c>
      <c r="C14" s="85">
        <v>0.95</v>
      </c>
      <c r="D14" s="86">
        <v>13.004411895077508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13.004411895077508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0.71117769497285666</v>
      </c>
      <c r="E17" s="86" t="s">
        <v>201</v>
      </c>
    </row>
    <row r="18" spans="1:5" ht="15.75" customHeight="1">
      <c r="A18" s="53" t="s">
        <v>175</v>
      </c>
      <c r="B18" s="85">
        <v>0.20600000000000002</v>
      </c>
      <c r="C18" s="85">
        <v>0.95</v>
      </c>
      <c r="D18" s="86">
        <v>9.4258488463818431</v>
      </c>
      <c r="E18" s="86" t="s">
        <v>201</v>
      </c>
    </row>
    <row r="19" spans="1:5" ht="15.75" customHeight="1">
      <c r="A19" s="53" t="s">
        <v>174</v>
      </c>
      <c r="B19" s="85">
        <v>0.51400000000000001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14.271976978833907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22.437389594385149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4.2744829442771808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18.562456349760495</v>
      </c>
      <c r="E24" s="86" t="s">
        <v>201</v>
      </c>
    </row>
    <row r="25" spans="1:5" ht="15.75" customHeight="1">
      <c r="A25" s="53" t="s">
        <v>87</v>
      </c>
      <c r="B25" s="85">
        <v>0.439</v>
      </c>
      <c r="C25" s="85">
        <v>0.95</v>
      </c>
      <c r="D25" s="86">
        <v>18.565002796184167</v>
      </c>
      <c r="E25" s="86" t="s">
        <v>201</v>
      </c>
    </row>
    <row r="26" spans="1:5" ht="15.75" customHeight="1">
      <c r="A26" s="53" t="s">
        <v>137</v>
      </c>
      <c r="B26" s="85">
        <v>0.61399999999999999</v>
      </c>
      <c r="C26" s="85">
        <v>0.95</v>
      </c>
      <c r="D26" s="86">
        <v>5.201506218707058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7.2574250672647294</v>
      </c>
      <c r="E27" s="86" t="s">
        <v>201</v>
      </c>
    </row>
    <row r="28" spans="1:5" ht="15.75" customHeight="1">
      <c r="A28" s="53" t="s">
        <v>84</v>
      </c>
      <c r="B28" s="85">
        <v>0.44400000000000001</v>
      </c>
      <c r="C28" s="85">
        <v>0.95</v>
      </c>
      <c r="D28" s="86">
        <v>0.87221015292713633</v>
      </c>
      <c r="E28" s="86" t="s">
        <v>201</v>
      </c>
    </row>
    <row r="29" spans="1:5" ht="15.75" customHeight="1">
      <c r="A29" s="53" t="s">
        <v>58</v>
      </c>
      <c r="B29" s="85">
        <v>0.51400000000000001</v>
      </c>
      <c r="C29" s="85">
        <v>0.95</v>
      </c>
      <c r="D29" s="86">
        <v>112.83160604399121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221.46577990114287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221.46577990114287</v>
      </c>
      <c r="E31" s="86" t="s">
        <v>201</v>
      </c>
    </row>
    <row r="32" spans="1:5" ht="15.75" customHeight="1">
      <c r="A32" s="53" t="s">
        <v>28</v>
      </c>
      <c r="B32" s="85">
        <v>0.17</v>
      </c>
      <c r="C32" s="85">
        <v>0.95</v>
      </c>
      <c r="D32" s="86">
        <v>1.5262120255615979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0.97299999999999998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0.9890000000000001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0.86900000000000011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1.9959737961579078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1.5473299638145213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2020-08-28T04:35:52Z</dcterms:modified>
</cp:coreProperties>
</file>