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9E3AC2A-1503-4B15-9D14-CABB183ED19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<sst xmlns="http://schemas.openxmlformats.org/spreadsheetml/2006/main" count="1113" uniqueCount="272">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</sst>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4524014</v>
      </c>
    </row>
    <row r="8" spans="1:3" ht="15" customHeight="1">
      <c r="B8" s="7" t="s">
        <v>106</v>
      </c>
      <c r="C8" s="66">
        <v>6.2E-2</v>
      </c>
    </row>
    <row r="9" spans="1:3" ht="15" customHeight="1">
      <c r="B9" s="9" t="s">
        <v>107</v>
      </c>
      <c r="C9" s="67">
        <v>0.23780000000000001</v>
      </c>
    </row>
    <row r="10" spans="1:3" ht="15" customHeight="1">
      <c r="B10" s="9" t="s">
        <v>105</v>
      </c>
      <c r="C10" s="67">
        <v>0.61964199066162107</v>
      </c>
    </row>
    <row r="11" spans="1:3" ht="15" customHeight="1">
      <c r="B11" s="7" t="s">
        <v>108</v>
      </c>
      <c r="C11" s="66">
        <v>0.58599999999999997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7.2599999999999998E-2</v>
      </c>
    </row>
    <row r="24" spans="1:3" ht="15" customHeight="1">
      <c r="B24" s="20" t="s">
        <v>102</v>
      </c>
      <c r="C24" s="67">
        <v>0.47549999999999998</v>
      </c>
    </row>
    <row r="25" spans="1:3" ht="15" customHeight="1">
      <c r="B25" s="20" t="s">
        <v>103</v>
      </c>
      <c r="C25" s="67">
        <v>0.37380000000000002</v>
      </c>
    </row>
    <row r="26" spans="1:3" ht="15" customHeight="1">
      <c r="B26" s="20" t="s">
        <v>104</v>
      </c>
      <c r="C26" s="67">
        <v>7.8100000000000003E-2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48.6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0.29309999999999997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2.3852974352649898</v>
      </c>
      <c r="D51" s="17"/>
    </row>
    <row r="52" spans="1:4" ht="15" customHeight="1">
      <c r="B52" s="16" t="s">
        <v>125</v>
      </c>
      <c r="C52" s="65">
        <v>2.3146142467800002</v>
      </c>
    </row>
    <row r="53" spans="1:4" ht="15.75" customHeight="1">
      <c r="B53" s="16" t="s">
        <v>126</v>
      </c>
      <c r="C53" s="65">
        <v>2.3146142467800002</v>
      </c>
    </row>
    <row r="54" spans="1:4" ht="15.75" customHeight="1">
      <c r="B54" s="16" t="s">
        <v>127</v>
      </c>
      <c r="C54" s="65">
        <v>1.6670658655599999</v>
      </c>
    </row>
    <row r="55" spans="1:4" ht="15.75" customHeight="1">
      <c r="B55" s="16" t="s">
        <v>128</v>
      </c>
      <c r="C55" s="65">
        <v>1.6670658655599999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0.5349591597151282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0.14091999999999999</v>
      </c>
      <c r="E3" s="26">
        <f>frac_mam_12_23months * 2.6</f>
        <v>0.15236000000000002</v>
      </c>
      <c r="F3" s="26">
        <f>frac_mam_24_59months * 2.6</f>
        <v>0.12194000000000002</v>
      </c>
    </row>
    <row r="4" spans="1:6" ht="15.75" customHeight="1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8.5662199999999994E-3</v>
      </c>
      <c r="E4" s="26">
        <f>frac_sam_12_23months * 2.6</f>
        <v>5.6939999999999998E-2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>
      <c r="A3" s="92">
        <f t="shared" ref="A3:A40" si="2">IF($A$2+ROW(A3)-2&lt;=end_year,A2+1,"")</f>
        <v>2020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>
      <c r="A4" s="92">
        <f t="shared" si="2"/>
        <v>2021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>
      <c r="A5" s="92">
        <f t="shared" si="2"/>
        <v>2022</v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2.6879714999999992E-2</v>
      </c>
    </row>
    <row r="4" spans="1:8" ht="15.75" customHeight="1">
      <c r="B4" s="24" t="s">
        <v>7</v>
      </c>
      <c r="C4" s="76">
        <v>0.14025685004313904</v>
      </c>
    </row>
    <row r="5" spans="1:8" ht="15.75" customHeight="1">
      <c r="B5" s="24" t="s">
        <v>8</v>
      </c>
      <c r="C5" s="76">
        <v>0.1504609236578823</v>
      </c>
    </row>
    <row r="6" spans="1:8" ht="15.75" customHeight="1">
      <c r="B6" s="24" t="s">
        <v>10</v>
      </c>
      <c r="C6" s="76">
        <v>0.11161772154851962</v>
      </c>
    </row>
    <row r="7" spans="1:8" ht="15.75" customHeight="1">
      <c r="B7" s="24" t="s">
        <v>13</v>
      </c>
      <c r="C7" s="76">
        <v>0.1940480394671277</v>
      </c>
    </row>
    <row r="8" spans="1:8" ht="15.75" customHeight="1">
      <c r="B8" s="24" t="s">
        <v>14</v>
      </c>
      <c r="C8" s="76">
        <v>1.8245371133766535E-3</v>
      </c>
    </row>
    <row r="9" spans="1:8" ht="15.75" customHeight="1">
      <c r="B9" s="24" t="s">
        <v>27</v>
      </c>
      <c r="C9" s="76">
        <v>0.18179024982026401</v>
      </c>
    </row>
    <row r="10" spans="1:8" ht="15.75" customHeight="1">
      <c r="B10" s="24" t="s">
        <v>15</v>
      </c>
      <c r="C10" s="76">
        <v>0.19312196334969067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0.26739999999999997</v>
      </c>
    </row>
    <row r="29" spans="1:8" ht="15.75" customHeight="1">
      <c r="B29" s="24" t="s">
        <v>41</v>
      </c>
      <c r="C29" s="76">
        <v>0.12529999999999999</v>
      </c>
    </row>
    <row r="30" spans="1:8" ht="15.75" customHeight="1">
      <c r="B30" s="24" t="s">
        <v>42</v>
      </c>
      <c r="C30" s="76">
        <v>7.0199999999999999E-2</v>
      </c>
    </row>
    <row r="31" spans="1:8" ht="15.75" customHeight="1">
      <c r="B31" s="24" t="s">
        <v>43</v>
      </c>
      <c r="C31" s="76">
        <v>8.14E-2</v>
      </c>
    </row>
    <row r="32" spans="1:8" ht="15.75" customHeight="1">
      <c r="B32" s="24" t="s">
        <v>44</v>
      </c>
      <c r="C32" s="76">
        <v>4.7699999999999992E-2</v>
      </c>
    </row>
    <row r="33" spans="2:3" ht="15.75" customHeight="1">
      <c r="B33" s="24" t="s">
        <v>45</v>
      </c>
      <c r="C33" s="76">
        <v>0.14779999999999999</v>
      </c>
    </row>
    <row r="34" spans="2:3" ht="15.75" customHeight="1">
      <c r="B34" s="24" t="s">
        <v>46</v>
      </c>
      <c r="C34" s="76">
        <v>0.20189999999776481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0.70633912154340828</v>
      </c>
      <c r="D2" s="77">
        <v>0.75709999999999988</v>
      </c>
      <c r="E2" s="77">
        <v>0.65450000000000008</v>
      </c>
      <c r="F2" s="77">
        <v>0.39950000000000002</v>
      </c>
      <c r="G2" s="77">
        <v>0.27639999999999998</v>
      </c>
    </row>
    <row r="3" spans="1:15" ht="15.75" customHeight="1">
      <c r="A3" s="5"/>
      <c r="B3" s="11" t="s">
        <v>118</v>
      </c>
      <c r="C3" s="77">
        <v>0.1641</v>
      </c>
      <c r="D3" s="77">
        <v>0.1641</v>
      </c>
      <c r="E3" s="77">
        <v>0.20449999999999999</v>
      </c>
      <c r="F3" s="77">
        <v>0.35749999999999998</v>
      </c>
      <c r="G3" s="77">
        <v>0.36030000000000001</v>
      </c>
    </row>
    <row r="4" spans="1:15" ht="15.75" customHeight="1">
      <c r="A4" s="5"/>
      <c r="B4" s="11" t="s">
        <v>116</v>
      </c>
      <c r="C4" s="78">
        <v>5.3499999999999999E-2</v>
      </c>
      <c r="D4" s="78">
        <v>5.3499999999999999E-2</v>
      </c>
      <c r="E4" s="78">
        <v>0.10210000000000001</v>
      </c>
      <c r="F4" s="78">
        <v>0.16589999999999999</v>
      </c>
      <c r="G4" s="78">
        <v>0.26229999999999998</v>
      </c>
    </row>
    <row r="5" spans="1:15" ht="15.75" customHeight="1">
      <c r="A5" s="5"/>
      <c r="B5" s="11" t="s">
        <v>119</v>
      </c>
      <c r="C5" s="78">
        <v>2.53E-2</v>
      </c>
      <c r="D5" s="78">
        <v>2.53E-2</v>
      </c>
      <c r="E5" s="78">
        <v>3.8800000000000001E-2</v>
      </c>
      <c r="F5" s="78">
        <v>7.7100000000000002E-2</v>
      </c>
      <c r="G5" s="78">
        <v>0.10099999999999999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0.67930000000000001</v>
      </c>
      <c r="F8" s="77">
        <v>0.67599999999999993</v>
      </c>
      <c r="G8" s="77">
        <v>0.70150000000000001</v>
      </c>
    </row>
    <row r="9" spans="1:15" ht="15.75" customHeight="1">
      <c r="B9" s="7" t="s">
        <v>121</v>
      </c>
      <c r="C9" s="77">
        <v>0.19219999999999998</v>
      </c>
      <c r="D9" s="77">
        <v>0.19219999999999998</v>
      </c>
      <c r="E9" s="77">
        <v>0.26329999999999998</v>
      </c>
      <c r="F9" s="77">
        <v>0.24350000000000002</v>
      </c>
      <c r="G9" s="77">
        <v>0.24340000000000001</v>
      </c>
    </row>
    <row r="10" spans="1:15" ht="15.75" customHeight="1">
      <c r="B10" s="7" t="s">
        <v>122</v>
      </c>
      <c r="C10" s="78">
        <v>8.7100000000000011E-2</v>
      </c>
      <c r="D10" s="78">
        <v>8.7100000000000011E-2</v>
      </c>
      <c r="E10" s="78">
        <v>5.4199999999999998E-2</v>
      </c>
      <c r="F10" s="78">
        <v>5.8600000000000006E-2</v>
      </c>
      <c r="G10" s="78">
        <v>4.6900000000000004E-2</v>
      </c>
    </row>
    <row r="11" spans="1:15" ht="15.75" customHeight="1">
      <c r="B11" s="7" t="s">
        <v>123</v>
      </c>
      <c r="C11" s="78">
        <v>3.8699999999999998E-2</v>
      </c>
      <c r="D11" s="78">
        <v>3.8699999999999998E-2</v>
      </c>
      <c r="E11" s="78">
        <v>3.2946999999999998E-3</v>
      </c>
      <c r="F11" s="78">
        <v>2.1899999999999999E-2</v>
      </c>
      <c r="G11" s="78">
        <v>8.2169000000000009E-3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0.53799999999999992</v>
      </c>
      <c r="I14" s="80">
        <v>0.53799999999999992</v>
      </c>
      <c r="J14" s="80">
        <v>0.53799999999999992</v>
      </c>
      <c r="K14" s="80">
        <v>0.53799999999999992</v>
      </c>
      <c r="L14" s="80">
        <v>0.46497999999999995</v>
      </c>
      <c r="M14" s="80">
        <v>0.46497999999999995</v>
      </c>
      <c r="N14" s="80">
        <v>0.46497999999999995</v>
      </c>
      <c r="O14" s="80">
        <v>0.46497999999999995</v>
      </c>
    </row>
    <row r="15" spans="1:15" ht="15.75" customHeight="1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0.28780802792673893</v>
      </c>
      <c r="I15" s="77">
        <f t="shared" si="0"/>
        <v>0.28780802792673893</v>
      </c>
      <c r="J15" s="77">
        <f t="shared" si="0"/>
        <v>0.28780802792673893</v>
      </c>
      <c r="K15" s="77">
        <f t="shared" si="0"/>
        <v>0.28780802792673893</v>
      </c>
      <c r="L15" s="77">
        <f t="shared" si="0"/>
        <v>0.24874531008434028</v>
      </c>
      <c r="M15" s="77">
        <f t="shared" si="0"/>
        <v>0.24874531008434028</v>
      </c>
      <c r="N15" s="77">
        <f t="shared" si="0"/>
        <v>0.24874531008434028</v>
      </c>
      <c r="O15" s="77">
        <f t="shared" si="0"/>
        <v>0.24874531008434028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0.70660000000000001</v>
      </c>
      <c r="D2" s="78">
        <v>0.49109999999999998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0.16170000000000001</v>
      </c>
      <c r="D3" s="78">
        <v>0.21379999999999999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0.13170000000000001</v>
      </c>
      <c r="D4" s="78">
        <v>0.27550000000000002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1.9600000000000062E-2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>
        <v>0.28949999999999998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6.7799999999999999E-2</v>
      </c>
      <c r="D4" s="28">
        <v>6.7600000000000007E-2</v>
      </c>
      <c r="E4" s="28">
        <v>6.7600000000000007E-2</v>
      </c>
      <c r="F4" s="28">
        <v>6.7600000000000007E-2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0.53799999999999992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0.46497999999999995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0.49109999999999998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40.348999999999997</v>
      </c>
      <c r="D13" s="28">
        <v>38.682000000000002</v>
      </c>
      <c r="E13" s="28">
        <v>36.917000000000002</v>
      </c>
      <c r="F13" s="28">
        <v>35.293999999999997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39.222404520785908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54.737134105512624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119.55153720587505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0.72650555976092457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1.4030587089597073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1.4030587089597073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1.4030587089597073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1.4030587089597073</v>
      </c>
      <c r="E13" s="86" t="s">
        <v>201</v>
      </c>
    </row>
    <row r="14" spans="1:5" ht="15.75" customHeight="1">
      <c r="A14" s="11" t="s">
        <v>189</v>
      </c>
      <c r="B14" s="85">
        <v>0.59299999999999997</v>
      </c>
      <c r="C14" s="85">
        <v>0.95</v>
      </c>
      <c r="D14" s="86">
        <v>17.420883333006955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17.420883333006955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0.34694694397271492</v>
      </c>
      <c r="E17" s="86" t="s">
        <v>201</v>
      </c>
    </row>
    <row r="18" spans="1:5" ht="15.75" customHeight="1">
      <c r="A18" s="53" t="s">
        <v>175</v>
      </c>
      <c r="B18" s="85">
        <v>0.49099999999999999</v>
      </c>
      <c r="C18" s="85">
        <v>0.95</v>
      </c>
      <c r="D18" s="86">
        <v>2.8448355135048673</v>
      </c>
      <c r="E18" s="86" t="s">
        <v>201</v>
      </c>
    </row>
    <row r="19" spans="1:5" ht="15.75" customHeight="1">
      <c r="A19" s="53" t="s">
        <v>174</v>
      </c>
      <c r="B19" s="85">
        <v>0.248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6.2873932146726759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29.721241430461134</v>
      </c>
      <c r="E22" s="86" t="s">
        <v>201</v>
      </c>
    </row>
    <row r="23" spans="1:5" ht="15.75" customHeight="1">
      <c r="A23" s="53" t="s">
        <v>34</v>
      </c>
      <c r="B23" s="85">
        <v>0.26800000000000002</v>
      </c>
      <c r="C23" s="85">
        <v>0.95</v>
      </c>
      <c r="D23" s="86">
        <v>5.6963080880733798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25.150709521879183</v>
      </c>
      <c r="E24" s="86" t="s">
        <v>201</v>
      </c>
    </row>
    <row r="25" spans="1:5" ht="15.75" customHeight="1">
      <c r="A25" s="53" t="s">
        <v>87</v>
      </c>
      <c r="B25" s="85">
        <v>0.28300000000000003</v>
      </c>
      <c r="C25" s="85">
        <v>0.95</v>
      </c>
      <c r="D25" s="86">
        <v>25.146097133146249</v>
      </c>
      <c r="E25" s="86" t="s">
        <v>201</v>
      </c>
    </row>
    <row r="26" spans="1:5" ht="15.75" customHeight="1">
      <c r="A26" s="53" t="s">
        <v>137</v>
      </c>
      <c r="B26" s="85">
        <v>0.59299999999999997</v>
      </c>
      <c r="C26" s="85">
        <v>0.95</v>
      </c>
      <c r="D26" s="86">
        <v>5.7825145197971226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4.450242080317949</v>
      </c>
      <c r="E27" s="86" t="s">
        <v>201</v>
      </c>
    </row>
    <row r="28" spans="1:5" ht="15.75" customHeight="1">
      <c r="A28" s="53" t="s">
        <v>84</v>
      </c>
      <c r="B28" s="85">
        <v>0.61899999999999999</v>
      </c>
      <c r="C28" s="85">
        <v>0.95</v>
      </c>
      <c r="D28" s="86">
        <v>0.81090405630602469</v>
      </c>
      <c r="E28" s="86" t="s">
        <v>201</v>
      </c>
    </row>
    <row r="29" spans="1:5" ht="15.75" customHeight="1">
      <c r="A29" s="53" t="s">
        <v>58</v>
      </c>
      <c r="B29" s="85">
        <v>0.248</v>
      </c>
      <c r="C29" s="85">
        <v>0.95</v>
      </c>
      <c r="D29" s="86">
        <v>70.723861239789485</v>
      </c>
      <c r="E29" s="86" t="s">
        <v>201</v>
      </c>
    </row>
    <row r="30" spans="1:5" ht="15.75" customHeight="1">
      <c r="A30" s="53" t="s">
        <v>67</v>
      </c>
      <c r="B30" s="85">
        <v>3.5000000000000003E-2</v>
      </c>
      <c r="C30" s="85">
        <v>0.95</v>
      </c>
      <c r="D30" s="86">
        <v>183.44572433320783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183.44572433320783</v>
      </c>
      <c r="E31" s="86" t="s">
        <v>201</v>
      </c>
    </row>
    <row r="32" spans="1:5" ht="15.75" customHeight="1">
      <c r="A32" s="53" t="s">
        <v>28</v>
      </c>
      <c r="B32" s="85">
        <v>0.89</v>
      </c>
      <c r="C32" s="85">
        <v>0.95</v>
      </c>
      <c r="D32" s="86">
        <v>0.67793297191267776</v>
      </c>
      <c r="E32" s="86" t="s">
        <v>201</v>
      </c>
    </row>
    <row r="33" spans="1:6" ht="15.75" customHeight="1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0.42100000000000004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0.64300000000000002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0.20100000000000001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8.4000000000000005E-2</v>
      </c>
      <c r="C38" s="85">
        <v>0.95</v>
      </c>
      <c r="D38" s="86">
        <v>2.3716149074679511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0.70726972133526633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2020-08-28T08:07:42Z</dcterms:modified>
</cp:coreProperties>
</file>