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A559BD3C-CEE1-448A-BD79-E9AA2F354BA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<sst xmlns="http://schemas.openxmlformats.org/spreadsheetml/2006/main" count="1113" uniqueCount="272">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</sst>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2745435</v>
      </c>
    </row>
    <row r="8" spans="1:3" ht="15" customHeight="1">
      <c r="B8" s="7" t="s">
        <v>106</v>
      </c>
      <c r="C8" s="66">
        <v>0.19699999999999998</v>
      </c>
    </row>
    <row r="9" spans="1:3" ht="15" customHeight="1">
      <c r="B9" s="9" t="s">
        <v>107</v>
      </c>
      <c r="C9" s="67">
        <v>2.5600000000000001E-2</v>
      </c>
    </row>
    <row r="10" spans="1:3" ht="15" customHeight="1">
      <c r="B10" s="9" t="s">
        <v>105</v>
      </c>
      <c r="C10" s="67">
        <v>0.57262748718261702</v>
      </c>
    </row>
    <row r="11" spans="1:3" ht="15" customHeight="1">
      <c r="B11" s="7" t="s">
        <v>108</v>
      </c>
      <c r="C11" s="66">
        <v>0.69400000000000006</v>
      </c>
    </row>
    <row r="12" spans="1:3" ht="15" customHeight="1">
      <c r="B12" s="7" t="s">
        <v>109</v>
      </c>
      <c r="C12" s="66">
        <v>0.84900000000000009</v>
      </c>
    </row>
    <row r="13" spans="1:3" ht="15" customHeight="1">
      <c r="B13" s="7" t="s">
        <v>110</v>
      </c>
      <c r="C13" s="66">
        <v>0.439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0.1673</v>
      </c>
    </row>
    <row r="24" spans="1:3" ht="15" customHeight="1">
      <c r="B24" s="20" t="s">
        <v>102</v>
      </c>
      <c r="C24" s="67">
        <v>0.62609999999999999</v>
      </c>
    </row>
    <row r="25" spans="1:3" ht="15" customHeight="1">
      <c r="B25" s="20" t="s">
        <v>103</v>
      </c>
      <c r="C25" s="67">
        <v>0.1709</v>
      </c>
    </row>
    <row r="26" spans="1:3" ht="15" customHeight="1">
      <c r="B26" s="20" t="s">
        <v>104</v>
      </c>
      <c r="C26" s="67">
        <v>3.5700000000000003E-2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4.8000000000000001E-2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27.8</v>
      </c>
      <c r="D38" s="17"/>
      <c r="E38" s="18"/>
    </row>
    <row r="39" spans="1:5" ht="15" customHeight="1">
      <c r="B39" s="16" t="s">
        <v>90</v>
      </c>
      <c r="C39" s="68">
        <v>33.700000000000003</v>
      </c>
      <c r="D39" s="17"/>
      <c r="E39" s="17"/>
    </row>
    <row r="40" spans="1:5" ht="15" customHeight="1">
      <c r="B40" s="16" t="s">
        <v>171</v>
      </c>
      <c r="C40" s="68">
        <v>2.58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3.1300000000000001E-2</v>
      </c>
      <c r="D45" s="17"/>
    </row>
    <row r="46" spans="1:5" ht="15.75" customHeight="1">
      <c r="B46" s="16" t="s">
        <v>11</v>
      </c>
      <c r="C46" s="67">
        <v>0.1091</v>
      </c>
      <c r="D46" s="17"/>
    </row>
    <row r="47" spans="1:5" ht="15.75" customHeight="1">
      <c r="B47" s="16" t="s">
        <v>12</v>
      </c>
      <c r="C47" s="67">
        <v>0.36170000000000002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1.3749596780049975</v>
      </c>
      <c r="D51" s="17"/>
    </row>
    <row r="52" spans="1:4" ht="15" customHeight="1">
      <c r="B52" s="16" t="s">
        <v>125</v>
      </c>
      <c r="C52" s="65">
        <v>1.24482757294</v>
      </c>
    </row>
    <row r="53" spans="1:4" ht="15.75" customHeight="1">
      <c r="B53" s="16" t="s">
        <v>126</v>
      </c>
      <c r="C53" s="65">
        <v>1.24482757294</v>
      </c>
    </row>
    <row r="54" spans="1:4" ht="15.75" customHeight="1">
      <c r="B54" s="16" t="s">
        <v>127</v>
      </c>
      <c r="C54" s="65">
        <v>1.0311390201299899</v>
      </c>
    </row>
    <row r="55" spans="1:4" ht="15.75" customHeight="1">
      <c r="B55" s="16" t="s">
        <v>128</v>
      </c>
      <c r="C55" s="65">
        <v>1.0311390201299899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0.51214903195702188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0.40690000000000004</v>
      </c>
      <c r="E3" s="26">
        <f>frac_mam_12_23months * 2.6</f>
        <v>0.26546000000000003</v>
      </c>
      <c r="F3" s="26">
        <f>frac_mam_24_59months * 2.6</f>
        <v>0.14430000000000001</v>
      </c>
    </row>
    <row r="4" spans="1:6" ht="15.75" customHeight="1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7.6439999999999994E-2</v>
      </c>
      <c r="E4" s="26">
        <f>frac_sam_12_23months * 2.6</f>
        <v>5.6160000000000002E-2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0</v>
      </c>
      <c r="I2" s="22">
        <f>G2-H2</f>
        <v>8631000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0</v>
      </c>
      <c r="I3" s="22">
        <f t="shared" ref="I3:I15" si="3">G3-H3</f>
        <v>8755000</v>
      </c>
    </row>
    <row r="4" spans="1:9" ht="15.75" customHeight="1">
      <c r="A4" s="92">
        <f t="shared" si="2"/>
        <v>2021</v>
      </c>
      <c r="B4" s="74">
        <v>0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0</v>
      </c>
      <c r="I4" s="22">
        <f t="shared" si="3"/>
        <v>8881000</v>
      </c>
    </row>
    <row r="5" spans="1:9" ht="15.75" customHeight="1">
      <c r="A5" s="92">
        <f t="shared" si="2"/>
        <v>2022</v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2.8383852749999997E-2</v>
      </c>
    </row>
    <row r="4" spans="1:8" ht="15.75" customHeight="1">
      <c r="B4" s="24" t="s">
        <v>7</v>
      </c>
      <c r="C4" s="76">
        <v>7.7517907380783291E-2</v>
      </c>
    </row>
    <row r="5" spans="1:8" ht="15.75" customHeight="1">
      <c r="B5" s="24" t="s">
        <v>8</v>
      </c>
      <c r="C5" s="76">
        <v>0.23120180143759289</v>
      </c>
    </row>
    <row r="6" spans="1:8" ht="15.75" customHeight="1">
      <c r="B6" s="24" t="s">
        <v>10</v>
      </c>
      <c r="C6" s="76">
        <v>0.19914374528801801</v>
      </c>
    </row>
    <row r="7" spans="1:8" ht="15.75" customHeight="1">
      <c r="B7" s="24" t="s">
        <v>13</v>
      </c>
      <c r="C7" s="76">
        <v>8.8740989831554346E-2</v>
      </c>
    </row>
    <row r="8" spans="1:8" ht="15.75" customHeight="1">
      <c r="B8" s="24" t="s">
        <v>14</v>
      </c>
      <c r="C8" s="76">
        <v>3.1286430944235701E-2</v>
      </c>
    </row>
    <row r="9" spans="1:8" ht="15.75" customHeight="1">
      <c r="B9" s="24" t="s">
        <v>27</v>
      </c>
      <c r="C9" s="76">
        <v>5.698985519551672E-2</v>
      </c>
    </row>
    <row r="10" spans="1:8" ht="15.75" customHeight="1">
      <c r="B10" s="24" t="s">
        <v>15</v>
      </c>
      <c r="C10" s="76">
        <v>0.28673541717229911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4.7500000000000001E-2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0.1729</v>
      </c>
    </row>
    <row r="29" spans="1:8" ht="15.75" customHeight="1">
      <c r="B29" s="24" t="s">
        <v>41</v>
      </c>
      <c r="C29" s="76">
        <v>0.15789999999999998</v>
      </c>
    </row>
    <row r="30" spans="1:8" ht="15.75" customHeight="1">
      <c r="B30" s="24" t="s">
        <v>42</v>
      </c>
      <c r="C30" s="76">
        <v>5.5800000000000002E-2</v>
      </c>
    </row>
    <row r="31" spans="1:8" ht="15.75" customHeight="1">
      <c r="B31" s="24" t="s">
        <v>43</v>
      </c>
      <c r="C31" s="76">
        <v>6.3200000000000006E-2</v>
      </c>
    </row>
    <row r="32" spans="1:8" ht="15.75" customHeight="1">
      <c r="B32" s="24" t="s">
        <v>44</v>
      </c>
      <c r="C32" s="76">
        <v>1.01E-2</v>
      </c>
    </row>
    <row r="33" spans="2:3" ht="15.75" customHeight="1">
      <c r="B33" s="24" t="s">
        <v>45</v>
      </c>
      <c r="C33" s="76">
        <v>0.16550000000000001</v>
      </c>
    </row>
    <row r="34" spans="2:3" ht="15.75" customHeight="1">
      <c r="B34" s="24" t="s">
        <v>46</v>
      </c>
      <c r="C34" s="76">
        <v>0.31670000000223519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0.70345288445867293</v>
      </c>
      <c r="D2" s="77">
        <v>0.6774</v>
      </c>
      <c r="E2" s="77">
        <v>0.5696</v>
      </c>
      <c r="F2" s="77">
        <v>0.29270000000000002</v>
      </c>
      <c r="G2" s="77">
        <v>0.24969999999999998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0.24679999999999999</v>
      </c>
      <c r="F3" s="77">
        <v>0.33119999999999999</v>
      </c>
      <c r="G3" s="77">
        <v>0.3347</v>
      </c>
    </row>
    <row r="4" spans="1:15" ht="15.75" customHeight="1">
      <c r="A4" s="5"/>
      <c r="B4" s="11" t="s">
        <v>116</v>
      </c>
      <c r="C4" s="78">
        <v>6.5500000000000003E-2</v>
      </c>
      <c r="D4" s="78">
        <v>6.5500000000000003E-2</v>
      </c>
      <c r="E4" s="78">
        <v>0.1527</v>
      </c>
      <c r="F4" s="78">
        <v>0.27560000000000001</v>
      </c>
      <c r="G4" s="78">
        <v>0.26950000000000002</v>
      </c>
    </row>
    <row r="5" spans="1:15" ht="15.75" customHeight="1">
      <c r="A5" s="5"/>
      <c r="B5" s="11" t="s">
        <v>119</v>
      </c>
      <c r="C5" s="78">
        <v>5.7999999999999996E-2</v>
      </c>
      <c r="D5" s="78">
        <v>5.7999999999999996E-2</v>
      </c>
      <c r="E5" s="78">
        <v>3.0899999999999997E-2</v>
      </c>
      <c r="F5" s="78">
        <v>0.10039999999999999</v>
      </c>
      <c r="G5" s="78">
        <v>0.14610000000000001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0.62429999999999997</v>
      </c>
      <c r="F8" s="77">
        <v>0.55530000000000002</v>
      </c>
      <c r="G8" s="77">
        <v>0.64019999999999999</v>
      </c>
    </row>
    <row r="9" spans="1:15" ht="15.75" customHeight="1">
      <c r="B9" s="7" t="s">
        <v>121</v>
      </c>
      <c r="C9" s="77">
        <v>0.1537</v>
      </c>
      <c r="D9" s="77">
        <v>0.1537</v>
      </c>
      <c r="E9" s="77">
        <v>0.1898</v>
      </c>
      <c r="F9" s="77">
        <v>0.32090000000000002</v>
      </c>
      <c r="G9" s="77">
        <v>0.29430000000000001</v>
      </c>
    </row>
    <row r="10" spans="1:15" ht="15.75" customHeight="1">
      <c r="B10" s="7" t="s">
        <v>122</v>
      </c>
      <c r="C10" s="78">
        <v>9.6500000000000002E-2</v>
      </c>
      <c r="D10" s="78">
        <v>9.6500000000000002E-2</v>
      </c>
      <c r="E10" s="78">
        <v>0.1565</v>
      </c>
      <c r="F10" s="78">
        <v>0.10210000000000001</v>
      </c>
      <c r="G10" s="78">
        <v>5.5500000000000001E-2</v>
      </c>
    </row>
    <row r="11" spans="1:15" ht="15.75" customHeight="1">
      <c r="B11" s="7" t="s">
        <v>123</v>
      </c>
      <c r="C11" s="78">
        <v>5.5899999999999998E-2</v>
      </c>
      <c r="D11" s="78">
        <v>5.5899999999999998E-2</v>
      </c>
      <c r="E11" s="78">
        <v>2.9399999999999999E-2</v>
      </c>
      <c r="F11" s="78">
        <v>2.1600000000000001E-2</v>
      </c>
      <c r="G11" s="78">
        <v>9.9472999999999992E-3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</v>
      </c>
      <c r="I14" s="80">
        <v>0.4</v>
      </c>
      <c r="J14" s="80">
        <v>0.4</v>
      </c>
      <c r="K14" s="80">
        <v>0.4</v>
      </c>
      <c r="L14" s="80">
        <v>0.35231999999999997</v>
      </c>
      <c r="M14" s="80">
        <v>0.35231999999999997</v>
      </c>
      <c r="N14" s="80">
        <v>0.35231999999999997</v>
      </c>
      <c r="O14" s="80">
        <v>0.35231999999999997</v>
      </c>
    </row>
    <row r="15" spans="1:15" ht="15.75" customHeight="1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0.20485961278280876</v>
      </c>
      <c r="I15" s="77">
        <f t="shared" si="0"/>
        <v>0.20485961278280876</v>
      </c>
      <c r="J15" s="77">
        <f t="shared" si="0"/>
        <v>0.20485961278280876</v>
      </c>
      <c r="K15" s="77">
        <f t="shared" si="0"/>
        <v>0.20485961278280876</v>
      </c>
      <c r="L15" s="77">
        <f t="shared" si="0"/>
        <v>0.18044034693909794</v>
      </c>
      <c r="M15" s="77">
        <f t="shared" si="0"/>
        <v>0.18044034693909794</v>
      </c>
      <c r="N15" s="77">
        <f t="shared" si="0"/>
        <v>0.18044034693909794</v>
      </c>
      <c r="O15" s="77">
        <f t="shared" si="0"/>
        <v>0.18044034693909794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0.79559999999999997</v>
      </c>
      <c r="D2" s="78">
        <v>0.63249999999999995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0.11789999999999999</v>
      </c>
      <c r="D3" s="78">
        <v>0.11539999999999999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6.1399999999999996E-2</v>
      </c>
      <c r="D4" s="78">
        <v>0.2432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2.5100000000000011E-2</v>
      </c>
      <c r="D5" s="77">
        <f t="shared" ref="D5:G5" si="0">1-SUM(D2:D4)</f>
        <v>8.90000000000013E-3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>
        <v>0.35849999999999999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9.8799999999999999E-2</v>
      </c>
      <c r="D4" s="28">
        <v>9.8600000000000007E-2</v>
      </c>
      <c r="E4" s="28">
        <v>9.8099999999999993E-2</v>
      </c>
      <c r="F4" s="28">
        <v>9.8099999999999993E-2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0.35231999999999997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0.63249999999999995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27.896999999999998</v>
      </c>
      <c r="D13" s="28">
        <v>26.390999999999998</v>
      </c>
      <c r="E13" s="28">
        <v>25.013999999999999</v>
      </c>
      <c r="F13" s="28">
        <v>23.765999999999998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36.247519202644909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44.666649407350029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72.912225149850372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1.2236498995725122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1.110487833498478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1.110487833498478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1.110487833498478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1.110487833498478</v>
      </c>
      <c r="E13" s="86" t="s">
        <v>201</v>
      </c>
    </row>
    <row r="14" spans="1:5" ht="15.75" customHeight="1">
      <c r="A14" s="11" t="s">
        <v>189</v>
      </c>
      <c r="B14" s="85">
        <v>0.70900000000000007</v>
      </c>
      <c r="C14" s="85">
        <v>0.95</v>
      </c>
      <c r="D14" s="86">
        <v>14.191711276470395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14.191711276470395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0.24799655875910087</v>
      </c>
      <c r="E17" s="86" t="s">
        <v>201</v>
      </c>
    </row>
    <row r="18" spans="1:5" ht="15.75" customHeight="1">
      <c r="A18" s="53" t="s">
        <v>175</v>
      </c>
      <c r="B18" s="85">
        <v>0.63300000000000001</v>
      </c>
      <c r="C18" s="85">
        <v>0.95</v>
      </c>
      <c r="D18" s="86">
        <v>1.7836697530248278</v>
      </c>
      <c r="E18" s="86" t="s">
        <v>201</v>
      </c>
    </row>
    <row r="19" spans="1:5" ht="15.75" customHeight="1">
      <c r="A19" s="53" t="s">
        <v>174</v>
      </c>
      <c r="B19" s="85">
        <v>0.46500000000000002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9.0332234091804775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24.192824415868042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4.6601859455142458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20.497190899555484</v>
      </c>
      <c r="E24" s="86" t="s">
        <v>201</v>
      </c>
    </row>
    <row r="25" spans="1:5" ht="15.75" customHeight="1">
      <c r="A25" s="53" t="s">
        <v>87</v>
      </c>
      <c r="B25" s="85">
        <v>0.41600000000000004</v>
      </c>
      <c r="C25" s="85">
        <v>0.95</v>
      </c>
      <c r="D25" s="86">
        <v>20.50084196930549</v>
      </c>
      <c r="E25" s="86" t="s">
        <v>201</v>
      </c>
    </row>
    <row r="26" spans="1:5" ht="15.75" customHeight="1">
      <c r="A26" s="53" t="s">
        <v>137</v>
      </c>
      <c r="B26" s="85">
        <v>0.70900000000000007</v>
      </c>
      <c r="C26" s="85">
        <v>0.95</v>
      </c>
      <c r="D26" s="86">
        <v>4.6428641054924311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3.9975934807066564</v>
      </c>
      <c r="E27" s="86" t="s">
        <v>201</v>
      </c>
    </row>
    <row r="28" spans="1:5" ht="15.75" customHeight="1">
      <c r="A28" s="53" t="s">
        <v>84</v>
      </c>
      <c r="B28" s="85">
        <v>0.37</v>
      </c>
      <c r="C28" s="85">
        <v>0.95</v>
      </c>
      <c r="D28" s="86">
        <v>0.64014910694610749</v>
      </c>
      <c r="E28" s="86" t="s">
        <v>201</v>
      </c>
    </row>
    <row r="29" spans="1:5" ht="15.75" customHeight="1">
      <c r="A29" s="53" t="s">
        <v>58</v>
      </c>
      <c r="B29" s="85">
        <v>0.46500000000000002</v>
      </c>
      <c r="C29" s="85">
        <v>0.95</v>
      </c>
      <c r="D29" s="86">
        <v>63.934132245620098</v>
      </c>
      <c r="E29" s="86" t="s">
        <v>201</v>
      </c>
    </row>
    <row r="30" spans="1:5" ht="15.75" customHeight="1">
      <c r="A30" s="53" t="s">
        <v>67</v>
      </c>
      <c r="B30" s="85">
        <v>9.0000000000000011E-3</v>
      </c>
      <c r="C30" s="85">
        <v>0.95</v>
      </c>
      <c r="D30" s="86">
        <v>181.77876241028352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181.77876241028352</v>
      </c>
      <c r="E31" s="86" t="s">
        <v>201</v>
      </c>
    </row>
    <row r="32" spans="1:5" ht="15.75" customHeight="1">
      <c r="A32" s="53" t="s">
        <v>28</v>
      </c>
      <c r="B32" s="85">
        <v>0.81</v>
      </c>
      <c r="C32" s="85">
        <v>0.95</v>
      </c>
      <c r="D32" s="86">
        <v>0.47412256872115971</v>
      </c>
      <c r="E32" s="86" t="s">
        <v>201</v>
      </c>
    </row>
    <row r="33" spans="1:6" ht="15.75" customHeight="1">
      <c r="A33" s="53" t="s">
        <v>83</v>
      </c>
      <c r="B33" s="85">
        <v>0.72499999999999998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0.44400000000000001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0.621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0.88800000000000001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0.42100000000000004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0.17600000000000002</v>
      </c>
      <c r="C38" s="85">
        <v>0.95</v>
      </c>
      <c r="D38" s="86">
        <v>1.9147302101118107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0.49808085341524744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2020-08-28T04:36:35Z</dcterms:modified>
</cp:coreProperties>
</file>