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9F27060-81D0-4D2F-9CDC-2FD11404B8A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<sst xmlns="http://schemas.openxmlformats.org/spreadsheetml/2006/main" count="1113" uniqueCount="272">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</sst>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0.31018000000000001</v>
      </c>
      <c r="E3" s="26">
        <f>frac_mam_12_23months * 2.6</f>
        <v>8.320000000000001E-2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7.2540000000000007E-2</v>
      </c>
      <c r="E4" s="26">
        <f>frac_sam_12_23months * 2.6</f>
        <v>5.876E-2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154738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180843.6910167184</v>
      </c>
      <c r="I2" s="22">
        <f>G2-H2</f>
        <v>2444156.3089832817</v>
      </c>
    </row>
    <row r="3" spans="1:9" ht="15.75" customHeight="1">
      <c r="A3" s="92">
        <f t="shared" ref="A3:A40" si="2">IF($A$2+ROW(A3)-2&lt;=end_year,A2+1,"")</f>
        <v>2021</v>
      </c>
      <c r="B3" s="74">
        <v>149855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175136.88503994062</v>
      </c>
      <c r="I3" s="22">
        <f t="shared" ref="I3:I15" si="3">G3-H3</f>
        <v>2445863.1149600595</v>
      </c>
    </row>
    <row r="4" spans="1:9" ht="15.75" customHeight="1">
      <c r="A4" s="92">
        <f t="shared" si="2"/>
        <v>2022</v>
      </c>
      <c r="B4" s="74" t="e">
        <v>#N/A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0.74209999999999998</v>
      </c>
      <c r="F2" s="77">
        <v>0.5827</v>
      </c>
      <c r="G2" s="77">
        <v>0.43140000000000001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0.12140000000000001</v>
      </c>
      <c r="F3" s="77">
        <v>0.25209999999999999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7.7499999999999999E-2</v>
      </c>
      <c r="F4" s="78">
        <v>9.6500000000000002E-2</v>
      </c>
      <c r="G4" s="78">
        <v>0.1696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5.9000000000000004E-2</v>
      </c>
      <c r="F5" s="78">
        <v>6.8699999999999997E-2</v>
      </c>
      <c r="G5" s="78">
        <v>0.15340000000000001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0.71730000000000005</v>
      </c>
      <c r="F8" s="77">
        <v>0.81989999999999996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0.13539999999999999</v>
      </c>
      <c r="F9" s="77">
        <v>0.12560000000000002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0.1193</v>
      </c>
      <c r="F10" s="78">
        <v>3.2000000000000001E-2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2.7900000000000001E-2</v>
      </c>
      <c r="F11" s="78">
        <v>2.2599999999999999E-2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0.40229999999999999</v>
      </c>
      <c r="I14" s="80">
        <v>0.40229999999999999</v>
      </c>
      <c r="J14" s="80">
        <v>0.40229999999999999</v>
      </c>
      <c r="K14" s="80">
        <v>0.40229999999999999</v>
      </c>
      <c r="L14" s="80">
        <v>0.38508999999999999</v>
      </c>
      <c r="M14" s="80">
        <v>0.38508999999999999</v>
      </c>
      <c r="N14" s="80">
        <v>0.38508999999999999</v>
      </c>
      <c r="O14" s="80">
        <v>0.38508999999999999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0.20376538805108788</v>
      </c>
      <c r="I15" s="77">
        <f t="shared" si="0"/>
        <v>0.20376538805108788</v>
      </c>
      <c r="J15" s="77">
        <f t="shared" si="0"/>
        <v>0.20376538805108788</v>
      </c>
      <c r="K15" s="77">
        <f t="shared" si="0"/>
        <v>0.20376538805108788</v>
      </c>
      <c r="L15" s="77">
        <f t="shared" si="0"/>
        <v>0.19504850431169135</v>
      </c>
      <c r="M15" s="77">
        <f t="shared" si="0"/>
        <v>0.19504850431169135</v>
      </c>
      <c r="N15" s="77">
        <f t="shared" si="0"/>
        <v>0.19504850431169135</v>
      </c>
      <c r="O15" s="77">
        <f t="shared" si="0"/>
        <v>0.19504850431169135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0.2581</v>
      </c>
      <c r="D2" s="28">
        <v>0.25869999999999999</v>
      </c>
      <c r="E2" s="28">
        <v>0.25819999999999999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6.4500000000000002E-2</v>
      </c>
      <c r="D4" s="28">
        <v>6.4299999999999996E-2</v>
      </c>
      <c r="E4" s="28">
        <v>6.4299999999999996E-2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8.0000000000000002E-3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0.29399999999999998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0.29399999999999998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0.23699999999999999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2020-08-28T07:40:02Z</dcterms:modified>
</cp:coreProperties>
</file>