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19B0447-A5F5-4022-B6B2-4F0F0B468C3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<sst xmlns="http://schemas.openxmlformats.org/spreadsheetml/2006/main" count="1113" uniqueCount="272">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</sst>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0.39832000000000001</v>
      </c>
      <c r="E3" s="26">
        <f>frac_mam_12_23months * 2.6</f>
        <v>0.40976000000000001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0.32838000000000001</v>
      </c>
      <c r="E4" s="26">
        <f>frac_sam_12_23months * 2.6</f>
        <v>0.3029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39104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45761.684419447782</v>
      </c>
      <c r="I2" s="22">
        <f>G2-H2</f>
        <v>1071238.3155805522</v>
      </c>
    </row>
    <row r="3" spans="1:9" ht="15.75" customHeight="1">
      <c r="A3" s="92">
        <f t="shared" ref="A3:A40" si="2">IF($A$2+ROW(A3)-2&lt;=end_year,A2+1,"")</f>
        <v>2021</v>
      </c>
      <c r="B3" s="74">
        <v>39601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46343.301572589793</v>
      </c>
      <c r="I3" s="22">
        <f t="shared" ref="I3:I15" si="3">G3-H3</f>
        <v>1102656.6984274101</v>
      </c>
    </row>
    <row r="4" spans="1:9" ht="15.75" customHeight="1">
      <c r="A4" s="92">
        <f t="shared" si="2"/>
        <v>2022</v>
      </c>
      <c r="B4" s="74" t="e">
        <v>#N/A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0.50749999999999995</v>
      </c>
      <c r="F2" s="77">
        <v>0.28239999999999998</v>
      </c>
      <c r="G2" s="77">
        <v>0.27360000000000001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0.18190000000000001</v>
      </c>
      <c r="F3" s="77">
        <v>0.19239999999999999</v>
      </c>
      <c r="G3" s="77">
        <v>0.2293</v>
      </c>
    </row>
    <row r="4" spans="1:15" ht="15.75" customHeight="1">
      <c r="A4" s="5"/>
      <c r="B4" s="11" t="s">
        <v>116</v>
      </c>
      <c r="C4" s="78">
        <v>0.1032</v>
      </c>
      <c r="D4" s="78">
        <v>0.1033</v>
      </c>
      <c r="E4" s="78">
        <v>0.12539999999999998</v>
      </c>
      <c r="F4" s="78">
        <v>0.2293</v>
      </c>
      <c r="G4" s="78">
        <v>0.26789999999999997</v>
      </c>
    </row>
    <row r="5" spans="1:15" ht="15.75" customHeight="1">
      <c r="A5" s="5"/>
      <c r="B5" s="11" t="s">
        <v>119</v>
      </c>
      <c r="C5" s="78">
        <v>0.1802</v>
      </c>
      <c r="D5" s="78">
        <v>0.1804</v>
      </c>
      <c r="E5" s="78">
        <v>0.18530000000000002</v>
      </c>
      <c r="F5" s="78">
        <v>0.2959</v>
      </c>
      <c r="G5" s="78">
        <v>0.22920000000000001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0.51180000000000003</v>
      </c>
      <c r="F8" s="77">
        <v>0.50659999999999994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0.20860000000000001</v>
      </c>
      <c r="F9" s="77">
        <v>0.21929999999999999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0.1532</v>
      </c>
      <c r="F10" s="78">
        <v>0.15759999999999999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0.1263</v>
      </c>
      <c r="F11" s="78">
        <v>0.11650000000000001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0.43845000000000001</v>
      </c>
      <c r="I14" s="80">
        <v>0.43845000000000001</v>
      </c>
      <c r="J14" s="80">
        <v>0.43845000000000001</v>
      </c>
      <c r="K14" s="80">
        <v>0.43845000000000001</v>
      </c>
      <c r="L14" s="80">
        <v>0.41517000000000004</v>
      </c>
      <c r="M14" s="80">
        <v>0.41517000000000004</v>
      </c>
      <c r="N14" s="80">
        <v>0.41517000000000004</v>
      </c>
      <c r="O14" s="80">
        <v>0.41517000000000004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0.25128514942217717</v>
      </c>
      <c r="I15" s="77">
        <f t="shared" si="0"/>
        <v>0.25128514942217717</v>
      </c>
      <c r="J15" s="77">
        <f t="shared" si="0"/>
        <v>0.25128514942217717</v>
      </c>
      <c r="K15" s="77">
        <f t="shared" si="0"/>
        <v>0.25128514942217717</v>
      </c>
      <c r="L15" s="77">
        <f t="shared" si="0"/>
        <v>0.23794287942890932</v>
      </c>
      <c r="M15" s="77">
        <f t="shared" si="0"/>
        <v>0.23794287942890932</v>
      </c>
      <c r="N15" s="77">
        <f t="shared" si="0"/>
        <v>0.23794287942890932</v>
      </c>
      <c r="O15" s="77">
        <f t="shared" si="0"/>
        <v>0.23794287942890932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0.45979999999999999</v>
      </c>
      <c r="D2" s="28">
        <v>0.46389999999999998</v>
      </c>
      <c r="E2" s="28">
        <v>0.46479999999999999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0.24360000000000001</v>
      </c>
      <c r="D4" s="28">
        <v>0.24299999999999999</v>
      </c>
      <c r="E4" s="28">
        <v>0.24299999999999999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0.43845000000000001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0.41517000000000004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6.2E-2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0.37799999999999995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0.19399999999999998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0.19399999999999998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2.7999999999999997E-2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0.38100000000000001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2020-08-28T07:43:24Z</dcterms:modified>
</cp:coreProperties>
</file>