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810337CB-C306-425C-83D3-6EA1E7A2579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<sst xmlns="http://schemas.openxmlformats.org/spreadsheetml/2006/main" count="2089" uniqueCount="342">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</sst>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8978.1640014648438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0.90741958618164109</v>
      </c>
    </row>
    <row r="11" spans="1:3" ht="15" customHeight="1" x14ac:dyDescent="0.25">
      <c r="B11" s="5" t="s">
        <v>11</v>
      </c>
      <c r="C11" s="44">
        <v>0.72900000000000009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0.13059999999999999</v>
      </c>
    </row>
    <row r="24" spans="1:3" ht="15" customHeight="1" x14ac:dyDescent="0.25">
      <c r="B24" s="15" t="s">
        <v>22</v>
      </c>
      <c r="C24" s="45">
        <v>0.55969999999999998</v>
      </c>
    </row>
    <row r="25" spans="1:3" ht="15" customHeight="1" x14ac:dyDescent="0.25">
      <c r="B25" s="15" t="s">
        <v>23</v>
      </c>
      <c r="C25" s="45">
        <v>0.28770000000000001</v>
      </c>
    </row>
    <row r="26" spans="1:3" ht="15" customHeight="1" x14ac:dyDescent="0.25">
      <c r="B26" s="15" t="s">
        <v>24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9.1006340017115708</v>
      </c>
    </row>
    <row r="38" spans="1:5" ht="15" customHeight="1" x14ac:dyDescent="0.25">
      <c r="B38" s="11" t="s">
        <v>34</v>
      </c>
      <c r="C38" s="43">
        <v>13.3854873459268</v>
      </c>
      <c r="D38" s="12"/>
      <c r="E38" s="13"/>
    </row>
    <row r="39" spans="1:5" ht="15" customHeight="1" x14ac:dyDescent="0.25">
      <c r="B39" s="11" t="s">
        <v>35</v>
      </c>
      <c r="C39" s="43">
        <v>14.6242688091752</v>
      </c>
      <c r="D39" s="12"/>
      <c r="E39" s="12"/>
    </row>
    <row r="40" spans="1:5" ht="15" customHeight="1" x14ac:dyDescent="0.25">
      <c r="B40" s="11" t="s">
        <v>36</v>
      </c>
      <c r="C40" s="99">
        <v>0.68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12.095305290000001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2.19612E-2</v>
      </c>
      <c r="D45" s="12"/>
    </row>
    <row r="46" spans="1:5" ht="15.75" customHeight="1" x14ac:dyDescent="0.25">
      <c r="B46" s="11" t="s">
        <v>41</v>
      </c>
      <c r="C46" s="45">
        <v>9.5837900000000004E-2</v>
      </c>
      <c r="D46" s="12"/>
    </row>
    <row r="47" spans="1:5" ht="15.75" customHeight="1" x14ac:dyDescent="0.25">
      <c r="B47" s="11" t="s">
        <v>42</v>
      </c>
      <c r="C47" s="45">
        <v>0.1124146</v>
      </c>
      <c r="D47" s="12"/>
      <c r="E47" s="13"/>
    </row>
    <row r="48" spans="1:5" ht="15" customHeight="1" x14ac:dyDescent="0.25">
      <c r="B48" s="11" t="s">
        <v>43</v>
      </c>
      <c r="C48" s="46">
        <v>0.76978629999999992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0.55246399999999996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76.288343665672741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40.289382146661893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700.65961955315572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3.8128548362058301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13.4216815904578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13.4216815904578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13.4216815904578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13.4216815904578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13.4216815904578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13.4216815904578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1.1284473903531529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16.066557124329801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16.066557124329801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</v>
      </c>
      <c r="C21" s="57">
        <v>0.95</v>
      </c>
      <c r="D21" s="58">
        <v>34.565331454239143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23.37624640899082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4.5352765038898664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18.982349980949131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0.871843449007354</v>
      </c>
      <c r="C29" s="57">
        <v>0.95</v>
      </c>
      <c r="D29" s="58">
        <v>155.3213010716627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0.81553707763180794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2.465064572305748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2.412570092323977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0.92966801403717791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1.4999999999999999E-2</v>
      </c>
      <c r="E2" s="62">
        <f>food_insecure</f>
        <v>1.4999999999999999E-2</v>
      </c>
      <c r="F2" s="62">
        <f>food_insecure</f>
        <v>1.4999999999999999E-2</v>
      </c>
      <c r="G2" s="62">
        <f>food_insecure</f>
        <v>1.4999999999999999E-2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1.4999999999999999E-2</v>
      </c>
      <c r="F5" s="62">
        <f>food_insecure</f>
        <v>1.4999999999999999E-2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1.4999999999999999E-2</v>
      </c>
      <c r="F8" s="62">
        <f>food_insecure</f>
        <v>1.4999999999999999E-2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1.4999999999999999E-2</v>
      </c>
      <c r="F9" s="62">
        <f>food_insecure</f>
        <v>1.4999999999999999E-2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1.4999999999999999E-2</v>
      </c>
      <c r="I15" s="62">
        <f>food_insecure</f>
        <v>1.4999999999999999E-2</v>
      </c>
      <c r="J15" s="62">
        <f>food_insecure</f>
        <v>1.4999999999999999E-2</v>
      </c>
      <c r="K15" s="62">
        <f>food_insecure</f>
        <v>1.4999999999999999E-2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0.72900000000000009</v>
      </c>
      <c r="I18" s="62">
        <f>frac_PW_health_facility</f>
        <v>0.72900000000000009</v>
      </c>
      <c r="J18" s="62">
        <f>frac_PW_health_facility</f>
        <v>0.72900000000000009</v>
      </c>
      <c r="K18" s="62">
        <f>frac_PW_health_facility</f>
        <v>0.72900000000000009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0.17</v>
      </c>
      <c r="M24" s="62">
        <f>famplan_unmet_need</f>
        <v>0.17</v>
      </c>
      <c r="N24" s="62">
        <f>famplan_unmet_need</f>
        <v>0.17</v>
      </c>
      <c r="O24" s="62">
        <f>famplan_unmet_need</f>
        <v>0.17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4.5656031074523692E-2</v>
      </c>
      <c r="M25" s="62">
        <f>(1-food_insecure)*(0.49)+food_insecure*(0.7)</f>
        <v>0.49314999999999998</v>
      </c>
      <c r="N25" s="62">
        <f>(1-food_insecure)*(0.49)+food_insecure*(0.7)</f>
        <v>0.49314999999999998</v>
      </c>
      <c r="O25" s="62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1.9566870460510151E-2</v>
      </c>
      <c r="M26" s="62">
        <f>(1-food_insecure)*(0.21)+food_insecure*(0.3)</f>
        <v>0.21134999999999998</v>
      </c>
      <c r="N26" s="62">
        <f>(1-food_insecure)*(0.21)+food_insecure*(0.3)</f>
        <v>0.21134999999999998</v>
      </c>
      <c r="O26" s="62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2.7357512283325055E-2</v>
      </c>
      <c r="M27" s="62">
        <f>(1-food_insecure)*(0.3)</f>
        <v>0.29549999999999998</v>
      </c>
      <c r="N27" s="62">
        <f>(1-food_insecure)*(0.3)</f>
        <v>0.29549999999999998</v>
      </c>
      <c r="O27" s="62">
        <f>(1-food_insecure)*(0.3)</f>
        <v>0.29549999999999998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0.90741958618164109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1582.1496</v>
      </c>
      <c r="C2" s="50">
        <v>4300</v>
      </c>
      <c r="D2" s="50">
        <v>8800</v>
      </c>
      <c r="E2" s="50">
        <v>9700</v>
      </c>
      <c r="F2" s="50">
        <v>9100</v>
      </c>
      <c r="G2" s="17">
        <f t="shared" ref="G2:G16" si="0">C2+D2+E2+F2</f>
        <v>31900</v>
      </c>
      <c r="H2" s="17">
        <f t="shared" ref="H2:H40" si="1">(B2 + stillbirth*B2/(1000-stillbirth))/(1-abortion)</f>
        <v>1819.9096353672523</v>
      </c>
      <c r="I2" s="17">
        <f t="shared" ref="I2:I40" si="2">G2-H2</f>
        <v>30080.090364632746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5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5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5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5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5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5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5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5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0.1806672009245035</v>
      </c>
    </row>
    <row r="5" spans="1:8" ht="15.75" customHeight="1" x14ac:dyDescent="0.25">
      <c r="B5" s="19" t="s">
        <v>70</v>
      </c>
      <c r="C5" s="51">
        <v>2.487654346250194E-2</v>
      </c>
    </row>
    <row r="6" spans="1:8" ht="15.75" customHeight="1" x14ac:dyDescent="0.25">
      <c r="B6" s="19" t="s">
        <v>71</v>
      </c>
      <c r="C6" s="51">
        <v>0.1188571191936794</v>
      </c>
    </row>
    <row r="7" spans="1:8" ht="15.75" customHeight="1" x14ac:dyDescent="0.25">
      <c r="B7" s="19" t="s">
        <v>72</v>
      </c>
      <c r="C7" s="51">
        <v>0.34372912749382489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0.20683188081497841</v>
      </c>
    </row>
    <row r="10" spans="1:8" ht="15.75" customHeight="1" x14ac:dyDescent="0.25">
      <c r="B10" s="19" t="s">
        <v>75</v>
      </c>
      <c r="C10" s="51">
        <v>0.12503812811051179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4.3320235482728259E-2</v>
      </c>
      <c r="D14" s="51">
        <v>4.3320235482728259E-2</v>
      </c>
      <c r="E14" s="51">
        <v>4.3320235482728259E-2</v>
      </c>
      <c r="F14" s="51">
        <v>4.3320235482728259E-2</v>
      </c>
    </row>
    <row r="15" spans="1:8" ht="15.75" customHeight="1" x14ac:dyDescent="0.25">
      <c r="B15" s="19" t="s">
        <v>82</v>
      </c>
      <c r="C15" s="51">
        <v>6.971904423069708E-2</v>
      </c>
      <c r="D15" s="51">
        <v>6.971904423069708E-2</v>
      </c>
      <c r="E15" s="51">
        <v>6.971904423069708E-2</v>
      </c>
      <c r="F15" s="51">
        <v>6.971904423069708E-2</v>
      </c>
    </row>
    <row r="16" spans="1:8" ht="15.75" customHeight="1" x14ac:dyDescent="0.25">
      <c r="B16" s="19" t="s">
        <v>83</v>
      </c>
      <c r="C16" s="51">
        <v>0</v>
      </c>
      <c r="D16" s="51">
        <v>0</v>
      </c>
      <c r="E16" s="51">
        <v>0</v>
      </c>
      <c r="F16" s="51">
        <v>0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0.1055448664763777</v>
      </c>
      <c r="D21" s="51">
        <v>0.1055448664763777</v>
      </c>
      <c r="E21" s="51">
        <v>0.1055448664763777</v>
      </c>
      <c r="F21" s="51">
        <v>0.1055448664763777</v>
      </c>
    </row>
    <row r="22" spans="1:8" ht="15.75" customHeight="1" x14ac:dyDescent="0.25">
      <c r="B22" s="19" t="s">
        <v>89</v>
      </c>
      <c r="C22" s="51">
        <v>0.78141585381019707</v>
      </c>
      <c r="D22" s="51">
        <v>0.78141585381019707</v>
      </c>
      <c r="E22" s="51">
        <v>0.78141585381019707</v>
      </c>
      <c r="F22" s="51">
        <v>0.78141585381019707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5.0091695999999998E-2</v>
      </c>
    </row>
    <row r="27" spans="1:8" ht="15.75" customHeight="1" x14ac:dyDescent="0.25">
      <c r="B27" s="19" t="s">
        <v>92</v>
      </c>
      <c r="C27" s="51">
        <v>4.9500180999999997E-2</v>
      </c>
    </row>
    <row r="28" spans="1:8" ht="15.75" customHeight="1" x14ac:dyDescent="0.25">
      <c r="B28" s="19" t="s">
        <v>93</v>
      </c>
      <c r="C28" s="51">
        <v>0.107511299</v>
      </c>
    </row>
    <row r="29" spans="1:8" ht="15.75" customHeight="1" x14ac:dyDescent="0.25">
      <c r="B29" s="19" t="s">
        <v>94</v>
      </c>
      <c r="C29" s="51">
        <v>0.189587958</v>
      </c>
    </row>
    <row r="30" spans="1:8" ht="15.75" customHeight="1" x14ac:dyDescent="0.25">
      <c r="B30" s="19" t="s">
        <v>95</v>
      </c>
      <c r="C30" s="51">
        <v>5.7170368999999999E-2</v>
      </c>
    </row>
    <row r="31" spans="1:8" ht="15.75" customHeight="1" x14ac:dyDescent="0.25">
      <c r="B31" s="19" t="s">
        <v>96</v>
      </c>
      <c r="C31" s="51">
        <v>0.16519774500000001</v>
      </c>
    </row>
    <row r="32" spans="1:8" ht="15.75" customHeight="1" x14ac:dyDescent="0.25">
      <c r="B32" s="19" t="s">
        <v>97</v>
      </c>
      <c r="C32" s="51">
        <v>4.2521530000000002E-2</v>
      </c>
    </row>
    <row r="33" spans="2:3" ht="15.75" customHeight="1" x14ac:dyDescent="0.25">
      <c r="B33" s="19" t="s">
        <v>98</v>
      </c>
      <c r="C33" s="51">
        <v>0.16630512</v>
      </c>
    </row>
    <row r="34" spans="2:3" ht="15.75" customHeight="1" x14ac:dyDescent="0.25">
      <c r="B34" s="19" t="s">
        <v>99</v>
      </c>
      <c r="C34" s="51">
        <v>0.17211410299999999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53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53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53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53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5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5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2023-01-17T02:34:50Z</dcterms:modified>
</cp:coreProperties>
</file>