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70560" yWindow="-4260" windowWidth="27680" windowHeight="18100" tabRatio="500" firstSheet="14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36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0" i="21"/>
  <c r="G40" i="21"/>
  <c r="H40" i="21"/>
  <c r="I40" i="21"/>
  <c r="F41" i="21"/>
  <c r="G41" i="21"/>
  <c r="H41" i="21"/>
  <c r="I41" i="21"/>
  <c r="F42" i="21"/>
  <c r="G42" i="21"/>
  <c r="H42" i="21"/>
  <c r="I42" i="21"/>
  <c r="E42" i="21"/>
  <c r="E41" i="21"/>
  <c r="E40" i="21"/>
  <c r="D33" i="20"/>
  <c r="B6" i="7"/>
  <c r="C6" i="7"/>
  <c r="D6" i="7"/>
  <c r="E6" i="7"/>
  <c r="F6" i="7"/>
  <c r="D35" i="20"/>
  <c r="B5" i="7"/>
  <c r="C5" i="7"/>
  <c r="D5" i="7"/>
  <c r="E5" i="7"/>
  <c r="F5" i="7"/>
  <c r="D34" i="20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9" i="21"/>
  <c r="I39" i="21"/>
  <c r="H39" i="21"/>
  <c r="G39" i="21"/>
  <c r="F39" i="21"/>
  <c r="E39" i="21"/>
  <c r="C39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C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2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<sst xmlns="http://schemas.openxmlformats.org/spreadsheetml/2006/main" count="808" uniqueCount="256">
  <si>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</si>
  <si>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</si>
  <si>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</si>
  <si>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</si>
  <si>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</si>
  <si>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</si>
  <si>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</si>
  <si>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</si>
  <si>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</si>
  <si>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</si>
  <si>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</si>
  <si>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</si>
  <si>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</si>
  <si>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</si>
  <si>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</si>
  <si>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</si>
  <si>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</si>
  <si>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</si>
  <si>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</si>
  <si>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</si>
  <si>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</si>
  <si>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</si>
  <si>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</si>
  <si>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</si>
  <si>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</si>
  <si>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</si>
  <si>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</si>
  <si>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</si>
  <si>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</si>
  <si>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</si>
  <si>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</si>
  <si>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</si>
  <si>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</si>
  <si>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</si>
  <si>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</si>
  <si>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</si>
  <si>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</si>
  <si>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</si>
  <si>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</si>
  <si>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</si>
  <si>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</si>
  <si>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</si>
  <si>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</si>
  <si>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</si>
  <si>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</si>
  <si>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</si>
  <si>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</si>
  <si>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</si>
  <si>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</si>
  <si>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</si>
  <si>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</si>
  <si>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</si>
  <si>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</si>
  <si>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</si>
  <si>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</si>
  <si>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</si>
  <si>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</si>
  <si>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</si>
  <si>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</si>
  <si>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</si>
  <si>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</si>
  <si>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</si>
  <si>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</si>
  <si>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</si>
  <si>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</si>
  <si>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</si>
  <si>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</si>
  <si>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</si>
  <si>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</si>
  <si>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</si>
  <si>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</si>
  <si>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</si>
  <si>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</si>
  <si>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</si>
  <si>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</si>
  <si>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</si>
  <si>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</si>
  <si>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</si>
  <si>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</si>
  <si>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</si>
  <si>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</si>
  <si>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</si>
  <si>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</si>
  <si>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</si>
  <si>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</si>
  <si>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</si>
  <si>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</si>
  <si>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</si>
  <si>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</si>
  <si>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</si>
  <si>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</si>
  <si>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</si>
  <si>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</si>
  <si>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</si>
  <si>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</si>
  <si>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</si>
  <si>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</si>
  <si>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</si>
  <si>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</si>
  <si>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</si>
  <si>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</si>
  <si>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</si>
  <si>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</si>
  <si>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</si>
  <si>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</si>
  <si>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</si>
  <si>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</si>
  <si>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</si>
  <si>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</si>
  <si>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</si>
  <si>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</si>
  <si>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</si>
  <si>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</si>
  <si>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</si>
  <si>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</si>
  <si>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</si>
  <si>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</si>
  <si>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</si>
  <si>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</si>
  <si>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</si>
  <si>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</si>
  <si>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</si>
  <si>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</si>
  <si>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</si>
  <si>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</si>
  <si>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</si>
  <si>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</si>
  <si>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</si>
  <si>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</si>
  <si>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</si>
  <si>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</si>
  <si>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</si>
  <si>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</si>
  <si>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</si>
  <si>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</si>
  <si>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</si>
  <si>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</si>
  <si>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</si>
  <si>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</si>
  <si>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</si>
  <si>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</si>
  <si>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</si>
  <si>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</si>
  <si>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</si>
  <si>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</si>
  <si>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</si>
  <si>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</si>
  <si>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</si>
  <si>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</si>
  <si>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</si>
  <si>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</si>
  <si>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</si>
  <si>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</si>
  <si>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</si>
  <si>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</si>
  <si>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</si>
  <si>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</si>
  <si>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</si>
  <si>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</si>
  <si>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</si>
  <si>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</si>
  <si>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</si>
  <si>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</si>
  <si>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</si>
  <si>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</si>
  <si>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</si>
  <si>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</si>
  <si>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</si>
  <si>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</si>
  <si>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</si>
  <si>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</si>
  <si>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</si>
  <si>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</si>
  <si>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</si>
  <si>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</si>
  <si>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</si>
  <si>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</si>
  <si>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</si>
  <si>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</si>
  <si>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</si>
  <si>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</si>
  <si>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</si>
  <si>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</si>
  <si>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</si>
  <si>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</si>
  <si>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</si>
  <si>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</si>
  <si>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</si>
  <si>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</si>
  <si>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</si>
  <si>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</si>
  <si>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</si>
  <si>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</si>
  <si>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</si>
  <si>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</si>
  <si>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</si>
  <si>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</si>
  <si>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</si>
  <si>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</si>
  <si>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</si>
  <si>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</si>
  <si>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</si>
  <si>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</si>
  <si>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</si>
  <si>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</si>
  <si>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</si>
  <si>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</si>
  <si>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</si>
  <si>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</si>
  <si>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</si>
  <si>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</si>
  <si>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</si>
  <si>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</si>
  <si>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</si>
  <si>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</si>
  <si>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</si>
  <si>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</si>
  <si>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</si>
  <si>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</si>
  <si>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</si>
  <si>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</si>
  <si>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</si>
  <si>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</si>
  <si>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</si>
  <si>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</si>
  <si>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</si>
  <si>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</si>
  <si>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</si>
  <si>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</si>
  <si>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</si>
  <si>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</si>
  <si>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</si>
  <si>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</si>
  <si>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</si>
  <si>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</si>
  <si>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</si>
  <si>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</si>
  <si>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</si>
  <si>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</si>
  <si>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</si>
  <si>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</si>
  <si>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</si>
  <si>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</si>
  <si>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</si>
  <si>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</si>
  <si>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</si>
  <si>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</si>
  <si>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</si>
  <si>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</si>
  <si>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</si>
  <si>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</si>
  <si>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</si>
  <si>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Calcium supplementation</t>
  </si>
  <si>
    <t>Mg for pre-eclampsia</t>
  </si>
  <si>
    <t>Mg for eclampsia</t>
  </si>
  <si>
    <t>Zinc for treatment + 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</si>
</sst>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  <xf numFmtId="0" fontId="4" fillId="2" borderId="0" xfId="0" applyFont="1" applyFill="1" applyBorder="1" applyAlignment="1"/>
    <xf numFmtId="0" fontId="0" fillId="2" borderId="0" xfId="0" applyFont="1" applyFill="1" applyAlignment="1"/>
    <xf numFmtId="0" fontId="14" fillId="0" borderId="0" xfId="0" applyFont="1" applyAlignment="1">
      <alignment horizontal="center" vertical="center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110</v>
      </c>
      <c r="B1" s="10" t="s">
        <v>61</v>
      </c>
      <c r="C1" s="10" t="s">
        <v>111</v>
      </c>
    </row>
    <row r="2" spans="1:3" ht="15.75" customHeight="1">
      <c r="A2" s="1" t="s">
        <v>62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131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71</v>
      </c>
      <c r="C6" s="19">
        <v>0.35199999999999998</v>
      </c>
    </row>
    <row r="7" spans="1:3" ht="15.75" customHeight="1">
      <c r="B7" s="4" t="s">
        <v>70</v>
      </c>
      <c r="C7" s="17">
        <v>0.36</v>
      </c>
    </row>
    <row r="8" spans="1:3" ht="15.75" customHeight="1">
      <c r="B8" s="33" t="s">
        <v>72</v>
      </c>
      <c r="C8" s="19">
        <v>0.1</v>
      </c>
    </row>
    <row r="9" spans="1:3" ht="15.75" customHeight="1">
      <c r="B9" s="4" t="s">
        <v>213</v>
      </c>
      <c r="C9" s="85">
        <v>0.5</v>
      </c>
    </row>
    <row r="10" spans="1:3" ht="15.75" customHeight="1">
      <c r="B10" s="4" t="s">
        <v>214</v>
      </c>
      <c r="C10" s="85">
        <v>0.3</v>
      </c>
    </row>
    <row r="11" spans="1:3" ht="15.75" customHeight="1">
      <c r="B11" s="4" t="s">
        <v>215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137</v>
      </c>
      <c r="B14" t="s">
        <v>77</v>
      </c>
      <c r="C14" s="19">
        <v>176</v>
      </c>
    </row>
    <row r="15" spans="1:3" ht="15.75" customHeight="1">
      <c r="B15" t="s">
        <v>132</v>
      </c>
      <c r="C15" s="19">
        <v>0.13</v>
      </c>
    </row>
    <row r="16" spans="1:3" ht="15.75" customHeight="1">
      <c r="B16" t="s">
        <v>133</v>
      </c>
      <c r="C16" s="19">
        <v>25.36</v>
      </c>
    </row>
    <row r="17" spans="1:3" ht="15.75" customHeight="1">
      <c r="B17" t="s">
        <v>134</v>
      </c>
      <c r="C17" s="19">
        <v>25.4</v>
      </c>
    </row>
    <row r="18" spans="1:3" ht="15.75" customHeight="1">
      <c r="B18" t="s">
        <v>135</v>
      </c>
      <c r="C18" s="19">
        <v>34.68</v>
      </c>
    </row>
    <row r="19" spans="1:3" ht="15.75" customHeight="1">
      <c r="B19" t="s">
        <v>136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74</v>
      </c>
      <c r="B22" s="33" t="s">
        <v>76</v>
      </c>
      <c r="C22" s="44">
        <v>0.3</v>
      </c>
    </row>
    <row r="23" spans="1:3" ht="15.75" customHeight="1">
      <c r="B23" s="33" t="s">
        <v>102</v>
      </c>
      <c r="C23" s="44">
        <v>0.8</v>
      </c>
    </row>
    <row r="24" spans="1:3" ht="15.75" customHeight="1">
      <c r="B24" s="33" t="s">
        <v>103</v>
      </c>
      <c r="C24" s="44">
        <v>0.12</v>
      </c>
    </row>
    <row r="25" spans="1:3" ht="15.75" customHeight="1">
      <c r="B25" s="33" t="s">
        <v>104</v>
      </c>
      <c r="C25" s="44">
        <v>0.05</v>
      </c>
    </row>
    <row r="26" spans="1:3" ht="15.75" customHeight="1">
      <c r="B26" s="33" t="s">
        <v>75</v>
      </c>
      <c r="C26" s="44">
        <v>0.05</v>
      </c>
    </row>
    <row r="28" spans="1:3" ht="15.75" customHeight="1">
      <c r="B28" s="33"/>
    </row>
    <row r="29" spans="1:3" ht="15.75" customHeight="1">
      <c r="A29" s="10" t="s">
        <v>130</v>
      </c>
      <c r="B29" s="51" t="s">
        <v>81</v>
      </c>
      <c r="C29" s="52">
        <v>8634000</v>
      </c>
    </row>
    <row r="30" spans="1:3" ht="15" customHeight="1">
      <c r="B30" s="51" t="s">
        <v>124</v>
      </c>
      <c r="C30" s="52">
        <v>13550000</v>
      </c>
    </row>
    <row r="31" spans="1:3" ht="15.75" customHeight="1">
      <c r="B31" s="51" t="s">
        <v>125</v>
      </c>
      <c r="C31" s="52">
        <v>12394000</v>
      </c>
    </row>
    <row r="32" spans="1:3" ht="15.75" customHeight="1">
      <c r="B32" s="51" t="s">
        <v>126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121</v>
      </c>
      <c r="B35" s="42" t="s">
        <v>81</v>
      </c>
      <c r="C35" s="43">
        <v>0.29978973218277538</v>
      </c>
    </row>
    <row r="36" spans="1:3" ht="15.75" customHeight="1">
      <c r="B36" s="50" t="s">
        <v>124</v>
      </c>
      <c r="C36" s="43">
        <v>0.52556568434139284</v>
      </c>
    </row>
    <row r="37" spans="1:3" ht="15.75" customHeight="1">
      <c r="B37" s="50" t="s">
        <v>125</v>
      </c>
      <c r="C37" s="43">
        <v>0.16210210664201097</v>
      </c>
    </row>
    <row r="38" spans="1:3" ht="15.75" customHeight="1">
      <c r="B38" s="50" t="s">
        <v>126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topLeftCell="A2" workbookViewId="0">
      <selection activeCell="G11" sqref="G11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117</v>
      </c>
      <c r="B2" t="s">
        <v>65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216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138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123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116</v>
      </c>
      <c r="B11" s="4" t="s">
        <v>172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56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157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83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168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118</v>
      </c>
      <c r="B17" s="76" t="s">
        <v>55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56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183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184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192</v>
      </c>
      <c r="B1" s="10" t="s">
        <v>195</v>
      </c>
      <c r="C1" s="10" t="s">
        <v>191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193</v>
      </c>
      <c r="B2" s="127" t="s">
        <v>80</v>
      </c>
      <c r="C2" t="s">
        <v>189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7"/>
      <c r="C3" t="s">
        <v>190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7"/>
      <c r="C4" t="s">
        <v>200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7" t="s">
        <v>6</v>
      </c>
      <c r="C5" t="s">
        <v>189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27"/>
      <c r="C6" t="s">
        <v>190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27"/>
      <c r="C7" t="s">
        <v>200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27" t="s">
        <v>7</v>
      </c>
      <c r="C8" t="s">
        <v>189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27"/>
      <c r="C9" t="s">
        <v>190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27"/>
      <c r="C10" t="s">
        <v>200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27" t="s">
        <v>8</v>
      </c>
      <c r="C11" t="s">
        <v>189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27"/>
      <c r="C12" t="s">
        <v>190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27"/>
      <c r="C13" t="s">
        <v>200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27" t="s">
        <v>9</v>
      </c>
      <c r="C14" t="s">
        <v>189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7"/>
      <c r="C15" t="s">
        <v>190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7"/>
      <c r="C16" t="s">
        <v>200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108</v>
      </c>
      <c r="C17" t="s">
        <v>200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194</v>
      </c>
      <c r="B19" s="127" t="s">
        <v>80</v>
      </c>
      <c r="C19" t="s">
        <v>189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27"/>
      <c r="C20" t="s">
        <v>190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27"/>
      <c r="C21" t="s">
        <v>200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27" t="s">
        <v>6</v>
      </c>
      <c r="C22" t="s">
        <v>189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27"/>
      <c r="C23" t="s">
        <v>190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27"/>
      <c r="C24" t="s">
        <v>200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27" t="s">
        <v>7</v>
      </c>
      <c r="C25" t="s">
        <v>189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27"/>
      <c r="C26" t="s">
        <v>190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27"/>
      <c r="C27" t="s">
        <v>200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27" t="s">
        <v>8</v>
      </c>
      <c r="C28" t="s">
        <v>189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27"/>
      <c r="C29" t="s">
        <v>190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27"/>
      <c r="C30" t="s">
        <v>200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27" t="s">
        <v>9</v>
      </c>
      <c r="C31" t="s">
        <v>189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7"/>
      <c r="C32" t="s">
        <v>190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7"/>
      <c r="C33" t="s">
        <v>200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108</v>
      </c>
      <c r="C34" t="s">
        <v>200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223</v>
      </c>
      <c r="B36" s="127" t="s">
        <v>80</v>
      </c>
      <c r="C36" t="s">
        <v>189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27"/>
      <c r="C37" t="s">
        <v>190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27"/>
      <c r="C38" t="s">
        <v>200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27" t="s">
        <v>6</v>
      </c>
      <c r="C39" t="s">
        <v>189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27"/>
      <c r="C40" t="s">
        <v>190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27"/>
      <c r="C41" t="s">
        <v>200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27" t="s">
        <v>7</v>
      </c>
      <c r="C42" t="s">
        <v>189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27"/>
      <c r="C43" t="s">
        <v>190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27"/>
      <c r="C44" t="s">
        <v>200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27" t="s">
        <v>8</v>
      </c>
      <c r="C45" t="s">
        <v>189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7"/>
      <c r="C46" t="s">
        <v>190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7"/>
      <c r="C47" t="s">
        <v>200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27" t="s">
        <v>9</v>
      </c>
      <c r="C48" t="s">
        <v>189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7"/>
      <c r="C49" t="s">
        <v>190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7"/>
      <c r="C50" t="s">
        <v>200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108</v>
      </c>
      <c r="C51" t="s">
        <v>200</v>
      </c>
      <c r="D51" s="91">
        <v>1</v>
      </c>
      <c r="E51" s="91">
        <v>1</v>
      </c>
      <c r="F51" s="91">
        <v>0.95</v>
      </c>
      <c r="G51" s="91">
        <v>0.95</v>
      </c>
      <c r="H51" s="9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196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92" t="s">
        <v>197</v>
      </c>
      <c r="B2" s="93" t="s">
        <v>80</v>
      </c>
      <c r="C2" s="93"/>
      <c r="D2" s="93"/>
      <c r="E2" s="94"/>
    </row>
    <row r="3" spans="1:5">
      <c r="A3" s="95"/>
      <c r="B3" s="96" t="s">
        <v>6</v>
      </c>
      <c r="C3" s="96"/>
      <c r="D3" s="96"/>
      <c r="E3" s="97"/>
    </row>
    <row r="4" spans="1:5">
      <c r="A4" s="95"/>
      <c r="B4" s="96" t="s">
        <v>7</v>
      </c>
      <c r="C4" s="96"/>
      <c r="D4" s="96"/>
      <c r="E4" s="97"/>
    </row>
    <row r="5" spans="1:5">
      <c r="A5" s="95"/>
      <c r="B5" s="96" t="s">
        <v>8</v>
      </c>
      <c r="C5" s="96" t="s">
        <v>201</v>
      </c>
      <c r="D5" s="96" t="s">
        <v>201</v>
      </c>
      <c r="E5" s="97"/>
    </row>
    <row r="6" spans="1:5">
      <c r="A6" s="95"/>
      <c r="B6" s="96" t="s">
        <v>9</v>
      </c>
      <c r="C6" s="96"/>
      <c r="D6" s="96"/>
      <c r="E6" s="97"/>
    </row>
    <row r="7" spans="1:5">
      <c r="A7" s="98"/>
      <c r="B7" s="99" t="s">
        <v>108</v>
      </c>
      <c r="C7" s="100"/>
      <c r="D7" s="100"/>
      <c r="E7" s="101"/>
    </row>
    <row r="9" spans="1:5">
      <c r="A9" s="92" t="s">
        <v>198</v>
      </c>
      <c r="B9" s="93" t="s">
        <v>80</v>
      </c>
      <c r="C9" s="93"/>
      <c r="D9" s="93"/>
      <c r="E9" s="94"/>
    </row>
    <row r="10" spans="1:5">
      <c r="A10" s="95"/>
      <c r="B10" s="96" t="s">
        <v>6</v>
      </c>
      <c r="C10" s="96"/>
      <c r="D10" s="96"/>
      <c r="E10" s="97"/>
    </row>
    <row r="11" spans="1:5">
      <c r="A11" s="95"/>
      <c r="B11" s="96" t="s">
        <v>7</v>
      </c>
      <c r="C11" s="96"/>
      <c r="D11" s="96"/>
      <c r="E11" s="97"/>
    </row>
    <row r="12" spans="1:5">
      <c r="A12" s="95"/>
      <c r="B12" s="96" t="s">
        <v>8</v>
      </c>
      <c r="C12" s="96"/>
      <c r="D12" s="96"/>
      <c r="E12" s="97"/>
    </row>
    <row r="13" spans="1:5">
      <c r="A13" s="95"/>
      <c r="B13" s="96" t="s">
        <v>9</v>
      </c>
      <c r="C13" s="96" t="s">
        <v>201</v>
      </c>
      <c r="D13" s="96" t="s">
        <v>201</v>
      </c>
      <c r="E13" s="97"/>
    </row>
    <row r="14" spans="1:5">
      <c r="A14" s="98"/>
      <c r="B14" s="99" t="s">
        <v>108</v>
      </c>
      <c r="C14" s="100"/>
      <c r="D14" s="100"/>
      <c r="E14" s="101"/>
    </row>
    <row r="16" spans="1:5">
      <c r="A16" s="92" t="s">
        <v>199</v>
      </c>
      <c r="B16" s="93" t="s">
        <v>80</v>
      </c>
      <c r="C16" s="93" t="s">
        <v>201</v>
      </c>
      <c r="D16" s="93" t="s">
        <v>201</v>
      </c>
      <c r="E16" s="94"/>
    </row>
    <row r="17" spans="1:5">
      <c r="A17" s="95"/>
      <c r="B17" s="96" t="s">
        <v>6</v>
      </c>
      <c r="C17" s="96" t="s">
        <v>201</v>
      </c>
      <c r="D17" s="96" t="s">
        <v>201</v>
      </c>
      <c r="E17" s="97"/>
    </row>
    <row r="18" spans="1:5">
      <c r="A18" s="95"/>
      <c r="B18" s="96" t="s">
        <v>7</v>
      </c>
      <c r="C18" s="96"/>
      <c r="D18" s="96"/>
      <c r="E18" s="97"/>
    </row>
    <row r="19" spans="1:5">
      <c r="A19" s="95"/>
      <c r="B19" s="96" t="s">
        <v>8</v>
      </c>
      <c r="C19" s="96"/>
      <c r="D19" s="96"/>
      <c r="E19" s="97"/>
    </row>
    <row r="20" spans="1:5">
      <c r="A20" s="95"/>
      <c r="B20" s="96" t="s">
        <v>9</v>
      </c>
      <c r="C20" s="96"/>
      <c r="D20" s="96"/>
      <c r="E20" s="97"/>
    </row>
    <row r="21" spans="1:5">
      <c r="A21" s="98"/>
      <c r="B21" s="99" t="s">
        <v>108</v>
      </c>
      <c r="C21" s="100"/>
      <c r="D21" s="100"/>
      <c r="E21" s="10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217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10" t="s">
        <v>218</v>
      </c>
      <c r="B2" t="s">
        <v>80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219</v>
      </c>
      <c r="B8" t="s">
        <v>80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G10" sqref="G10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84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80</v>
      </c>
      <c r="I1" s="10" t="s">
        <v>89</v>
      </c>
      <c r="J1" s="4"/>
    </row>
    <row r="2" spans="1:10" ht="15.75" customHeight="1">
      <c r="A2" s="10" t="s">
        <v>79</v>
      </c>
      <c r="B2" s="76" t="s">
        <v>55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172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56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157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83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v>0</v>
      </c>
      <c r="H7" s="3">
        <v>0</v>
      </c>
      <c r="I7" s="3">
        <v>0</v>
      </c>
    </row>
    <row r="8" spans="1:10" ht="15.75" customHeight="1">
      <c r="B8" s="4" t="s">
        <v>168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82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169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175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185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186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80</v>
      </c>
      <c r="B15" t="s">
        <v>57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167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147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89</v>
      </c>
      <c r="B22" t="s">
        <v>150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156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166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105</v>
      </c>
      <c r="C38" s="3">
        <v>0</v>
      </c>
      <c r="D38" s="3">
        <v>0</v>
      </c>
      <c r="E38" s="35">
        <v>1</v>
      </c>
      <c r="F38" s="35">
        <v>1</v>
      </c>
      <c r="G38" s="35">
        <v>1</v>
      </c>
      <c r="H38" s="35">
        <v>1</v>
      </c>
      <c r="I38" s="35">
        <v>1</v>
      </c>
    </row>
    <row r="39" spans="1:9" ht="15.75" customHeight="1">
      <c r="B39" s="4" t="s">
        <v>86</v>
      </c>
      <c r="C39" s="35">
        <f>'Baseline year demographics'!$C$8</f>
        <v>0.1</v>
      </c>
      <c r="D39" s="35">
        <f>'Baseline year demographics'!$C$8</f>
        <v>0.1</v>
      </c>
      <c r="E39" s="35">
        <f>'Baseline year demographics'!$C$8</f>
        <v>0.1</v>
      </c>
      <c r="F39" s="35">
        <f>'Baseline year demographics'!$C$8</f>
        <v>0.1</v>
      </c>
      <c r="G39" s="35">
        <f>'Baseline year demographics'!$C$8</f>
        <v>0.1</v>
      </c>
      <c r="H39" s="35">
        <f>'Baseline year demographics'!$C$8</f>
        <v>0.1</v>
      </c>
      <c r="I39" s="35">
        <f>'Baseline year demographics'!$C$8</f>
        <v>0.1</v>
      </c>
    </row>
    <row r="40" spans="1:9" ht="15.75" customHeight="1">
      <c r="B40" s="12" t="s">
        <v>176</v>
      </c>
      <c r="C40" s="3">
        <v>0</v>
      </c>
      <c r="D40" s="3">
        <v>0</v>
      </c>
      <c r="E40" s="71">
        <f>'Baseline year demographics'!$C$24</f>
        <v>0.12</v>
      </c>
      <c r="F40" s="71">
        <f>'Baseline year demographics'!$C$24</f>
        <v>0.12</v>
      </c>
      <c r="G40" s="71">
        <f>'Baseline year demographics'!$C$24</f>
        <v>0.12</v>
      </c>
      <c r="H40" s="71">
        <f>'Baseline year demographics'!$C$24</f>
        <v>0.12</v>
      </c>
      <c r="I40" s="71">
        <f>'Baseline year demographics'!$C$24</f>
        <v>0.12</v>
      </c>
    </row>
    <row r="41" spans="1:9" ht="15.75" customHeight="1">
      <c r="B41" s="12" t="s">
        <v>177</v>
      </c>
      <c r="C41" s="3">
        <v>0</v>
      </c>
      <c r="D41" s="3">
        <v>0</v>
      </c>
      <c r="E41" s="69">
        <f>'Baseline year demographics'!$C$25</f>
        <v>0.05</v>
      </c>
      <c r="F41" s="69">
        <f>'Baseline year demographics'!$C$25</f>
        <v>0.05</v>
      </c>
      <c r="G41" s="69">
        <f>'Baseline year demographics'!$C$25</f>
        <v>0.05</v>
      </c>
      <c r="H41" s="69">
        <f>'Baseline year demographics'!$C$25</f>
        <v>0.05</v>
      </c>
      <c r="I41" s="69">
        <f>'Baseline year demographics'!$C$25</f>
        <v>0.05</v>
      </c>
    </row>
    <row r="42" spans="1:9" ht="15.75" customHeight="1">
      <c r="B42" s="12" t="s">
        <v>178</v>
      </c>
      <c r="C42" s="3">
        <v>0</v>
      </c>
      <c r="D42" s="3">
        <v>0</v>
      </c>
      <c r="E42" s="69">
        <f>'Baseline year demographics'!$C$23</f>
        <v>0.8</v>
      </c>
      <c r="F42" s="69">
        <f>'Baseline year demographics'!$C$23</f>
        <v>0.8</v>
      </c>
      <c r="G42" s="69">
        <f>'Baseline year demographics'!$C$23</f>
        <v>0.8</v>
      </c>
      <c r="H42" s="69">
        <f>'Baseline year demographics'!$C$23</f>
        <v>0.8</v>
      </c>
      <c r="I42" s="69">
        <f>'Baseline year demographics'!$C$23</f>
        <v>0.8</v>
      </c>
    </row>
    <row r="43" spans="1:9" ht="15.75" customHeight="1">
      <c r="A43" s="10" t="s">
        <v>87</v>
      </c>
      <c r="B43" t="s">
        <v>245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</row>
    <row r="44" spans="1:9" ht="15.75" customHeight="1">
      <c r="B44" t="s">
        <v>246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</row>
    <row r="45" spans="1:9" ht="15.75" customHeight="1">
      <c r="B45" t="s">
        <v>247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</row>
    <row r="46" spans="1:9" ht="15.75" customHeight="1">
      <c r="B46" t="s">
        <v>248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249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</row>
    <row r="49" spans="2:9" ht="15.75" customHeight="1">
      <c r="B49" t="s">
        <v>255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</row>
    <row r="50" spans="2:9" ht="15.75" customHeight="1">
      <c r="B50" s="4" t="s">
        <v>252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</row>
    <row r="51" spans="2:9" ht="15.75" customHeight="1">
      <c r="B51" s="4" t="s">
        <v>253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0</v>
      </c>
    </row>
    <row r="52" spans="2:9" ht="15.75" customHeight="1">
      <c r="B52" s="4" t="s">
        <v>254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57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167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85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147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86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251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workbookViewId="0">
      <selection activeCell="B38" sqref="B38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139</v>
      </c>
      <c r="I1" s="10" t="s">
        <v>140</v>
      </c>
      <c r="J1" s="10" t="s">
        <v>141</v>
      </c>
      <c r="K1" s="10" t="s">
        <v>142</v>
      </c>
      <c r="L1" s="10" t="s">
        <v>143</v>
      </c>
      <c r="M1" s="10" t="s">
        <v>144</v>
      </c>
      <c r="N1" s="10" t="s">
        <v>145</v>
      </c>
      <c r="O1" s="10" t="s">
        <v>146</v>
      </c>
    </row>
    <row r="2" spans="1:15">
      <c r="A2" s="10" t="s">
        <v>148</v>
      </c>
      <c r="B2" s="61" t="s">
        <v>85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171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167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147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156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160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161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162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163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164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165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166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83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168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82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169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86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149</v>
      </c>
      <c r="B27" s="4" t="s">
        <v>105</v>
      </c>
      <c r="C27">
        <v>1</v>
      </c>
      <c r="D27">
        <v>1</v>
      </c>
      <c r="E27" s="57">
        <v>0.9</v>
      </c>
      <c r="F27" s="57">
        <v>0.9</v>
      </c>
      <c r="G27" s="57">
        <v>0.9</v>
      </c>
      <c r="H27" s="57">
        <v>0.9</v>
      </c>
      <c r="I27" s="57">
        <v>0.9</v>
      </c>
      <c r="J27" s="57">
        <v>0.9</v>
      </c>
      <c r="K27" s="57">
        <v>0.9</v>
      </c>
      <c r="L27" s="57">
        <v>0.9</v>
      </c>
      <c r="M27" s="57">
        <v>0.9</v>
      </c>
      <c r="N27" s="57">
        <v>0.9</v>
      </c>
      <c r="O27" s="57">
        <v>0.9</v>
      </c>
    </row>
    <row r="28" spans="1:15">
      <c r="B28" s="61" t="s">
        <v>176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61" t="s">
        <v>177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61" t="s">
        <v>178</v>
      </c>
      <c r="C30">
        <v>1</v>
      </c>
      <c r="D30">
        <v>1</v>
      </c>
      <c r="E30" s="56">
        <v>0.97599999999999998</v>
      </c>
      <c r="F30" s="56">
        <v>0.97599999999999998</v>
      </c>
      <c r="G30" s="56">
        <v>0.97599999999999998</v>
      </c>
      <c r="H30" s="56">
        <v>0.97599999999999998</v>
      </c>
      <c r="I30" s="56">
        <v>0.97599999999999998</v>
      </c>
      <c r="J30" s="56">
        <v>0.97599999999999998</v>
      </c>
      <c r="K30" s="56">
        <v>0.97599999999999998</v>
      </c>
      <c r="L30" s="56">
        <v>0.97599999999999998</v>
      </c>
      <c r="M30" s="56">
        <v>0.97599999999999998</v>
      </c>
      <c r="N30" s="56">
        <v>0.97599999999999998</v>
      </c>
      <c r="O30" s="56">
        <v>0.97599999999999998</v>
      </c>
    </row>
    <row r="37" spans="2:2">
      <c r="B37" s="4"/>
    </row>
    <row r="38" spans="2:2">
      <c r="B38" s="4"/>
    </row>
    <row r="39" spans="2:2">
      <c r="B39" s="4"/>
    </row>
    <row r="40" spans="2: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187</v>
      </c>
      <c r="B2" s="60" t="s">
        <v>186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188</v>
      </c>
      <c r="B4" s="61" t="s">
        <v>185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workbookViewId="0">
      <selection activeCell="A43" sqref="A43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80</v>
      </c>
      <c r="E1" s="74"/>
      <c r="F1" s="74"/>
      <c r="G1" s="74"/>
      <c r="H1" s="74"/>
    </row>
    <row r="2" spans="1:8">
      <c r="A2" s="4" t="s">
        <v>252</v>
      </c>
      <c r="B2" t="s">
        <v>96</v>
      </c>
      <c r="C2" s="4" t="s">
        <v>120</v>
      </c>
      <c r="D2" s="4">
        <v>1</v>
      </c>
      <c r="E2" s="12"/>
      <c r="F2" s="12"/>
      <c r="G2" s="124"/>
      <c r="H2" s="124"/>
    </row>
    <row r="3" spans="1:8">
      <c r="C3" t="s">
        <v>67</v>
      </c>
      <c r="D3" s="4">
        <v>0.2</v>
      </c>
      <c r="E3" s="12"/>
      <c r="F3" s="12"/>
      <c r="G3" s="12"/>
      <c r="H3" s="12"/>
    </row>
    <row r="4" spans="1:8">
      <c r="A4" s="4" t="s">
        <v>253</v>
      </c>
      <c r="B4" t="s">
        <v>96</v>
      </c>
      <c r="C4" s="4" t="s">
        <v>120</v>
      </c>
      <c r="D4" s="4">
        <v>1</v>
      </c>
      <c r="E4" s="12"/>
      <c r="F4" s="12"/>
      <c r="G4" s="12"/>
      <c r="H4" s="12"/>
    </row>
    <row r="5" spans="1:8">
      <c r="A5" s="11"/>
      <c r="C5" t="s">
        <v>67</v>
      </c>
      <c r="D5" s="12">
        <v>0.59</v>
      </c>
      <c r="E5" s="12"/>
      <c r="F5" s="12"/>
      <c r="G5" s="124"/>
      <c r="H5" s="124"/>
    </row>
    <row r="6" spans="1:8">
      <c r="A6" s="4" t="s">
        <v>254</v>
      </c>
      <c r="B6" t="s">
        <v>96</v>
      </c>
      <c r="C6" s="4" t="s">
        <v>120</v>
      </c>
      <c r="D6" s="12">
        <v>1</v>
      </c>
      <c r="E6" s="12"/>
      <c r="F6" s="12"/>
      <c r="G6" s="124"/>
      <c r="H6" s="124"/>
    </row>
    <row r="7" spans="1:8">
      <c r="A7" s="11"/>
      <c r="C7" t="s">
        <v>67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4"/>
      <c r="H8" s="124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4"/>
      <c r="H10" s="124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4"/>
      <c r="H12" s="124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4"/>
      <c r="H14" s="124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4"/>
      <c r="H16" s="124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4"/>
      <c r="H18" s="124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4"/>
      <c r="H20" s="124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63</v>
      </c>
      <c r="D1" s="10" t="s">
        <v>158</v>
      </c>
      <c r="E1" s="10" t="s">
        <v>127</v>
      </c>
      <c r="F1" s="10" t="s">
        <v>128</v>
      </c>
      <c r="G1" s="10" t="s">
        <v>129</v>
      </c>
      <c r="H1" s="10" t="s">
        <v>64</v>
      </c>
      <c r="I1" s="10" t="s">
        <v>53</v>
      </c>
      <c r="J1" s="10" t="s">
        <v>73</v>
      </c>
      <c r="K1" s="10" t="s">
        <v>88</v>
      </c>
      <c r="L1" s="10" t="s">
        <v>131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D38" sqref="D38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120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67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68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159</v>
      </c>
      <c r="C5" s="61" t="s">
        <v>120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157</v>
      </c>
      <c r="B6" s="4" t="s">
        <v>180</v>
      </c>
      <c r="C6" s="4" t="s">
        <v>120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68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179</v>
      </c>
      <c r="C8" s="4" t="s">
        <v>120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68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83</v>
      </c>
      <c r="B10" s="4" t="s">
        <v>180</v>
      </c>
      <c r="C10" s="4" t="s">
        <v>120</v>
      </c>
      <c r="D10" s="61">
        <v>0</v>
      </c>
      <c r="E10" s="61">
        <v>0</v>
      </c>
      <c r="F10" s="61">
        <v>0.32</v>
      </c>
      <c r="G10" s="62">
        <v>0.32</v>
      </c>
      <c r="H10" s="62">
        <v>0.32</v>
      </c>
    </row>
    <row r="11" spans="1:8">
      <c r="C11" s="4" t="s">
        <v>68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179</v>
      </c>
      <c r="C12" s="4" t="s">
        <v>120</v>
      </c>
      <c r="D12" s="61">
        <v>0</v>
      </c>
      <c r="E12" s="61">
        <v>0</v>
      </c>
      <c r="F12" s="61">
        <v>0.32</v>
      </c>
      <c r="G12" s="62">
        <v>0.32</v>
      </c>
      <c r="H12" s="62">
        <v>0.32</v>
      </c>
    </row>
    <row r="13" spans="1:8">
      <c r="C13" s="4" t="s">
        <v>68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168</v>
      </c>
      <c r="B14" s="4" t="s">
        <v>180</v>
      </c>
      <c r="C14" s="4" t="s">
        <v>120</v>
      </c>
      <c r="D14" s="61">
        <v>0</v>
      </c>
      <c r="E14" s="61">
        <v>0</v>
      </c>
      <c r="F14" s="61">
        <v>0.04</v>
      </c>
      <c r="G14" s="62">
        <v>0.04</v>
      </c>
      <c r="H14" s="62">
        <v>0.04</v>
      </c>
    </row>
    <row r="15" spans="1:8">
      <c r="C15" s="4" t="s">
        <v>68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179</v>
      </c>
      <c r="C16" s="4" t="s">
        <v>120</v>
      </c>
      <c r="D16" s="61">
        <v>0</v>
      </c>
      <c r="E16" s="61">
        <v>0</v>
      </c>
      <c r="F16" s="61">
        <v>0.04</v>
      </c>
      <c r="G16" s="62">
        <v>0.04</v>
      </c>
      <c r="H16" s="62">
        <v>0.04</v>
      </c>
    </row>
    <row r="17" spans="1:9">
      <c r="C17" s="4" t="s">
        <v>68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175</v>
      </c>
      <c r="B18" t="s">
        <v>180</v>
      </c>
      <c r="C18" s="4" t="s">
        <v>120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68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179</v>
      </c>
      <c r="C20" s="4" t="s">
        <v>120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68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176</v>
      </c>
      <c r="B22" t="s">
        <v>45</v>
      </c>
      <c r="C22" s="4" t="s">
        <v>120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67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177</v>
      </c>
      <c r="B24" t="s">
        <v>45</v>
      </c>
      <c r="C24" s="4" t="s">
        <v>120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67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178</v>
      </c>
      <c r="B26" t="s">
        <v>45</v>
      </c>
      <c r="C26" s="4" t="s">
        <v>120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67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245</v>
      </c>
      <c r="B28" s="4" t="s">
        <v>28</v>
      </c>
      <c r="C28" s="4" t="s">
        <v>120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67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68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246</v>
      </c>
      <c r="B31" s="4" t="s">
        <v>28</v>
      </c>
      <c r="C31" s="4" t="s">
        <v>120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67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68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247</v>
      </c>
      <c r="B34" s="4" t="s">
        <v>28</v>
      </c>
      <c r="C34" s="4" t="s">
        <v>120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>
      <c r="C35" t="s">
        <v>67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68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248</v>
      </c>
      <c r="B37" s="4" t="s">
        <v>28</v>
      </c>
      <c r="C37" s="4" t="s">
        <v>120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>
      <c r="C38" t="s">
        <v>67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68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249</v>
      </c>
      <c r="B40" s="4" t="s">
        <v>28</v>
      </c>
      <c r="C40" s="4" t="s">
        <v>120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C41" t="s">
        <v>67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68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t="s">
        <v>172</v>
      </c>
      <c r="B43" s="4" t="s">
        <v>28</v>
      </c>
      <c r="C43" s="4" t="s">
        <v>120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>
      <c r="C44" t="s">
        <v>67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>
      <c r="C45" s="4" t="s">
        <v>68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>
      <c r="A46" t="s">
        <v>172</v>
      </c>
      <c r="B46" s="4" t="s">
        <v>30</v>
      </c>
      <c r="C46" s="4" t="s">
        <v>120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>
      <c r="C47" t="s">
        <v>67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>
      <c r="C48" s="4" t="s">
        <v>68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>
      <c r="A49" t="s">
        <v>250</v>
      </c>
      <c r="B49" s="4" t="s">
        <v>28</v>
      </c>
      <c r="C49" s="4" t="s">
        <v>120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>
      <c r="C50" t="s">
        <v>67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>
      <c r="A51" t="s">
        <v>255</v>
      </c>
      <c r="B51" s="4" t="s">
        <v>28</v>
      </c>
      <c r="C51" s="4" t="s">
        <v>120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>
      <c r="C52" t="s">
        <v>67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211</v>
      </c>
      <c r="B1" s="10" t="s">
        <v>212</v>
      </c>
      <c r="C1" s="10" t="s">
        <v>12</v>
      </c>
      <c r="D1" s="10" t="s">
        <v>220</v>
      </c>
      <c r="E1" s="10" t="s">
        <v>222</v>
      </c>
    </row>
    <row r="2" spans="1:5" ht="13">
      <c r="A2" s="82" t="s">
        <v>202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203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204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207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208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205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206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209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210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6" t="s">
        <v>51</v>
      </c>
      <c r="C1" s="117" t="s">
        <v>228</v>
      </c>
      <c r="D1" s="117" t="s">
        <v>229</v>
      </c>
      <c r="E1" s="117" t="s">
        <v>230</v>
      </c>
      <c r="F1" s="1"/>
    </row>
    <row r="2" spans="1:13">
      <c r="A2" t="s">
        <v>242</v>
      </c>
      <c r="B2" s="96" t="s">
        <v>52</v>
      </c>
      <c r="C2" s="118">
        <v>0.8</v>
      </c>
      <c r="D2" s="118">
        <v>0.8</v>
      </c>
      <c r="E2" s="118">
        <v>0.8</v>
      </c>
      <c r="F2" s="9"/>
    </row>
    <row r="3" spans="1:13">
      <c r="B3" s="96" t="s">
        <v>54</v>
      </c>
      <c r="C3" s="118">
        <f>'Distributions births'!C2</f>
        <v>0.15</v>
      </c>
      <c r="D3" s="118">
        <f>'Distributions births'!C3</f>
        <v>0.03</v>
      </c>
      <c r="E3" s="118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19"/>
      <c r="K14" s="103"/>
      <c r="L14" s="120"/>
      <c r="M14" s="11"/>
    </row>
    <row r="15" spans="1:13">
      <c r="H15" s="11"/>
      <c r="I15" s="11"/>
      <c r="J15" s="11"/>
      <c r="K15" s="103"/>
      <c r="L15" s="120"/>
      <c r="M15" s="11"/>
    </row>
    <row r="16" spans="1:13">
      <c r="H16" s="11"/>
      <c r="I16" s="11"/>
      <c r="J16" s="11"/>
      <c r="K16" s="103"/>
      <c r="L16" s="120"/>
      <c r="M16" s="11"/>
    </row>
    <row r="17" spans="8:13">
      <c r="H17" s="11"/>
      <c r="I17" s="11"/>
      <c r="J17" s="11"/>
      <c r="K17" s="103"/>
      <c r="L17" s="120"/>
      <c r="M17" s="11"/>
    </row>
    <row r="18" spans="8:13">
      <c r="H18" s="11"/>
      <c r="I18" s="11"/>
      <c r="J18" s="11"/>
      <c r="K18" s="103"/>
      <c r="L18" s="120"/>
      <c r="M18" s="11"/>
    </row>
    <row r="19" spans="8:13">
      <c r="H19" s="11"/>
      <c r="I19" s="11"/>
      <c r="J19" s="11"/>
      <c r="K19" s="103"/>
      <c r="L19" s="120"/>
      <c r="M19" s="11"/>
    </row>
    <row r="20" spans="8:13">
      <c r="H20" s="11"/>
      <c r="I20" s="11"/>
      <c r="J20" s="11"/>
      <c r="K20" s="103"/>
      <c r="L20" s="120"/>
      <c r="M20" s="11"/>
    </row>
    <row r="21" spans="8:13">
      <c r="H21" s="11"/>
      <c r="I21" s="11"/>
      <c r="J21" s="11"/>
      <c r="K21" s="103"/>
      <c r="L21" s="120"/>
      <c r="M21" s="11"/>
    </row>
    <row r="22" spans="8:13">
      <c r="H22" s="11"/>
      <c r="I22" s="11"/>
      <c r="J22" s="11"/>
      <c r="K22" s="103"/>
      <c r="L22" s="120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2" workbookViewId="0">
      <selection activeCell="A31" sqref="A31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119</v>
      </c>
      <c r="C1" s="1" t="s">
        <v>173</v>
      </c>
      <c r="D1" s="1" t="s">
        <v>174</v>
      </c>
    </row>
    <row r="2" spans="1:4" ht="15.75" customHeight="1">
      <c r="A2" s="4" t="s">
        <v>50</v>
      </c>
      <c r="B2" s="14">
        <v>0.621</v>
      </c>
      <c r="C2" s="14">
        <v>0.85</v>
      </c>
      <c r="D2" s="14">
        <v>0.35</v>
      </c>
    </row>
    <row r="3" spans="1:4" ht="15.75" customHeight="1">
      <c r="A3" s="4" t="s">
        <v>157</v>
      </c>
      <c r="B3" s="14">
        <v>0</v>
      </c>
      <c r="C3" s="14">
        <v>0.85</v>
      </c>
      <c r="D3" s="14">
        <v>48</v>
      </c>
    </row>
    <row r="4" spans="1:4" ht="15.75" customHeight="1">
      <c r="A4" s="4" t="s">
        <v>83</v>
      </c>
      <c r="B4" s="63">
        <v>0</v>
      </c>
      <c r="C4" s="64">
        <v>0.85</v>
      </c>
      <c r="D4" s="70">
        <v>50</v>
      </c>
    </row>
    <row r="5" spans="1:4" ht="15.75" customHeight="1">
      <c r="A5" s="4" t="s">
        <v>168</v>
      </c>
      <c r="B5" s="34">
        <v>0</v>
      </c>
      <c r="C5" s="34">
        <v>0.85</v>
      </c>
      <c r="D5" s="19">
        <v>51</v>
      </c>
    </row>
    <row r="6" spans="1:4" ht="15.75" customHeight="1">
      <c r="A6" s="4" t="s">
        <v>82</v>
      </c>
      <c r="B6" s="63">
        <v>0</v>
      </c>
      <c r="C6" s="64">
        <v>0.85</v>
      </c>
      <c r="D6" s="70">
        <v>1</v>
      </c>
    </row>
    <row r="7" spans="1:4" ht="15.75" customHeight="1">
      <c r="A7" s="33" t="s">
        <v>169</v>
      </c>
      <c r="B7" s="34">
        <v>0</v>
      </c>
      <c r="C7" s="34">
        <v>0.85</v>
      </c>
      <c r="D7" s="19">
        <v>1</v>
      </c>
    </row>
    <row r="8" spans="1:4" ht="15.75" customHeight="1">
      <c r="A8" t="s">
        <v>57</v>
      </c>
      <c r="B8" s="14">
        <v>0</v>
      </c>
      <c r="C8" s="14">
        <v>0.85</v>
      </c>
      <c r="D8" s="14">
        <v>25</v>
      </c>
    </row>
    <row r="9" spans="1:4" ht="15.75" customHeight="1">
      <c r="A9" t="s">
        <v>167</v>
      </c>
      <c r="B9" s="65">
        <v>0</v>
      </c>
      <c r="C9" s="66">
        <v>0.85</v>
      </c>
      <c r="D9" s="66">
        <v>2.99</v>
      </c>
    </row>
    <row r="10" spans="1:4" ht="15.75" customHeight="1">
      <c r="A10" t="s">
        <v>170</v>
      </c>
      <c r="B10" s="14">
        <v>0</v>
      </c>
      <c r="C10" s="14">
        <v>0.85</v>
      </c>
      <c r="D10" s="14">
        <v>2.99</v>
      </c>
    </row>
    <row r="11" spans="1:4" ht="15.75" customHeight="1">
      <c r="A11" s="4" t="s">
        <v>85</v>
      </c>
      <c r="B11" s="65">
        <v>0</v>
      </c>
      <c r="C11" s="66">
        <v>0.85</v>
      </c>
      <c r="D11" s="66">
        <v>1.78</v>
      </c>
    </row>
    <row r="12" spans="1:4" ht="15.75" customHeight="1">
      <c r="A12" s="4" t="s">
        <v>171</v>
      </c>
      <c r="B12" s="14">
        <v>0</v>
      </c>
      <c r="C12" s="14">
        <v>0.85</v>
      </c>
      <c r="D12" s="14">
        <v>1.78</v>
      </c>
    </row>
    <row r="13" spans="1:4" ht="15.75" customHeight="1">
      <c r="A13" t="s">
        <v>147</v>
      </c>
      <c r="B13" s="14">
        <v>0</v>
      </c>
      <c r="C13" s="14">
        <v>0.85</v>
      </c>
      <c r="D13" s="14">
        <v>2.06</v>
      </c>
    </row>
    <row r="14" spans="1:4" ht="15.75" customHeight="1">
      <c r="A14" t="s">
        <v>150</v>
      </c>
      <c r="B14" s="14">
        <v>0</v>
      </c>
      <c r="C14" s="14">
        <v>0.85</v>
      </c>
      <c r="D14" s="14">
        <v>0.55000000000000004</v>
      </c>
    </row>
    <row r="15" spans="1:4" ht="15.75" customHeight="1">
      <c r="A15" t="s">
        <v>151</v>
      </c>
      <c r="B15" s="14">
        <v>0</v>
      </c>
      <c r="C15" s="14">
        <v>0.85</v>
      </c>
      <c r="D15" s="14">
        <v>0.73</v>
      </c>
    </row>
    <row r="16" spans="1:4" ht="15.75" customHeight="1">
      <c r="A16" t="s">
        <v>152</v>
      </c>
      <c r="B16" s="14">
        <v>0</v>
      </c>
      <c r="C16" s="14">
        <v>0.85</v>
      </c>
      <c r="D16" s="14">
        <v>1.78</v>
      </c>
    </row>
    <row r="17" spans="1:4" ht="15.75" customHeight="1">
      <c r="A17" t="s">
        <v>153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154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155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156</v>
      </c>
      <c r="B20" s="14">
        <v>0</v>
      </c>
      <c r="C20" s="14">
        <v>0.85</v>
      </c>
      <c r="D20" s="14">
        <v>0.24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0.55000000000000004</v>
      </c>
    </row>
    <row r="22" spans="1:4" ht="15.75" customHeight="1">
      <c r="A22" t="s">
        <v>161</v>
      </c>
      <c r="B22" s="14">
        <v>0</v>
      </c>
      <c r="C22" s="14">
        <v>0.85</v>
      </c>
      <c r="D22" s="14">
        <v>0.73</v>
      </c>
    </row>
    <row r="23" spans="1:4" ht="15.75" customHeight="1">
      <c r="A23" t="s">
        <v>162</v>
      </c>
      <c r="B23" s="14">
        <v>0</v>
      </c>
      <c r="C23" s="14">
        <v>0.85</v>
      </c>
      <c r="D23" s="14">
        <v>1.78</v>
      </c>
    </row>
    <row r="24" spans="1:4" ht="15.75" customHeight="1">
      <c r="A24" t="s">
        <v>163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164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165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166</v>
      </c>
      <c r="B27" s="14">
        <v>0</v>
      </c>
      <c r="C27" s="14">
        <v>0.85</v>
      </c>
      <c r="D27" s="14">
        <v>0.24</v>
      </c>
    </row>
    <row r="28" spans="1:4" ht="15.75" customHeight="1">
      <c r="A28" s="4" t="s">
        <v>105</v>
      </c>
      <c r="B28" s="14">
        <v>0</v>
      </c>
      <c r="C28" s="13">
        <v>0.85</v>
      </c>
      <c r="D28" s="19">
        <v>0.25</v>
      </c>
    </row>
    <row r="29" spans="1:4" ht="15.75" customHeight="1">
      <c r="A29" s="12" t="s">
        <v>176</v>
      </c>
      <c r="B29" s="19">
        <v>0</v>
      </c>
      <c r="C29" s="14">
        <v>0.12</v>
      </c>
      <c r="D29" s="19">
        <v>0.19</v>
      </c>
    </row>
    <row r="30" spans="1:4" ht="15.75" customHeight="1">
      <c r="A30" s="12" t="s">
        <v>177</v>
      </c>
      <c r="B30" s="19">
        <v>0</v>
      </c>
      <c r="C30" s="14">
        <v>0.05</v>
      </c>
      <c r="D30" s="19">
        <v>0.14000000000000001</v>
      </c>
    </row>
    <row r="31" spans="1:4" ht="15.75" customHeight="1">
      <c r="A31" s="12" t="s">
        <v>178</v>
      </c>
      <c r="B31" s="19">
        <v>0</v>
      </c>
      <c r="C31" s="14">
        <v>0.8</v>
      </c>
      <c r="D31" s="19">
        <v>0.75</v>
      </c>
    </row>
    <row r="32" spans="1:4" ht="15.75" customHeight="1">
      <c r="A32" s="4" t="s">
        <v>86</v>
      </c>
      <c r="B32" s="14">
        <v>0.2</v>
      </c>
      <c r="C32" s="14">
        <v>0.85</v>
      </c>
      <c r="D32" s="19">
        <v>2.61</v>
      </c>
    </row>
    <row r="33" spans="1:4" ht="15.75" customHeight="1">
      <c r="A33" s="4" t="s">
        <v>175</v>
      </c>
      <c r="B33" s="14">
        <v>0</v>
      </c>
      <c r="C33" s="13">
        <v>0.85</v>
      </c>
      <c r="D33" s="19">
        <f>180</f>
        <v>180</v>
      </c>
    </row>
    <row r="34" spans="1:4" ht="15.75" customHeight="1">
      <c r="A34" s="4" t="s">
        <v>185</v>
      </c>
      <c r="B34" s="14">
        <v>0</v>
      </c>
      <c r="C34" s="13">
        <v>0.85</v>
      </c>
      <c r="D34" s="19">
        <f>30*AVERAGE('Incidence of conditions'!B5:F5)</f>
        <v>10.046400000000002</v>
      </c>
    </row>
    <row r="35" spans="1:4" ht="15.75" customHeight="1">
      <c r="A35" s="4" t="s">
        <v>186</v>
      </c>
      <c r="B35" s="14">
        <v>0.61</v>
      </c>
      <c r="C35" s="13">
        <v>0.85</v>
      </c>
      <c r="D35" s="19">
        <f>179.97*AVERAGE('Incidence of conditions'!B6:F6)</f>
        <v>19.933477200000002</v>
      </c>
    </row>
    <row r="36" spans="1:4" ht="15.75" customHeight="1">
      <c r="A36" s="81" t="s">
        <v>221</v>
      </c>
      <c r="B36" s="121">
        <v>0.5</v>
      </c>
      <c r="C36" s="14">
        <v>0.85</v>
      </c>
      <c r="D36" s="19">
        <f>SUM('Interventions family planning'!E2:E10)</f>
        <v>0.82100000000000006</v>
      </c>
    </row>
    <row r="37" spans="1:4" ht="15.75" customHeight="1">
      <c r="A37" s="90" t="s">
        <v>242</v>
      </c>
      <c r="B37" s="121">
        <v>0</v>
      </c>
      <c r="C37" s="14">
        <v>0.85</v>
      </c>
      <c r="D37" s="19">
        <v>0.8</v>
      </c>
    </row>
    <row r="38" spans="1:4" ht="15.75" customHeight="1">
      <c r="A38" t="s">
        <v>245</v>
      </c>
      <c r="B38" s="121">
        <v>0.84</v>
      </c>
      <c r="C38" s="13">
        <v>0.85</v>
      </c>
      <c r="D38" s="19">
        <v>36.1</v>
      </c>
    </row>
    <row r="39" spans="1:4" ht="15.75" customHeight="1">
      <c r="A39" t="s">
        <v>246</v>
      </c>
      <c r="B39" s="121">
        <v>0.14000000000000001</v>
      </c>
      <c r="C39" s="13">
        <v>0.85</v>
      </c>
      <c r="D39" s="19">
        <v>231.85</v>
      </c>
    </row>
    <row r="40" spans="1:4" ht="15.75" customHeight="1">
      <c r="A40" t="s">
        <v>247</v>
      </c>
      <c r="B40" s="121">
        <v>0.69</v>
      </c>
      <c r="C40" s="13">
        <v>0.85</v>
      </c>
      <c r="D40" s="19">
        <v>50.26</v>
      </c>
    </row>
    <row r="41" spans="1:4" ht="15.75" customHeight="1">
      <c r="A41" t="s">
        <v>248</v>
      </c>
      <c r="B41" s="121">
        <v>0.38700000000000001</v>
      </c>
      <c r="C41" s="13">
        <v>0.85</v>
      </c>
      <c r="D41" s="19">
        <v>2.8</v>
      </c>
    </row>
    <row r="42" spans="1:4" ht="15.75" customHeight="1">
      <c r="A42" t="s">
        <v>249</v>
      </c>
      <c r="B42" s="121">
        <v>0.4</v>
      </c>
      <c r="C42" s="13">
        <v>0.85</v>
      </c>
      <c r="D42" s="19">
        <v>1</v>
      </c>
    </row>
    <row r="43" spans="1:4" ht="15.75" customHeight="1">
      <c r="A43" t="s">
        <v>172</v>
      </c>
      <c r="B43" s="122">
        <v>0</v>
      </c>
      <c r="C43" s="125">
        <v>0.85</v>
      </c>
      <c r="D43" s="123">
        <v>1</v>
      </c>
    </row>
    <row r="44" spans="1:4" ht="15.75" customHeight="1">
      <c r="A44" t="s">
        <v>250</v>
      </c>
      <c r="B44" s="122">
        <v>0</v>
      </c>
      <c r="C44" s="125">
        <v>0.85</v>
      </c>
      <c r="D44" s="123">
        <v>1</v>
      </c>
    </row>
    <row r="45" spans="1:4" ht="15.75" customHeight="1">
      <c r="A45" t="s">
        <v>255</v>
      </c>
      <c r="B45" s="122">
        <v>0</v>
      </c>
      <c r="C45" s="125">
        <v>0.85</v>
      </c>
      <c r="D45" s="123">
        <v>1.5</v>
      </c>
    </row>
    <row r="46" spans="1:4" ht="15.75" customHeight="1">
      <c r="A46" s="4" t="s">
        <v>252</v>
      </c>
      <c r="B46" s="122">
        <v>0</v>
      </c>
      <c r="C46" s="125">
        <v>0.85</v>
      </c>
      <c r="D46" s="123">
        <v>1</v>
      </c>
    </row>
    <row r="47" spans="1:4" ht="15.75" customHeight="1">
      <c r="A47" s="4" t="s">
        <v>253</v>
      </c>
      <c r="B47" s="122">
        <v>0</v>
      </c>
      <c r="C47" s="125">
        <v>0.85</v>
      </c>
      <c r="D47" s="126">
        <v>1</v>
      </c>
    </row>
    <row r="48" spans="1:4" ht="15.75" customHeight="1">
      <c r="A48" s="4" t="s">
        <v>254</v>
      </c>
      <c r="B48" s="122">
        <v>0</v>
      </c>
      <c r="C48" s="125">
        <v>0.85</v>
      </c>
      <c r="D48" s="12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77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93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94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95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96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97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98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99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100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101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159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179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180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112</v>
      </c>
      <c r="B1" s="10" t="s">
        <v>78</v>
      </c>
      <c r="C1" s="10" t="s">
        <v>79</v>
      </c>
      <c r="D1" s="10" t="s">
        <v>92</v>
      </c>
      <c r="E1" s="10" t="s">
        <v>80</v>
      </c>
    </row>
    <row r="2" spans="1:5">
      <c r="A2" s="10" t="s">
        <v>90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81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124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125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126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91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81</v>
      </c>
      <c r="C18" s="19">
        <v>0</v>
      </c>
      <c r="D18" s="36">
        <v>0.2238</v>
      </c>
      <c r="E18" s="36">
        <v>0.23580000000000001</v>
      </c>
    </row>
    <row r="19" spans="1:5">
      <c r="B19" t="s">
        <v>124</v>
      </c>
      <c r="C19" s="19">
        <v>0</v>
      </c>
      <c r="D19" s="36">
        <v>0.2238</v>
      </c>
      <c r="E19" s="36">
        <v>0.23580000000000001</v>
      </c>
    </row>
    <row r="20" spans="1:5">
      <c r="B20" t="s">
        <v>125</v>
      </c>
      <c r="C20" s="19">
        <v>0</v>
      </c>
      <c r="D20" s="36">
        <v>0.2238</v>
      </c>
      <c r="E20" s="36">
        <v>0.23580000000000001</v>
      </c>
    </row>
    <row r="21" spans="1:5">
      <c r="B21" t="s">
        <v>126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107</v>
      </c>
      <c r="B24" t="s">
        <v>108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179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180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241</v>
      </c>
      <c r="B1" s="10" t="s">
        <v>240</v>
      </c>
      <c r="C1" s="10" t="s">
        <v>239</v>
      </c>
    </row>
    <row r="2" spans="1:3">
      <c r="A2" s="112" t="s">
        <v>238</v>
      </c>
      <c r="B2" s="113" t="s">
        <v>228</v>
      </c>
      <c r="C2" s="102">
        <v>0.15</v>
      </c>
    </row>
    <row r="3" spans="1:3">
      <c r="B3" s="113" t="s">
        <v>229</v>
      </c>
      <c r="C3" s="102">
        <v>0.03</v>
      </c>
    </row>
    <row r="4" spans="1:3">
      <c r="B4" s="113" t="s">
        <v>230</v>
      </c>
      <c r="C4" s="102">
        <v>0</v>
      </c>
    </row>
    <row r="5" spans="1:3">
      <c r="B5" s="114" t="s">
        <v>231</v>
      </c>
      <c r="C5" s="102">
        <v>0.19</v>
      </c>
    </row>
    <row r="6" spans="1:3">
      <c r="B6" s="114" t="s">
        <v>232</v>
      </c>
      <c r="C6" s="102">
        <v>0.39</v>
      </c>
    </row>
    <row r="7" spans="1:3">
      <c r="B7" s="114" t="s">
        <v>233</v>
      </c>
      <c r="C7" s="102">
        <v>0.19</v>
      </c>
    </row>
    <row r="8" spans="1:3">
      <c r="B8" s="115" t="s">
        <v>234</v>
      </c>
      <c r="C8" s="102">
        <v>1E-3</v>
      </c>
    </row>
    <row r="9" spans="1:3">
      <c r="B9" s="115" t="s">
        <v>235</v>
      </c>
      <c r="C9" s="102">
        <v>7.0000000000000001E-3</v>
      </c>
    </row>
    <row r="10" spans="1:3">
      <c r="B10" s="115" t="s">
        <v>236</v>
      </c>
      <c r="C10" s="102">
        <v>0.04</v>
      </c>
    </row>
    <row r="11" spans="1:3">
      <c r="C11" s="102"/>
    </row>
    <row r="12" spans="1:3">
      <c r="A12" s="112" t="s">
        <v>237</v>
      </c>
      <c r="B12" s="103" t="s">
        <v>224</v>
      </c>
      <c r="C12" s="102">
        <v>0.34</v>
      </c>
    </row>
    <row r="13" spans="1:3">
      <c r="B13" s="103" t="s">
        <v>225</v>
      </c>
      <c r="C13" s="102">
        <v>0.05</v>
      </c>
    </row>
    <row r="14" spans="1:3">
      <c r="B14" s="103" t="s">
        <v>226</v>
      </c>
      <c r="C14" s="102">
        <v>7.0000000000000007E-2</v>
      </c>
    </row>
    <row r="15" spans="1:3">
      <c r="B15" s="103" t="s">
        <v>227</v>
      </c>
      <c r="C15" s="102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113</v>
      </c>
      <c r="B1" s="10" t="s">
        <v>61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59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109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60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182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181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58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238</v>
      </c>
    </row>
    <row r="21" spans="1:7" ht="15.75" customHeight="1">
      <c r="A21" s="10" t="s">
        <v>243</v>
      </c>
      <c r="B21" s="105" t="s">
        <v>228</v>
      </c>
      <c r="C21" s="108">
        <v>1</v>
      </c>
      <c r="D21" s="108">
        <v>1.52</v>
      </c>
      <c r="E21" s="108">
        <v>1.75</v>
      </c>
      <c r="F21" s="108">
        <v>3.14</v>
      </c>
      <c r="G21" s="109"/>
    </row>
    <row r="22" spans="1:7" ht="15.75" customHeight="1">
      <c r="B22" s="105" t="s">
        <v>229</v>
      </c>
      <c r="C22" s="108">
        <v>1</v>
      </c>
      <c r="D22" s="108">
        <v>1.2</v>
      </c>
      <c r="E22" s="108">
        <v>1.4</v>
      </c>
      <c r="F22" s="108">
        <v>1.6</v>
      </c>
      <c r="G22" s="109"/>
    </row>
    <row r="23" spans="1:7" ht="15.75" customHeight="1">
      <c r="B23" s="105" t="s">
        <v>230</v>
      </c>
      <c r="C23" s="108">
        <v>1</v>
      </c>
      <c r="D23" s="108">
        <v>1.2</v>
      </c>
      <c r="E23" s="108">
        <v>1.4</v>
      </c>
      <c r="F23" s="108">
        <v>1.6</v>
      </c>
      <c r="G23" s="109"/>
    </row>
    <row r="24" spans="1:7" ht="15.75" customHeight="1">
      <c r="B24" s="106" t="s">
        <v>231</v>
      </c>
      <c r="C24" s="108">
        <v>1</v>
      </c>
      <c r="D24" s="108">
        <v>1.52</v>
      </c>
      <c r="E24" s="108">
        <v>1.75</v>
      </c>
      <c r="F24" s="108">
        <v>1.73</v>
      </c>
      <c r="G24" s="109"/>
    </row>
    <row r="25" spans="1:7" ht="15.75" customHeight="1">
      <c r="B25" s="106" t="s">
        <v>232</v>
      </c>
      <c r="C25" s="108">
        <v>1</v>
      </c>
      <c r="D25" s="108">
        <v>1</v>
      </c>
      <c r="E25" s="108">
        <v>1</v>
      </c>
      <c r="F25" s="108">
        <v>1</v>
      </c>
      <c r="G25" s="109"/>
    </row>
    <row r="26" spans="1:7" ht="15.75" customHeight="1">
      <c r="B26" s="106" t="s">
        <v>233</v>
      </c>
      <c r="C26" s="108">
        <v>1</v>
      </c>
      <c r="D26" s="108">
        <v>1</v>
      </c>
      <c r="E26" s="108">
        <v>1</v>
      </c>
      <c r="F26" s="108">
        <v>1</v>
      </c>
      <c r="G26" s="109"/>
    </row>
    <row r="27" spans="1:7" ht="15.75" customHeight="1">
      <c r="B27" s="107" t="s">
        <v>234</v>
      </c>
      <c r="C27" s="108">
        <v>1</v>
      </c>
      <c r="D27" s="108">
        <v>1.52</v>
      </c>
      <c r="E27" s="108">
        <v>1.75</v>
      </c>
      <c r="F27" s="108">
        <v>1.52</v>
      </c>
      <c r="G27" s="109"/>
    </row>
    <row r="28" spans="1:7" ht="15.75" customHeight="1">
      <c r="B28" s="107" t="s">
        <v>235</v>
      </c>
      <c r="C28" s="108">
        <v>1</v>
      </c>
      <c r="D28" s="108">
        <v>1</v>
      </c>
      <c r="E28" s="108">
        <v>1.33</v>
      </c>
      <c r="F28" s="108">
        <v>1</v>
      </c>
      <c r="G28" s="109"/>
    </row>
    <row r="29" spans="1:7" ht="15.75" customHeight="1">
      <c r="B29" s="107" t="s">
        <v>236</v>
      </c>
      <c r="C29" s="108">
        <v>1</v>
      </c>
      <c r="D29" s="108">
        <v>1</v>
      </c>
      <c r="E29" s="108">
        <v>1.33</v>
      </c>
      <c r="F29" s="108">
        <v>1</v>
      </c>
      <c r="G29" s="109"/>
    </row>
    <row r="30" spans="1:7" ht="15.75" customHeight="1">
      <c r="C30" s="109"/>
      <c r="D30" s="109"/>
      <c r="E30" s="109"/>
      <c r="F30" s="109"/>
      <c r="G30" s="109"/>
    </row>
    <row r="31" spans="1:7" ht="15.75" customHeight="1">
      <c r="B31" s="10" t="s">
        <v>237</v>
      </c>
      <c r="C31" s="110"/>
      <c r="D31" s="110"/>
      <c r="E31" s="110"/>
      <c r="F31" s="110"/>
      <c r="G31" s="109"/>
    </row>
    <row r="32" spans="1:7" ht="15.75" customHeight="1">
      <c r="A32" s="10" t="s">
        <v>244</v>
      </c>
      <c r="B32" s="104" t="s">
        <v>224</v>
      </c>
      <c r="C32" s="108">
        <v>1</v>
      </c>
      <c r="D32" s="111">
        <v>1</v>
      </c>
      <c r="E32" s="111">
        <v>1</v>
      </c>
      <c r="F32" s="111">
        <v>1</v>
      </c>
      <c r="G32" s="109"/>
    </row>
    <row r="33" spans="2:10" ht="15.75" customHeight="1">
      <c r="B33" s="104" t="s">
        <v>225</v>
      </c>
      <c r="C33" s="108">
        <v>1</v>
      </c>
      <c r="D33" s="111">
        <v>1.41</v>
      </c>
      <c r="E33" s="111">
        <v>1.49</v>
      </c>
      <c r="F33" s="111">
        <v>3.03</v>
      </c>
      <c r="G33" s="109"/>
    </row>
    <row r="34" spans="2:10" ht="15.75" customHeight="1">
      <c r="B34" s="104" t="s">
        <v>226</v>
      </c>
      <c r="C34" s="108">
        <v>1</v>
      </c>
      <c r="D34" s="111">
        <v>1.18</v>
      </c>
      <c r="E34" s="111">
        <v>1.1000000000000001</v>
      </c>
      <c r="F34" s="111">
        <v>1.77</v>
      </c>
      <c r="G34" s="109"/>
    </row>
    <row r="35" spans="2:10" ht="15.75" customHeight="1">
      <c r="B35" s="104" t="s">
        <v>227</v>
      </c>
      <c r="C35" s="108">
        <v>1</v>
      </c>
      <c r="D35" s="111">
        <v>1</v>
      </c>
      <c r="E35" s="111">
        <v>1</v>
      </c>
      <c r="F35" s="111">
        <v>1</v>
      </c>
      <c r="G35" s="109"/>
    </row>
    <row r="36" spans="2:10" ht="15.75" customHeight="1">
      <c r="C36" s="109"/>
      <c r="D36" s="109"/>
      <c r="E36" s="109"/>
      <c r="F36" s="109"/>
      <c r="G36" s="109"/>
      <c r="H36" s="109"/>
      <c r="I36" s="109"/>
      <c r="J36" s="10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2"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58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77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179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180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179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180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179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180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179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180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179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180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122</v>
      </c>
      <c r="B76" t="s">
        <v>93</v>
      </c>
      <c r="C76" s="4" t="s">
        <v>114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115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94</v>
      </c>
      <c r="C78" s="4" t="s">
        <v>114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115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95</v>
      </c>
      <c r="C80" s="4" t="s">
        <v>114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115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106</v>
      </c>
      <c r="B84" s="11" t="s">
        <v>69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2018-01-10T23:55:38Z</dcterms:modified>
</cp:coreProperties>
</file>