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estingSpreadsheets/"/>
    </mc:Choice>
  </mc:AlternateContent>
  <bookViews>
    <workbookView xWindow="0" yWindow="480" windowWidth="25600" windowHeight="14400" tabRatio="500" firstSheet="1" activeTab="5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Frac anemic exposed malaria" sheetId="34" r:id="rId6"/>
    <sheet name="Frac exposed malaria" sheetId="35" r:id="rId7"/>
    <sheet name="distributions" sheetId="5" r:id="rId8"/>
    <sheet name="anemia prevalence" sheetId="28" r:id="rId9"/>
    <sheet name="birth outcome distribution" sheetId="6" r:id="rId10"/>
    <sheet name="Incidence of conditions" sheetId="7" r:id="rId11"/>
    <sheet name="RR death by anemia" sheetId="30" r:id="rId12"/>
    <sheet name="RR death by stunting" sheetId="8" r:id="rId13"/>
    <sheet name="RR death by wasting" sheetId="9" r:id="rId14"/>
    <sheet name="RR death by breastfeeding" sheetId="10" r:id="rId15"/>
    <sheet name="RR death by birth outcome" sheetId="11" r:id="rId16"/>
    <sheet name="OR stunting progression" sheetId="12" r:id="rId17"/>
    <sheet name="RR diarrhoea" sheetId="13" r:id="rId18"/>
    <sheet name="OR stunting by condition" sheetId="14" r:id="rId19"/>
    <sheet name="OR stunting by birth outcome" sheetId="15" r:id="rId20"/>
    <sheet name="RR anemic by intervention" sheetId="31" r:id="rId21"/>
    <sheet name="OR anemic by intervention" sheetId="32" r:id="rId22"/>
    <sheet name="OR stunting by intervention" sheetId="16" r:id="rId23"/>
    <sheet name="OR stunting by compfeeding" sheetId="17" r:id="rId24"/>
    <sheet name="OR correctBF by interventn" sheetId="18" r:id="rId25"/>
    <sheet name="Appropriate breastfeeding" sheetId="19" r:id="rId26"/>
    <sheet name="Interventions cost and coverage" sheetId="20" r:id="rId27"/>
    <sheet name="Interventions target population" sheetId="21" r:id="rId28"/>
    <sheet name="Interventions birth outcome" sheetId="22" r:id="rId29"/>
    <sheet name="Interventions affected fraction" sheetId="23" r:id="rId30"/>
    <sheet name="Proportion exposed to malaria" sheetId="33" r:id="rId31"/>
    <sheet name="Interventions mortality eff" sheetId="24" r:id="rId32"/>
    <sheet name="Interventions incidence eff" sheetId="25" r:id="rId33"/>
    <sheet name="Inter. pregnant women aff frac" sheetId="26" r:id="rId34"/>
    <sheet name="Inter. pregnant women eff" sheetId="27" r:id="rId3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9" l="1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H3" i="28"/>
  <c r="I3" i="28"/>
  <c r="J3" i="28"/>
  <c r="K3" i="28"/>
  <c r="L3" i="28"/>
  <c r="M3" i="28"/>
  <c r="N3" i="28"/>
  <c r="C3" i="28"/>
  <c r="B5" i="1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2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3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5.xml><?xml version="1.0" encoding="utf-8"?>
<comments xmlns="http://schemas.openxmlformats.org/spreadsheetml/2006/main">
  <authors>
    <author>Sam</author>
  </authors>
  <commentList>
    <comment ref="G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What is this RR?</t>
        </r>
      </text>
    </comment>
  </commentList>
</comments>
</file>

<file path=xl/comments6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7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8.xml><?xml version="1.0" encoding="utf-8"?>
<comments xmlns="http://schemas.openxmlformats.org/spreadsheetml/2006/main">
  <authors>
    <author>Sam</author>
    <author>Janka Petravic</author>
    <author>Ruth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values (possibly?) fictional </t>
        </r>
      </text>
    </comment>
    <comment ref="D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sharedStrings.xml><?xml version="1.0" encoding="utf-8"?>
<sst xmlns="http://schemas.openxmlformats.org/spreadsheetml/2006/main" count="593" uniqueCount="129">
  <si>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</si>
  <si>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</si>
  <si>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</si>
  <si>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</si>
  <si>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</si>
  <si>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</si>
  <si>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</si>
  <si>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</si>
  <si>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</si>
  <si>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</si>
  <si>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</si>
  <si>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</si>
  <si>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</si>
  <si>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</si>
  <si>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</si>
  <si>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</si>
  <si>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</si>
  <si>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</si>
  <si>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</si>
  <si>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</si>
  <si>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</si>
  <si>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</si>
  <si>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</si>
  <si>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</si>
  <si>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</si>
  <si>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</si>
  <si>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</si>
  <si>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</si>
  <si>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</si>
  <si>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</si>
  <si>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</si>
  <si>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</si>
  <si>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</si>
  <si>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</si>
  <si>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</si>
  <si>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</si>
  <si>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</si>
  <si>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</si>
  <si>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</si>
  <si>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</si>
  <si>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</si>
  <si>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</si>
  <si>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</si>
  <si>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</si>
  <si>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</si>
  <si>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</si>
  <si>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</si>
  <si>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</si>
  <si>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</si>
  <si>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</si>
  <si>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</si>
  <si>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</si>
  <si>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</si>
  <si>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</si>
  <si>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</si>
  <si>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</si>
  <si>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</si>
  <si>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</si>
  <si>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</si>
  <si>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</si>
  <si>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</si>
  <si>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</si>
  <si>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</si>
  <si>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</si>
  <si>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</si>
  <si>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</si>
  <si>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</si>
  <si>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</si>
  <si>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</si>
  <si>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</si>
  <si>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</si>
  <si>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</si>
  <si>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</si>
  <si>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</si>
  <si>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</si>
  <si>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</si>
  <si>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</si>
  <si>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</si>
  <si>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</si>
  <si>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</si>
  <si>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</si>
  <si>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</si>
  <si>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</si>
  <si>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</si>
  <si>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</si>
  <si>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</si>
  <si>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</si>
  <si>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</si>
  <si>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</si>
  <si>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</si>
  <si>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</si>
  <si>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</si>
  <si>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</si>
  <si>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</si>
  <si>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</si>
  <si>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</si>
  <si>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</si>
  <si>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</si>
  <si>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</si>
  <si>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</si>
  <si>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</si>
  <si>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</si>
  <si>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</si>
  <si>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</si>
  <si>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</si>
  <si>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</si>
  <si>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</si>
  <si>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</si>
  <si>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</si>
  <si>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</si>
  <si>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</si>
  <si>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15-19 years</t>
  </si>
  <si>
    <t>20-24 years</t>
  </si>
  <si>
    <t>25-29 years</t>
  </si>
  <si>
    <t>30-34 years</t>
  </si>
  <si>
    <t>35-39 years</t>
  </si>
  <si>
    <t>40-44 years</t>
  </si>
  <si>
    <t>Anemia</t>
  </si>
  <si>
    <t>anemic</t>
  </si>
  <si>
    <t>not anemic</t>
  </si>
  <si>
    <t>population 15-19 years old</t>
  </si>
  <si>
    <t>Anemia Status</t>
  </si>
  <si>
    <t>WRA: cause1</t>
  </si>
  <si>
    <t>WRA: cause2</t>
  </si>
  <si>
    <t>WRA: cause3</t>
  </si>
  <si>
    <t>Iron and folic acid for non-pregnant women</t>
  </si>
  <si>
    <t>Food fortification</t>
  </si>
  <si>
    <t>IPTp</t>
  </si>
  <si>
    <t>Anenatal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</si>
</sst>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10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2" fontId="4" fillId="5" borderId="0" xfId="0" applyNumberFormat="1" applyFont="1" applyFill="1" applyAlignment="1">
      <alignment horizontal="right"/>
    </xf>
    <xf numFmtId="0" fontId="0" fillId="6" borderId="0" xfId="0" applyFont="1" applyFill="1" applyAlignment="1"/>
    <xf numFmtId="1" fontId="0" fillId="6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7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3" fillId="0" borderId="0" xfId="15" applyFont="1" applyFill="1" applyAlignment="1"/>
    <xf numFmtId="0" fontId="16" fillId="0" borderId="0" xfId="0" applyFont="1" applyAlignment="1"/>
    <xf numFmtId="2" fontId="0" fillId="2" borderId="0" xfId="0" applyNumberFormat="1" applyFont="1" applyFill="1" applyAlignment="1">
      <alignment horizontal="right"/>
    </xf>
  </cellXfs>
  <cellStyles count="106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tyles" Target="styles.xml"/><Relationship Id="rId38" Type="http://schemas.openxmlformats.org/officeDocument/2006/relationships/sharedStrings" Target="sharedStrings.xml"/><Relationship Id="rId3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7" sqref="C17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15000000</v>
      </c>
    </row>
    <row r="3" spans="1:2" ht="15.75" customHeight="1" x14ac:dyDescent="0.15">
      <c r="A3" s="6" t="s">
        <v>8</v>
      </c>
      <c r="B3" s="8">
        <v>3000000</v>
      </c>
    </row>
    <row r="4" spans="1:2" ht="15.75" customHeight="1" x14ac:dyDescent="0.15">
      <c r="A4" s="6" t="s">
        <v>9</v>
      </c>
      <c r="B4" s="8">
        <v>1000000</v>
      </c>
    </row>
    <row r="5" spans="1:2" ht="15.75" customHeight="1" x14ac:dyDescent="0.15">
      <c r="A5" s="6" t="s">
        <v>110</v>
      </c>
      <c r="B5" s="8">
        <f>B4*10</f>
        <v>10000000</v>
      </c>
    </row>
    <row r="6" spans="1:2" ht="15.75" customHeight="1" x14ac:dyDescent="0.15">
      <c r="A6" s="6" t="s">
        <v>71</v>
      </c>
      <c r="B6" s="11">
        <v>0.5</v>
      </c>
    </row>
    <row r="7" spans="1:2" ht="15.75" customHeight="1" x14ac:dyDescent="0.15">
      <c r="A7" s="6" t="s">
        <v>70</v>
      </c>
      <c r="B7" s="21">
        <v>0.4</v>
      </c>
    </row>
    <row r="8" spans="1:2" ht="15.75" customHeight="1" x14ac:dyDescent="0.15">
      <c r="A8" s="6" t="s">
        <v>72</v>
      </c>
      <c r="B8" s="21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6" sqref="D6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0.25</v>
      </c>
      <c r="B2" s="6">
        <v>0.25</v>
      </c>
      <c r="C2" s="6">
        <v>0.25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21">
        <v>2.4300000000000002</v>
      </c>
      <c r="C2" s="21">
        <v>2.4300000000000002</v>
      </c>
      <c r="D2" s="21">
        <v>3.71</v>
      </c>
      <c r="E2" s="21">
        <v>3</v>
      </c>
      <c r="F2" s="21">
        <v>1.92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I1" sqref="I1:N1"/>
    </sheetView>
  </sheetViews>
  <sheetFormatPr baseColWidth="10" defaultRowHeight="13" x14ac:dyDescent="0.15"/>
  <cols>
    <col min="1" max="1" width="10.83203125" customWidth="1"/>
    <col min="2" max="2" width="12.33203125" customWidth="1"/>
  </cols>
  <sheetData>
    <row r="1" spans="1:14" x14ac:dyDescent="0.15">
      <c r="A1" t="s">
        <v>10</v>
      </c>
      <c r="B1" t="s">
        <v>121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x14ac:dyDescent="0.15">
      <c r="A2" t="s">
        <v>122</v>
      </c>
      <c r="B2" t="s">
        <v>118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15">
      <c r="B3" t="s">
        <v>119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15">
      <c r="A4" t="s">
        <v>123</v>
      </c>
      <c r="B4" t="s">
        <v>118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B5" t="s">
        <v>119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15">
      <c r="A6" t="s">
        <v>124</v>
      </c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0" sqref="G20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29</v>
      </c>
      <c r="C3" s="6">
        <v>1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32</v>
      </c>
      <c r="C4" s="6">
        <v>1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33</v>
      </c>
      <c r="C5" s="6">
        <v>1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29</v>
      </c>
      <c r="C7" s="6">
        <v>1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32</v>
      </c>
      <c r="C8" s="6">
        <v>1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33</v>
      </c>
      <c r="C9" s="6">
        <v>1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29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32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33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29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32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33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</row>
    <row r="19" spans="1:7" ht="15.75" customHeight="1" x14ac:dyDescent="0.15">
      <c r="B19" s="6" t="s">
        <v>29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</row>
    <row r="20" spans="1:7" ht="15.75" customHeight="1" x14ac:dyDescent="0.15">
      <c r="B20" s="6" t="s">
        <v>32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</row>
    <row r="21" spans="1:7" ht="15.75" customHeight="1" x14ac:dyDescent="0.15">
      <c r="B21" s="6" t="s">
        <v>33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4" sqref="G24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20</v>
      </c>
      <c r="C3">
        <v>1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B4" s="6" t="s">
        <v>29</v>
      </c>
      <c r="C4">
        <v>1</v>
      </c>
      <c r="D4">
        <v>1</v>
      </c>
      <c r="E4">
        <v>1</v>
      </c>
      <c r="F4">
        <v>1</v>
      </c>
      <c r="G4">
        <v>1</v>
      </c>
    </row>
    <row r="5" spans="1:7" ht="15.75" customHeight="1" x14ac:dyDescent="0.15">
      <c r="B5" s="6" t="s">
        <v>32</v>
      </c>
      <c r="C5">
        <v>1</v>
      </c>
      <c r="D5">
        <v>1</v>
      </c>
      <c r="E5">
        <v>1</v>
      </c>
      <c r="F5">
        <v>1</v>
      </c>
      <c r="G5">
        <v>1</v>
      </c>
    </row>
    <row r="6" spans="1:7" ht="15.75" customHeight="1" x14ac:dyDescent="0.15">
      <c r="B6" s="6" t="s">
        <v>33</v>
      </c>
      <c r="C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B8" s="6" t="s">
        <v>20</v>
      </c>
      <c r="C8">
        <v>1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B9" s="6" t="s">
        <v>29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ht="15.75" customHeight="1" x14ac:dyDescent="0.15">
      <c r="B10" s="6" t="s">
        <v>32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33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B13" s="6" t="s">
        <v>20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B14" s="6" t="s">
        <v>29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32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33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B18" s="6" t="s">
        <v>20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33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 x14ac:dyDescent="0.15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20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29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32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 ht="15.75" customHeight="1" x14ac:dyDescent="0.15">
      <c r="B26" s="6" t="s">
        <v>33</v>
      </c>
      <c r="C26">
        <v>1</v>
      </c>
      <c r="D26">
        <v>1</v>
      </c>
      <c r="E26">
        <v>1</v>
      </c>
      <c r="F26">
        <v>1</v>
      </c>
      <c r="G26">
        <v>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26" sqref="G26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46</v>
      </c>
      <c r="C3">
        <v>1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B4" s="6" t="s">
        <v>47</v>
      </c>
      <c r="C4">
        <v>1</v>
      </c>
      <c r="D4">
        <v>1</v>
      </c>
      <c r="E4">
        <v>1</v>
      </c>
      <c r="F4">
        <v>1</v>
      </c>
      <c r="G4">
        <v>1</v>
      </c>
    </row>
    <row r="5" spans="1:7" ht="15.75" customHeight="1" x14ac:dyDescent="0.15">
      <c r="B5" s="6" t="s">
        <v>48</v>
      </c>
      <c r="C5">
        <v>1</v>
      </c>
      <c r="D5">
        <v>1</v>
      </c>
      <c r="E5">
        <v>1</v>
      </c>
      <c r="F5">
        <v>1</v>
      </c>
      <c r="G5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46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B8" s="6" t="s">
        <v>47</v>
      </c>
      <c r="C8">
        <v>1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B9" s="6" t="s">
        <v>48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46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47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B13" s="6" t="s">
        <v>48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46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47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48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34</v>
      </c>
      <c r="B18" s="6" t="s">
        <v>45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21" sqref="E21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2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2" t="s">
        <v>16</v>
      </c>
      <c r="B2" s="12">
        <v>1</v>
      </c>
      <c r="C2" s="12">
        <v>1</v>
      </c>
      <c r="D2" s="12">
        <v>1</v>
      </c>
      <c r="E2" s="12">
        <v>1</v>
      </c>
      <c r="F2" s="6"/>
      <c r="G2" s="6"/>
    </row>
    <row r="3" spans="1:7" ht="15.75" customHeight="1" x14ac:dyDescent="0.15">
      <c r="A3" s="12" t="s">
        <v>21</v>
      </c>
      <c r="B3" s="12">
        <v>1</v>
      </c>
      <c r="C3" s="12">
        <v>1</v>
      </c>
      <c r="D3" s="12">
        <v>1</v>
      </c>
      <c r="E3" s="12">
        <v>1</v>
      </c>
      <c r="F3" s="6"/>
      <c r="G3" s="6"/>
    </row>
    <row r="4" spans="1:7" ht="15.75" customHeight="1" x14ac:dyDescent="0.15">
      <c r="A4" s="12" t="s">
        <v>22</v>
      </c>
      <c r="B4" s="12">
        <v>1</v>
      </c>
      <c r="C4" s="12">
        <v>1</v>
      </c>
      <c r="D4" s="12">
        <v>1</v>
      </c>
      <c r="E4" s="12">
        <v>1</v>
      </c>
      <c r="F4" s="6"/>
      <c r="G4" s="6"/>
    </row>
    <row r="5" spans="1:7" ht="15.75" customHeight="1" x14ac:dyDescent="0.15">
      <c r="A5" s="12" t="s">
        <v>24</v>
      </c>
      <c r="B5" s="12">
        <v>1</v>
      </c>
      <c r="C5" s="12">
        <v>1</v>
      </c>
      <c r="D5" s="12">
        <v>1</v>
      </c>
      <c r="E5" s="12">
        <v>1</v>
      </c>
      <c r="F5" s="6"/>
      <c r="G5" s="6"/>
    </row>
    <row r="6" spans="1:7" ht="15.75" customHeight="1" x14ac:dyDescent="0.15">
      <c r="A6" s="12" t="s">
        <v>27</v>
      </c>
      <c r="B6" s="12">
        <v>1</v>
      </c>
      <c r="C6" s="12">
        <v>1</v>
      </c>
      <c r="D6" s="12">
        <v>1</v>
      </c>
      <c r="E6" s="12">
        <v>1</v>
      </c>
      <c r="F6" s="6"/>
      <c r="G6" s="6"/>
    </row>
    <row r="7" spans="1:7" ht="15.75" customHeight="1" x14ac:dyDescent="0.15">
      <c r="A7" s="12" t="s">
        <v>28</v>
      </c>
      <c r="B7" s="12">
        <v>1</v>
      </c>
      <c r="C7" s="12">
        <v>1</v>
      </c>
      <c r="D7" s="12">
        <v>1</v>
      </c>
      <c r="E7" s="12">
        <v>1</v>
      </c>
      <c r="F7" s="6"/>
      <c r="G7" s="6"/>
    </row>
    <row r="8" spans="1:7" ht="15.75" customHeight="1" x14ac:dyDescent="0.15">
      <c r="A8" s="12" t="s">
        <v>54</v>
      </c>
      <c r="B8" s="12">
        <v>1</v>
      </c>
      <c r="C8" s="12">
        <v>1</v>
      </c>
      <c r="D8" s="12">
        <v>1</v>
      </c>
      <c r="E8" s="12">
        <v>1</v>
      </c>
      <c r="F8" s="6"/>
      <c r="G8" s="6"/>
    </row>
    <row r="9" spans="1:7" ht="15.75" customHeight="1" x14ac:dyDescent="0.15">
      <c r="A9" s="12" t="s">
        <v>31</v>
      </c>
      <c r="B9" s="12">
        <v>1</v>
      </c>
      <c r="C9" s="12">
        <v>1</v>
      </c>
      <c r="D9" s="12">
        <v>1</v>
      </c>
      <c r="E9" s="12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1</v>
      </c>
      <c r="B2" s="6">
        <v>1</v>
      </c>
      <c r="C2" s="6">
        <v>1</v>
      </c>
      <c r="D2" s="6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3000000</v>
      </c>
    </row>
    <row r="3" spans="1:2" ht="15.75" customHeight="1" x14ac:dyDescent="0.15">
      <c r="A3" s="4">
        <v>2018</v>
      </c>
      <c r="B3" s="5">
        <v>3000000</v>
      </c>
    </row>
    <row r="4" spans="1:2" ht="15.75" customHeight="1" x14ac:dyDescent="0.15">
      <c r="A4" s="4">
        <v>2019</v>
      </c>
      <c r="B4" s="5">
        <v>3000000</v>
      </c>
    </row>
    <row r="5" spans="1:2" ht="15.75" customHeight="1" x14ac:dyDescent="0.15">
      <c r="A5" s="4">
        <v>2020</v>
      </c>
      <c r="B5" s="5">
        <v>3000000</v>
      </c>
    </row>
    <row r="6" spans="1:2" ht="15.75" customHeight="1" x14ac:dyDescent="0.15">
      <c r="A6" s="4">
        <v>2021</v>
      </c>
      <c r="B6" s="5">
        <v>3000000</v>
      </c>
    </row>
    <row r="7" spans="1:2" ht="15.75" customHeight="1" x14ac:dyDescent="0.15">
      <c r="A7" s="4">
        <v>2022</v>
      </c>
      <c r="B7" s="5">
        <v>3000000</v>
      </c>
    </row>
    <row r="8" spans="1:2" ht="15.75" customHeight="1" x14ac:dyDescent="0.15">
      <c r="A8" s="4">
        <v>2023</v>
      </c>
      <c r="B8" s="5">
        <v>3000000</v>
      </c>
    </row>
    <row r="9" spans="1:2" ht="15.75" customHeight="1" x14ac:dyDescent="0.15">
      <c r="A9" s="4">
        <v>2024</v>
      </c>
      <c r="B9" s="5">
        <v>3000000</v>
      </c>
    </row>
    <row r="10" spans="1:2" ht="15.75" customHeight="1" x14ac:dyDescent="0.15">
      <c r="A10" s="4">
        <v>2025</v>
      </c>
      <c r="B10" s="5">
        <v>3000000</v>
      </c>
    </row>
    <row r="11" spans="1:2" ht="15.75" customHeight="1" x14ac:dyDescent="0.15">
      <c r="A11" s="4">
        <v>2026</v>
      </c>
      <c r="B11" s="5">
        <v>3000000</v>
      </c>
    </row>
    <row r="12" spans="1:2" ht="15.75" customHeight="1" x14ac:dyDescent="0.15">
      <c r="A12" s="4">
        <v>2027</v>
      </c>
      <c r="B12" s="5">
        <v>3000000</v>
      </c>
    </row>
    <row r="13" spans="1:2" ht="15.75" customHeight="1" x14ac:dyDescent="0.15">
      <c r="A13" s="4">
        <v>2028</v>
      </c>
      <c r="B13" s="5">
        <v>3000000</v>
      </c>
    </row>
    <row r="14" spans="1:2" ht="15.75" customHeight="1" x14ac:dyDescent="0.15">
      <c r="A14" s="4">
        <v>2029</v>
      </c>
      <c r="B14" s="5">
        <v>3000000</v>
      </c>
    </row>
    <row r="15" spans="1:2" ht="15.75" customHeight="1" x14ac:dyDescent="0.15">
      <c r="A15" s="4">
        <v>2030</v>
      </c>
      <c r="B15" s="5">
        <v>3000000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.15"/>
  <sheetData>
    <row r="1" spans="1:4" ht="15.75" customHeight="1" x14ac:dyDescent="0.2">
      <c r="A1" s="13" t="s">
        <v>53</v>
      </c>
      <c r="B1" s="13" t="s">
        <v>26</v>
      </c>
      <c r="C1" s="13" t="s">
        <v>25</v>
      </c>
      <c r="D1" s="13" t="s">
        <v>23</v>
      </c>
    </row>
    <row r="2" spans="1:4" ht="15.75" customHeight="1" x14ac:dyDescent="0.2">
      <c r="A2" s="14">
        <v>1</v>
      </c>
      <c r="B2" s="14">
        <v>5</v>
      </c>
      <c r="C2" s="14">
        <v>6.4</v>
      </c>
      <c r="D2" s="14">
        <v>46.5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"/>
  <sheetViews>
    <sheetView workbookViewId="0">
      <selection activeCell="I22" sqref="I22"/>
    </sheetView>
  </sheetViews>
  <sheetFormatPr baseColWidth="10" defaultRowHeight="13" x14ac:dyDescent="0.15"/>
  <cols>
    <col min="1" max="1" width="26.5" customWidth="1"/>
  </cols>
  <sheetData>
    <row r="1" spans="1:13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x14ac:dyDescent="0.15">
      <c r="A2" t="s">
        <v>128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15">
      <c r="A3" t="s">
        <v>127</v>
      </c>
      <c r="B3">
        <v>1</v>
      </c>
      <c r="C3">
        <v>1</v>
      </c>
      <c r="D3">
        <v>1</v>
      </c>
      <c r="E3">
        <v>1</v>
      </c>
      <c r="F3">
        <v>1</v>
      </c>
      <c r="G3">
        <v>0.83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15">
      <c r="A4" t="s">
        <v>125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0.73</v>
      </c>
      <c r="M4">
        <v>0.73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L23" sqref="L23"/>
    </sheetView>
  </sheetViews>
  <sheetFormatPr baseColWidth="10" defaultRowHeight="13" x14ac:dyDescent="0.15"/>
  <sheetData>
    <row r="1" spans="1:13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x14ac:dyDescent="0.15">
      <c r="A2" t="s">
        <v>126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74</v>
      </c>
      <c r="B2" s="15">
        <v>5.16</v>
      </c>
      <c r="C2" s="15">
        <v>5.16</v>
      </c>
      <c r="D2" s="15">
        <v>1</v>
      </c>
      <c r="E2" s="16">
        <v>1</v>
      </c>
      <c r="F2" s="17">
        <v>1</v>
      </c>
    </row>
    <row r="3" spans="1:6" ht="15" x14ac:dyDescent="0.2">
      <c r="A3" s="6" t="s">
        <v>75</v>
      </c>
      <c r="B3" s="15">
        <v>1</v>
      </c>
      <c r="C3" s="15">
        <v>1</v>
      </c>
      <c r="D3" s="15">
        <v>1.82</v>
      </c>
      <c r="E3" s="17">
        <v>1.82</v>
      </c>
      <c r="F3" s="17">
        <v>1</v>
      </c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5" t="s">
        <v>45</v>
      </c>
      <c r="B2" s="15" t="s">
        <v>45</v>
      </c>
      <c r="C2" s="15" t="s">
        <v>47</v>
      </c>
      <c r="D2" s="15" t="s">
        <v>47</v>
      </c>
      <c r="E2" s="16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A24" sqref="A24"/>
    </sheetView>
  </sheetViews>
  <sheetFormatPr baseColWidth="10" defaultColWidth="14.5" defaultRowHeight="15.75" customHeight="1" x14ac:dyDescent="0.15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64</v>
      </c>
      <c r="B2" s="6">
        <v>0.621</v>
      </c>
      <c r="C2" s="6">
        <v>0.85</v>
      </c>
      <c r="D2" s="6">
        <v>0.35</v>
      </c>
      <c r="E2" s="6"/>
      <c r="F2" s="18"/>
      <c r="G2" s="6"/>
    </row>
    <row r="3" spans="1:7" ht="15.75" customHeight="1" x14ac:dyDescent="0.15">
      <c r="A3" s="6" t="s">
        <v>75</v>
      </c>
      <c r="B3" s="6">
        <v>0.247</v>
      </c>
      <c r="C3" s="6">
        <v>0.85</v>
      </c>
      <c r="D3" s="6">
        <v>3.56</v>
      </c>
      <c r="E3" s="6"/>
      <c r="F3" s="18"/>
      <c r="G3" s="6"/>
    </row>
    <row r="4" spans="1:7" ht="15.75" customHeight="1" x14ac:dyDescent="0.15">
      <c r="A4" s="6" t="s">
        <v>76</v>
      </c>
      <c r="B4" s="6">
        <v>0</v>
      </c>
      <c r="C4" s="6">
        <v>0.85</v>
      </c>
      <c r="D4" s="6">
        <v>48</v>
      </c>
      <c r="E4" s="6"/>
      <c r="F4" s="18"/>
      <c r="G4" s="6"/>
    </row>
    <row r="5" spans="1:7" ht="15.75" customHeight="1" x14ac:dyDescent="0.15">
      <c r="A5" s="6" t="s">
        <v>74</v>
      </c>
      <c r="B5" s="6">
        <v>0.61</v>
      </c>
      <c r="C5" s="6">
        <v>0.85</v>
      </c>
      <c r="D5" s="6">
        <v>3.56</v>
      </c>
      <c r="E5" s="6"/>
      <c r="F5" s="18"/>
      <c r="G5" s="6"/>
    </row>
    <row r="6" spans="1:7" ht="15.75" customHeight="1" x14ac:dyDescent="0.15">
      <c r="A6" t="s">
        <v>77</v>
      </c>
      <c r="B6" s="6">
        <v>0</v>
      </c>
      <c r="C6" s="6">
        <v>0.85</v>
      </c>
      <c r="D6" s="6">
        <v>25</v>
      </c>
      <c r="E6" s="6"/>
      <c r="F6" s="18"/>
      <c r="G6" s="6"/>
    </row>
    <row r="7" spans="1:7" ht="15.75" customHeight="1" x14ac:dyDescent="0.15">
      <c r="A7" t="s">
        <v>79</v>
      </c>
      <c r="B7" s="6">
        <v>0</v>
      </c>
      <c r="C7" s="6">
        <v>0.85</v>
      </c>
      <c r="D7" s="6">
        <v>1.8</v>
      </c>
      <c r="E7" s="6"/>
      <c r="F7" s="18"/>
      <c r="G7" s="6"/>
    </row>
    <row r="8" spans="1:7" ht="15.75" customHeight="1" x14ac:dyDescent="0.15">
      <c r="A8" s="30" t="s">
        <v>95</v>
      </c>
      <c r="B8" s="30">
        <v>0.96</v>
      </c>
      <c r="C8" s="31">
        <v>0.85</v>
      </c>
      <c r="D8" s="31">
        <v>1</v>
      </c>
      <c r="E8" s="6"/>
      <c r="F8" s="6"/>
      <c r="G8" s="6"/>
    </row>
    <row r="9" spans="1:7" ht="15.75" customHeight="1" x14ac:dyDescent="0.15">
      <c r="A9" s="30" t="s">
        <v>96</v>
      </c>
      <c r="B9" s="30">
        <v>1.6E-2</v>
      </c>
      <c r="C9" s="31">
        <v>0.85</v>
      </c>
      <c r="D9" s="31">
        <v>1</v>
      </c>
      <c r="E9" s="6"/>
      <c r="F9" s="6"/>
      <c r="G9" s="6"/>
    </row>
    <row r="10" spans="1:7" ht="15.75" customHeight="1" x14ac:dyDescent="0.15">
      <c r="A10" s="30" t="s">
        <v>97</v>
      </c>
      <c r="B10" s="30">
        <v>0</v>
      </c>
      <c r="C10" s="31">
        <v>0.85</v>
      </c>
      <c r="D10" s="31">
        <v>1</v>
      </c>
      <c r="E10" s="6"/>
      <c r="F10" s="6"/>
      <c r="G10" s="6"/>
    </row>
    <row r="11" spans="1:7" ht="15.75" customHeight="1" x14ac:dyDescent="0.15">
      <c r="A11" s="30" t="s">
        <v>98</v>
      </c>
      <c r="B11" s="30">
        <v>1.6E-2</v>
      </c>
      <c r="C11" s="31">
        <v>0.85</v>
      </c>
      <c r="D11" s="31">
        <v>1</v>
      </c>
      <c r="E11" s="6"/>
      <c r="F11" s="6"/>
      <c r="G11" s="6"/>
    </row>
    <row r="12" spans="1:7" ht="15.75" customHeight="1" x14ac:dyDescent="0.15">
      <c r="A12" s="30" t="s">
        <v>99</v>
      </c>
      <c r="B12" s="32">
        <v>1.6E-2</v>
      </c>
      <c r="C12" s="31">
        <v>0.85</v>
      </c>
      <c r="D12" s="31">
        <v>1</v>
      </c>
      <c r="E12" s="6"/>
      <c r="F12" s="6"/>
      <c r="G12" s="6"/>
    </row>
    <row r="13" spans="1:7" ht="15.75" customHeight="1" x14ac:dyDescent="0.15">
      <c r="A13" s="30" t="s">
        <v>100</v>
      </c>
      <c r="B13" s="30">
        <v>0</v>
      </c>
      <c r="C13" s="31">
        <v>0.85</v>
      </c>
      <c r="D13" s="31">
        <v>1</v>
      </c>
      <c r="E13" s="6"/>
      <c r="F13" s="6"/>
      <c r="G13" s="6"/>
    </row>
    <row r="14" spans="1:7" ht="15.75" customHeight="1" x14ac:dyDescent="0.15">
      <c r="A14" s="30" t="s">
        <v>101</v>
      </c>
      <c r="B14" s="30">
        <v>0.35099999999999998</v>
      </c>
      <c r="C14" s="31">
        <v>0.85</v>
      </c>
      <c r="D14" s="30">
        <v>1</v>
      </c>
    </row>
    <row r="15" spans="1:7" ht="15.75" customHeight="1" x14ac:dyDescent="0.15">
      <c r="A15" s="30" t="s">
        <v>102</v>
      </c>
      <c r="B15" s="30">
        <v>0</v>
      </c>
      <c r="C15" s="31">
        <v>0.85</v>
      </c>
      <c r="D15" s="30">
        <v>1</v>
      </c>
    </row>
    <row r="16" spans="1:7" ht="15.75" customHeight="1" x14ac:dyDescent="0.15">
      <c r="A16" s="30" t="s">
        <v>103</v>
      </c>
      <c r="B16" s="30">
        <v>0</v>
      </c>
      <c r="C16" s="31">
        <v>0.85</v>
      </c>
      <c r="D16" s="30">
        <v>1</v>
      </c>
    </row>
    <row r="17" spans="1:4" ht="15.75" customHeight="1" x14ac:dyDescent="0.15">
      <c r="A17" s="22" t="s">
        <v>105</v>
      </c>
      <c r="B17" s="6">
        <v>0</v>
      </c>
      <c r="C17" s="31">
        <v>0.85</v>
      </c>
      <c r="D17" s="37">
        <v>1</v>
      </c>
    </row>
    <row r="18" spans="1:4" ht="15.75" customHeight="1" x14ac:dyDescent="0.15">
      <c r="A18" s="22" t="s">
        <v>109</v>
      </c>
      <c r="B18" s="6">
        <v>0</v>
      </c>
      <c r="C18" s="31">
        <v>0.85</v>
      </c>
      <c r="D18" s="37">
        <v>1</v>
      </c>
    </row>
    <row r="19" spans="1:4" ht="15.75" customHeight="1" x14ac:dyDescent="0.15">
      <c r="A19" s="22" t="s">
        <v>106</v>
      </c>
      <c r="B19" s="6">
        <v>0</v>
      </c>
      <c r="C19" s="31">
        <v>0.85</v>
      </c>
      <c r="D19" s="37">
        <v>1</v>
      </c>
    </row>
    <row r="20" spans="1:4" ht="15.75" customHeight="1" x14ac:dyDescent="0.15">
      <c r="A20" s="22" t="s">
        <v>107</v>
      </c>
      <c r="B20" s="6">
        <v>0</v>
      </c>
      <c r="C20" s="31">
        <v>0.85</v>
      </c>
      <c r="D20" s="37">
        <v>1</v>
      </c>
    </row>
    <row r="21" spans="1:4" ht="15.75" customHeight="1" x14ac:dyDescent="0.15">
      <c r="A21" s="22" t="s">
        <v>108</v>
      </c>
      <c r="B21" s="6">
        <v>0</v>
      </c>
      <c r="C21" s="6">
        <v>0.85</v>
      </c>
      <c r="D21" s="37">
        <v>1</v>
      </c>
    </row>
    <row r="22" spans="1:4" ht="15.75" customHeight="1" x14ac:dyDescent="0.15">
      <c r="A22" t="s">
        <v>127</v>
      </c>
      <c r="B22" s="6">
        <v>0</v>
      </c>
      <c r="C22" s="6">
        <v>0.85</v>
      </c>
      <c r="D22" s="37">
        <v>1</v>
      </c>
    </row>
    <row r="23" spans="1:4" ht="15.75" customHeight="1" x14ac:dyDescent="0.15">
      <c r="A23" t="s">
        <v>125</v>
      </c>
      <c r="B23" s="6">
        <v>0</v>
      </c>
      <c r="C23" s="6">
        <v>0.85</v>
      </c>
      <c r="D23" s="37">
        <v>1</v>
      </c>
    </row>
    <row r="24" spans="1:4" ht="15.75" customHeight="1" x14ac:dyDescent="0.15">
      <c r="A24" t="s">
        <v>126</v>
      </c>
      <c r="B24" s="6">
        <v>0</v>
      </c>
      <c r="C24" s="6">
        <v>0.85</v>
      </c>
      <c r="D24" s="3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workbookViewId="0">
      <selection activeCell="D27" sqref="D27"/>
    </sheetView>
  </sheetViews>
  <sheetFormatPr baseColWidth="10" defaultColWidth="14.5" defaultRowHeight="15.75" customHeight="1" x14ac:dyDescent="0.15"/>
  <cols>
    <col min="1" max="1" width="48" customWidth="1"/>
    <col min="2" max="6" width="13.5" customWidth="1"/>
    <col min="7" max="7" width="17.33203125" customWidth="1"/>
    <col min="8" max="8" width="12.83203125" customWidth="1"/>
    <col min="9" max="9" width="13.5" customWidth="1"/>
    <col min="10" max="10" width="11.33203125" customWidth="1"/>
  </cols>
  <sheetData>
    <row r="1" spans="1:13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</row>
    <row r="3" spans="1:13" ht="15.75" customHeight="1" x14ac:dyDescent="0.15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</row>
    <row r="4" spans="1:13" ht="15.75" customHeight="1" x14ac:dyDescent="0.15">
      <c r="A4" s="6" t="s">
        <v>76</v>
      </c>
      <c r="B4" s="4">
        <v>0</v>
      </c>
      <c r="C4" s="4">
        <v>0</v>
      </c>
      <c r="D4" s="4">
        <f>demographics!$B$7</f>
        <v>0.4</v>
      </c>
      <c r="E4" s="4">
        <f>demographics!$B$7</f>
        <v>0.4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ht="15.75" customHeight="1" x14ac:dyDescent="0.15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demographics!$B$7</f>
        <v>0.4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ht="15.75" customHeight="1" x14ac:dyDescent="0.15">
      <c r="A8" s="30" t="s">
        <v>95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</row>
    <row r="9" spans="1:13" ht="15.75" customHeight="1" x14ac:dyDescent="0.15">
      <c r="A9" s="30" t="s">
        <v>96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3" ht="15.75" customHeight="1" x14ac:dyDescent="0.15">
      <c r="A10" s="30" t="s">
        <v>97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5.75" customHeight="1" x14ac:dyDescent="0.15">
      <c r="A11" s="30" t="s">
        <v>98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ht="15.75" customHeight="1" x14ac:dyDescent="0.15">
      <c r="A12" s="30" t="s">
        <v>99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>
        <v>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ht="15.75" customHeight="1" x14ac:dyDescent="0.15">
      <c r="A13" s="30" t="s">
        <v>100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ht="15.75" customHeight="1" x14ac:dyDescent="0.15">
      <c r="A14" s="30" t="s">
        <v>101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0">
        <v>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</row>
    <row r="15" spans="1:13" ht="15.75" customHeight="1" x14ac:dyDescent="0.15">
      <c r="A15" s="30" t="s">
        <v>102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0">
        <v>1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3" ht="15.75" customHeight="1" x14ac:dyDescent="0.15">
      <c r="A16" s="30" t="s">
        <v>103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0">
        <v>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ht="15.75" customHeight="1" x14ac:dyDescent="0.15">
      <c r="A17" s="22" t="s">
        <v>105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3" ht="15.75" customHeight="1" x14ac:dyDescent="0.15">
      <c r="A18" s="22" t="s">
        <v>109</v>
      </c>
      <c r="B18" s="31">
        <v>0</v>
      </c>
      <c r="C18" s="31">
        <v>0</v>
      </c>
      <c r="D18" s="31">
        <v>0</v>
      </c>
      <c r="E18" s="31">
        <v>0</v>
      </c>
      <c r="F18" s="31">
        <v>0</v>
      </c>
      <c r="G18" s="30">
        <v>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</row>
    <row r="19" spans="1:13" ht="15.75" customHeight="1" x14ac:dyDescent="0.15">
      <c r="A19" s="22" t="s">
        <v>106</v>
      </c>
      <c r="B19" s="31">
        <v>0</v>
      </c>
      <c r="C19" s="31">
        <v>0</v>
      </c>
      <c r="D19" s="31">
        <v>0</v>
      </c>
      <c r="E19" s="31">
        <v>0</v>
      </c>
      <c r="F19" s="31">
        <v>0</v>
      </c>
      <c r="G19" s="30">
        <v>1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0" spans="1:13" ht="15.75" customHeight="1" x14ac:dyDescent="0.15">
      <c r="A20" s="22" t="s">
        <v>107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30">
        <v>1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ht="15.75" customHeight="1" x14ac:dyDescent="0.2">
      <c r="A21" s="13" t="s">
        <v>108</v>
      </c>
      <c r="B21" s="6">
        <v>0</v>
      </c>
      <c r="C21" s="6">
        <v>0</v>
      </c>
      <c r="D21" s="42">
        <v>0</v>
      </c>
      <c r="E21" s="42">
        <v>0</v>
      </c>
      <c r="F21" s="42">
        <v>0</v>
      </c>
      <c r="G21" s="37">
        <v>1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</row>
    <row r="22" spans="1:13" ht="15.75" customHeight="1" x14ac:dyDescent="0.15">
      <c r="A22" t="s">
        <v>127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37">
        <v>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ht="15.75" customHeight="1" x14ac:dyDescent="0.15">
      <c r="A23" t="s">
        <v>125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</row>
    <row r="24" spans="1:13" ht="15.75" customHeight="1" x14ac:dyDescent="0.15">
      <c r="A24" t="s">
        <v>126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77</v>
      </c>
      <c r="B2" t="s">
        <v>66</v>
      </c>
      <c r="C2" s="19">
        <v>0.21</v>
      </c>
      <c r="D2" s="19">
        <v>0.21</v>
      </c>
      <c r="E2" s="19">
        <v>0</v>
      </c>
      <c r="F2" s="19">
        <v>0</v>
      </c>
    </row>
    <row r="3" spans="1:6" ht="15.75" customHeight="1" x14ac:dyDescent="0.15">
      <c r="B3" t="s">
        <v>69</v>
      </c>
      <c r="C3" s="19">
        <f>demographics!$B$6 * 'Interventions target population'!$G$6</f>
        <v>0.2</v>
      </c>
      <c r="D3" s="19">
        <f>demographics!$B$6 * 'Interventions target population'!$G$6</f>
        <v>0.2</v>
      </c>
      <c r="E3" s="19">
        <v>0</v>
      </c>
      <c r="F3" s="19">
        <v>0</v>
      </c>
    </row>
    <row r="4" spans="1:6" ht="15.75" customHeight="1" x14ac:dyDescent="0.15">
      <c r="A4" t="s">
        <v>79</v>
      </c>
      <c r="B4" t="s">
        <v>66</v>
      </c>
      <c r="C4" s="19">
        <v>0.1</v>
      </c>
      <c r="D4" s="19">
        <v>0.1</v>
      </c>
      <c r="E4" s="19">
        <v>0</v>
      </c>
      <c r="F4" s="19">
        <v>0</v>
      </c>
    </row>
    <row r="5" spans="1:6" ht="15.75" customHeight="1" x14ac:dyDescent="0.15">
      <c r="B5" t="s">
        <v>69</v>
      </c>
      <c r="C5" s="19">
        <v>1</v>
      </c>
      <c r="D5" s="19">
        <v>1</v>
      </c>
      <c r="E5" s="19">
        <v>0</v>
      </c>
      <c r="F5" s="1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2.5" customWidth="1"/>
    <col min="2" max="2" width="32.1640625" customWidth="1"/>
  </cols>
  <sheetData>
    <row r="1" spans="1:2" ht="15.75" customHeight="1" x14ac:dyDescent="0.15">
      <c r="A1" s="2" t="s">
        <v>2</v>
      </c>
      <c r="B1" s="2" t="s">
        <v>120</v>
      </c>
    </row>
    <row r="2" spans="1:2" ht="15.75" customHeight="1" x14ac:dyDescent="0.15">
      <c r="A2" s="4">
        <v>2017</v>
      </c>
      <c r="B2" s="5">
        <v>5000000</v>
      </c>
    </row>
    <row r="3" spans="1:2" ht="15.75" customHeight="1" x14ac:dyDescent="0.15">
      <c r="A3" s="4">
        <v>2018</v>
      </c>
      <c r="B3" s="5">
        <f>B2+(B2/100)</f>
        <v>5050000</v>
      </c>
    </row>
    <row r="4" spans="1:2" ht="15.75" customHeight="1" x14ac:dyDescent="0.15">
      <c r="A4" s="4">
        <v>2019</v>
      </c>
      <c r="B4" s="5">
        <f t="shared" ref="B4:B15" si="0">B3+(B3/100)</f>
        <v>5100500</v>
      </c>
    </row>
    <row r="5" spans="1:2" ht="15.75" customHeight="1" x14ac:dyDescent="0.15">
      <c r="A5" s="4">
        <v>2020</v>
      </c>
      <c r="B5" s="5">
        <f t="shared" si="0"/>
        <v>5151505</v>
      </c>
    </row>
    <row r="6" spans="1:2" ht="15.75" customHeight="1" x14ac:dyDescent="0.15">
      <c r="A6" s="4">
        <v>2021</v>
      </c>
      <c r="B6" s="5">
        <f t="shared" si="0"/>
        <v>5203020.05</v>
      </c>
    </row>
    <row r="7" spans="1:2" ht="15.75" customHeight="1" x14ac:dyDescent="0.15">
      <c r="A7" s="4">
        <v>2022</v>
      </c>
      <c r="B7" s="5">
        <f t="shared" si="0"/>
        <v>5255050.2505000001</v>
      </c>
    </row>
    <row r="8" spans="1:2" ht="15.75" customHeight="1" x14ac:dyDescent="0.15">
      <c r="A8" s="4">
        <v>2023</v>
      </c>
      <c r="B8" s="5">
        <f t="shared" si="0"/>
        <v>5307600.7530049998</v>
      </c>
    </row>
    <row r="9" spans="1:2" ht="15.75" customHeight="1" x14ac:dyDescent="0.15">
      <c r="A9" s="4">
        <v>2024</v>
      </c>
      <c r="B9" s="5">
        <f t="shared" si="0"/>
        <v>5360676.7605350502</v>
      </c>
    </row>
    <row r="10" spans="1:2" ht="15.75" customHeight="1" x14ac:dyDescent="0.15">
      <c r="A10" s="4">
        <v>2025</v>
      </c>
      <c r="B10" s="5">
        <f t="shared" si="0"/>
        <v>5414283.5281404005</v>
      </c>
    </row>
    <row r="11" spans="1:2" ht="15.75" customHeight="1" x14ac:dyDescent="0.15">
      <c r="A11" s="4">
        <v>2026</v>
      </c>
      <c r="B11" s="5">
        <f t="shared" si="0"/>
        <v>5468426.3634218043</v>
      </c>
    </row>
    <row r="12" spans="1:2" ht="15.75" customHeight="1" x14ac:dyDescent="0.15">
      <c r="A12" s="4">
        <v>2027</v>
      </c>
      <c r="B12" s="5">
        <f t="shared" si="0"/>
        <v>5523110.6270560222</v>
      </c>
    </row>
    <row r="13" spans="1:2" ht="15.75" customHeight="1" x14ac:dyDescent="0.15">
      <c r="A13" s="4">
        <v>2028</v>
      </c>
      <c r="B13" s="5">
        <f t="shared" si="0"/>
        <v>5578341.7333265822</v>
      </c>
    </row>
    <row r="14" spans="1:2" ht="15.75" customHeight="1" x14ac:dyDescent="0.15">
      <c r="A14" s="4">
        <v>2029</v>
      </c>
      <c r="B14" s="5">
        <f t="shared" si="0"/>
        <v>5634125.150659848</v>
      </c>
    </row>
    <row r="15" spans="1:2" ht="15.75" customHeight="1" x14ac:dyDescent="0.15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C20" sqref="C20"/>
    </sheetView>
  </sheetViews>
  <sheetFormatPr baseColWidth="10" defaultColWidth="14.5" defaultRowHeight="15.75" customHeight="1" x14ac:dyDescent="0.15"/>
  <cols>
    <col min="1" max="1" width="27" customWidth="1"/>
    <col min="2" max="2" width="28.83203125" customWidth="1"/>
  </cols>
  <sheetData>
    <row r="1" spans="1:14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 x14ac:dyDescent="0.15">
      <c r="A2" s="6" t="s">
        <v>64</v>
      </c>
      <c r="B2" s="33" t="s">
        <v>34</v>
      </c>
      <c r="C2" s="6">
        <v>0</v>
      </c>
      <c r="D2" s="6">
        <v>0</v>
      </c>
      <c r="E2" s="6">
        <v>0.33500000000000002</v>
      </c>
      <c r="F2" s="20">
        <v>0.33500000000000002</v>
      </c>
      <c r="G2" s="20">
        <v>0.33500000000000002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 x14ac:dyDescent="0.15">
      <c r="B3" s="33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 x14ac:dyDescent="0.15">
      <c r="A4" s="30" t="s">
        <v>95</v>
      </c>
      <c r="B4" s="34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0">
        <v>4.895E-3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 x14ac:dyDescent="0.15">
      <c r="A5" s="30" t="s">
        <v>96</v>
      </c>
      <c r="B5" s="35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0">
        <v>2.0998000000000003E-2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 x14ac:dyDescent="0.15">
      <c r="A6" s="30" t="s">
        <v>97</v>
      </c>
      <c r="B6" s="35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0">
        <v>1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 x14ac:dyDescent="0.15">
      <c r="A7" s="30" t="s">
        <v>98</v>
      </c>
      <c r="B7" s="35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0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 x14ac:dyDescent="0.15">
      <c r="A8" s="30" t="s">
        <v>99</v>
      </c>
      <c r="B8" s="35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0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 x14ac:dyDescent="0.15">
      <c r="A9" s="30" t="s">
        <v>100</v>
      </c>
      <c r="B9" s="35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0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 x14ac:dyDescent="0.15">
      <c r="A10" s="30" t="s">
        <v>101</v>
      </c>
      <c r="B10" s="35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0">
        <v>0.90526300000000004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 x14ac:dyDescent="0.15">
      <c r="A11" s="30" t="s">
        <v>102</v>
      </c>
      <c r="B11" s="35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0">
        <v>0.90526300000000004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 x14ac:dyDescent="0.15">
      <c r="A12" s="30" t="s">
        <v>103</v>
      </c>
      <c r="B12" s="35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0">
        <v>9.4737000000000016E-2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workbookViewId="0">
      <selection activeCell="A3" sqref="A3"/>
    </sheetView>
  </sheetViews>
  <sheetFormatPr baseColWidth="10" defaultRowHeight="13" x14ac:dyDescent="0.15"/>
  <sheetData>
    <row r="1" spans="1:12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L21" sqref="L21"/>
    </sheetView>
  </sheetViews>
  <sheetFormatPr baseColWidth="10" defaultColWidth="14.5" defaultRowHeight="15.75" customHeight="1" x14ac:dyDescent="0.15"/>
  <cols>
    <col min="1" max="1" width="28.83203125" customWidth="1"/>
    <col min="2" max="2" width="27.83203125" customWidth="1"/>
  </cols>
  <sheetData>
    <row r="1" spans="1:14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 x14ac:dyDescent="0.15">
      <c r="A4" s="30" t="s">
        <v>95</v>
      </c>
      <c r="B4" s="31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0">
        <v>0.98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 x14ac:dyDescent="0.15">
      <c r="A5" s="30" t="s">
        <v>96</v>
      </c>
      <c r="B5" s="30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0">
        <v>0.8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 x14ac:dyDescent="0.15">
      <c r="A6" s="30" t="s">
        <v>97</v>
      </c>
      <c r="B6" s="30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0">
        <v>0.2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 x14ac:dyDescent="0.15">
      <c r="A7" s="30" t="s">
        <v>98</v>
      </c>
      <c r="B7" s="30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0">
        <v>0.5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 x14ac:dyDescent="0.15">
      <c r="A8" s="30" t="s">
        <v>99</v>
      </c>
      <c r="B8" s="30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0">
        <v>0.59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 x14ac:dyDescent="0.15">
      <c r="A9" s="30" t="s">
        <v>100</v>
      </c>
      <c r="B9" s="30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0">
        <v>0.8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 x14ac:dyDescent="0.15">
      <c r="A10" s="30" t="s">
        <v>101</v>
      </c>
      <c r="B10" s="30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0">
        <v>0.95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 x14ac:dyDescent="0.15">
      <c r="A11" s="30" t="s">
        <v>102</v>
      </c>
      <c r="B11" s="30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0">
        <v>0.8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 x14ac:dyDescent="0.15">
      <c r="A12" s="30" t="s">
        <v>103</v>
      </c>
      <c r="B12" s="30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0">
        <v>0.9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10" sqref="G10"/>
    </sheetView>
  </sheetViews>
  <sheetFormatPr baseColWidth="10" defaultRowHeight="13" x14ac:dyDescent="0.15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 x14ac:dyDescent="0.15">
      <c r="A1" s="33" t="s">
        <v>68</v>
      </c>
      <c r="B1" s="33" t="s">
        <v>10</v>
      </c>
      <c r="C1" s="38" t="s">
        <v>92</v>
      </c>
      <c r="D1" s="38" t="s">
        <v>93</v>
      </c>
      <c r="E1" s="38" t="s">
        <v>94</v>
      </c>
      <c r="F1" s="38" t="s">
        <v>89</v>
      </c>
      <c r="G1" s="38" t="s">
        <v>90</v>
      </c>
      <c r="H1" s="39"/>
    </row>
    <row r="2" spans="1:8" x14ac:dyDescent="0.15">
      <c r="A2" s="22" t="s">
        <v>105</v>
      </c>
      <c r="B2" s="22" t="s">
        <v>80</v>
      </c>
      <c r="C2" s="33">
        <v>1</v>
      </c>
      <c r="D2" s="33">
        <v>1</v>
      </c>
      <c r="E2" s="33">
        <v>1</v>
      </c>
      <c r="F2" s="33">
        <v>1</v>
      </c>
      <c r="G2" s="39">
        <v>1</v>
      </c>
      <c r="H2" s="39"/>
    </row>
    <row r="3" spans="1:8" x14ac:dyDescent="0.15">
      <c r="A3" s="39"/>
      <c r="B3" s="22" t="s">
        <v>81</v>
      </c>
      <c r="C3" s="33">
        <v>1</v>
      </c>
      <c r="D3" s="33">
        <v>1</v>
      </c>
      <c r="E3" s="33">
        <v>1</v>
      </c>
      <c r="F3" s="33">
        <v>1</v>
      </c>
      <c r="G3" s="39">
        <v>1</v>
      </c>
      <c r="H3" s="39"/>
    </row>
    <row r="4" spans="1:8" x14ac:dyDescent="0.15">
      <c r="A4" s="35"/>
      <c r="B4" s="22" t="s">
        <v>82</v>
      </c>
      <c r="C4" s="33">
        <v>1</v>
      </c>
      <c r="D4" s="33">
        <v>1</v>
      </c>
      <c r="E4" s="33">
        <v>1</v>
      </c>
      <c r="F4" s="33">
        <v>1</v>
      </c>
      <c r="G4" s="39">
        <v>1</v>
      </c>
      <c r="H4" s="39"/>
    </row>
    <row r="5" spans="1:8" x14ac:dyDescent="0.15">
      <c r="A5" s="35"/>
      <c r="B5" s="22" t="s">
        <v>83</v>
      </c>
      <c r="C5" s="33">
        <v>1</v>
      </c>
      <c r="D5" s="33">
        <v>1</v>
      </c>
      <c r="E5" s="33">
        <v>1</v>
      </c>
      <c r="F5" s="33">
        <v>1</v>
      </c>
      <c r="G5" s="39">
        <v>1</v>
      </c>
      <c r="H5" s="39"/>
    </row>
    <row r="6" spans="1:8" x14ac:dyDescent="0.15">
      <c r="A6" s="35"/>
      <c r="B6" s="34" t="s">
        <v>87</v>
      </c>
      <c r="C6" s="33">
        <v>7.8159999999999993E-2</v>
      </c>
      <c r="D6" s="33">
        <v>7.8159999999999993E-2</v>
      </c>
      <c r="E6" s="33">
        <v>7.8159999999999993E-2</v>
      </c>
      <c r="F6" s="33">
        <v>7.8159999999999993E-2</v>
      </c>
      <c r="G6" s="33">
        <v>7.8159999999999993E-2</v>
      </c>
      <c r="H6" s="39"/>
    </row>
    <row r="7" spans="1:8" x14ac:dyDescent="0.15">
      <c r="A7" s="22" t="s">
        <v>109</v>
      </c>
      <c r="B7" s="22" t="s">
        <v>82</v>
      </c>
      <c r="C7" s="33">
        <v>1</v>
      </c>
      <c r="D7" s="33">
        <v>1</v>
      </c>
      <c r="E7" s="33">
        <v>1</v>
      </c>
      <c r="F7" s="33">
        <v>1</v>
      </c>
      <c r="G7" s="39">
        <v>1</v>
      </c>
      <c r="H7" s="39"/>
    </row>
    <row r="8" spans="1:8" x14ac:dyDescent="0.15">
      <c r="A8" s="22" t="s">
        <v>108</v>
      </c>
      <c r="B8" s="22" t="s">
        <v>83</v>
      </c>
      <c r="C8" s="33">
        <v>1</v>
      </c>
      <c r="D8" s="33">
        <v>1</v>
      </c>
      <c r="E8" s="33">
        <v>1</v>
      </c>
      <c r="F8" s="33">
        <v>1</v>
      </c>
      <c r="G8" s="39">
        <v>1</v>
      </c>
      <c r="H8" s="39"/>
    </row>
    <row r="9" spans="1:8" x14ac:dyDescent="0.15">
      <c r="A9" s="22" t="s">
        <v>106</v>
      </c>
      <c r="B9" s="35" t="s">
        <v>84</v>
      </c>
      <c r="C9" s="33">
        <v>1</v>
      </c>
      <c r="D9" s="33">
        <v>1</v>
      </c>
      <c r="E9" s="33">
        <v>1</v>
      </c>
      <c r="F9" s="33">
        <v>1</v>
      </c>
      <c r="G9" s="39">
        <v>1</v>
      </c>
      <c r="H9" s="39"/>
    </row>
    <row r="10" spans="1:8" x14ac:dyDescent="0.15">
      <c r="A10" s="22" t="s">
        <v>107</v>
      </c>
      <c r="B10" s="35" t="s">
        <v>84</v>
      </c>
      <c r="C10" s="33">
        <v>0.33</v>
      </c>
      <c r="D10" s="33">
        <v>0.33</v>
      </c>
      <c r="E10" s="33">
        <v>0.33</v>
      </c>
      <c r="F10" s="33">
        <v>0.33</v>
      </c>
      <c r="G10" s="33">
        <v>0.33</v>
      </c>
      <c r="H10" s="39"/>
    </row>
    <row r="11" spans="1:8" x14ac:dyDescent="0.15">
      <c r="A11" s="35"/>
      <c r="B11" s="35"/>
      <c r="C11" s="33"/>
      <c r="D11" s="33"/>
      <c r="E11" s="33"/>
      <c r="F11" s="33"/>
      <c r="G11" s="39"/>
      <c r="H11" s="39"/>
    </row>
    <row r="12" spans="1:8" x14ac:dyDescent="0.15">
      <c r="A12" s="35"/>
      <c r="C12" s="33"/>
      <c r="D12" s="33"/>
      <c r="E12" s="33"/>
      <c r="F12" s="33"/>
      <c r="G12" s="39"/>
      <c r="H12" s="39"/>
    </row>
    <row r="13" spans="1:8" x14ac:dyDescent="0.15">
      <c r="A13" s="39"/>
      <c r="B13" s="39"/>
      <c r="C13" s="39"/>
      <c r="D13" s="39"/>
      <c r="E13" s="39"/>
      <c r="F13" s="39"/>
      <c r="G13" s="39"/>
      <c r="H13" s="39"/>
    </row>
    <row r="14" spans="1:8" x14ac:dyDescent="0.15">
      <c r="A14" s="39"/>
      <c r="B14" s="39"/>
      <c r="C14" s="39"/>
      <c r="D14" s="39"/>
      <c r="E14" s="39"/>
      <c r="F14" s="39"/>
      <c r="G14" s="39"/>
      <c r="H14" s="39"/>
    </row>
    <row r="27" spans="1:1" x14ac:dyDescent="0.15">
      <c r="A27" s="34"/>
    </row>
    <row r="28" spans="1:1" x14ac:dyDescent="0.15">
      <c r="A28" s="35"/>
    </row>
    <row r="29" spans="1:1" x14ac:dyDescent="0.15">
      <c r="A29" s="35"/>
    </row>
    <row r="30" spans="1:1" x14ac:dyDescent="0.15">
      <c r="A30" s="35"/>
    </row>
    <row r="31" spans="1:1" x14ac:dyDescent="0.15">
      <c r="A31" s="35"/>
    </row>
    <row r="32" spans="1:1" x14ac:dyDescent="0.15">
      <c r="A32" s="35"/>
    </row>
    <row r="33" spans="1:1" x14ac:dyDescent="0.15">
      <c r="A33" s="35"/>
    </row>
    <row r="34" spans="1:1" x14ac:dyDescent="0.15">
      <c r="A34" s="35"/>
    </row>
    <row r="35" spans="1:1" x14ac:dyDescent="0.15">
      <c r="A35" s="35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3" x14ac:dyDescent="0.15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 x14ac:dyDescent="0.15">
      <c r="A1" s="6" t="s">
        <v>68</v>
      </c>
      <c r="B1" s="6" t="s">
        <v>10</v>
      </c>
      <c r="C1" s="40" t="s">
        <v>92</v>
      </c>
      <c r="D1" s="40" t="s">
        <v>93</v>
      </c>
      <c r="E1" s="40" t="s">
        <v>94</v>
      </c>
      <c r="F1" s="40" t="s">
        <v>89</v>
      </c>
      <c r="G1" s="40" t="s">
        <v>90</v>
      </c>
    </row>
    <row r="2" spans="1:7" x14ac:dyDescent="0.15">
      <c r="A2" s="40" t="s">
        <v>105</v>
      </c>
      <c r="B2" s="40" t="s">
        <v>80</v>
      </c>
      <c r="C2" s="22">
        <v>0</v>
      </c>
      <c r="D2" s="22">
        <v>0</v>
      </c>
      <c r="E2" s="22">
        <v>0</v>
      </c>
      <c r="F2" s="22">
        <v>0.2</v>
      </c>
      <c r="G2" s="22">
        <v>0.8</v>
      </c>
    </row>
    <row r="3" spans="1:7" x14ac:dyDescent="0.15">
      <c r="B3" s="40" t="s">
        <v>81</v>
      </c>
      <c r="C3" s="22">
        <v>0</v>
      </c>
      <c r="D3" s="22">
        <v>0</v>
      </c>
      <c r="E3" s="22">
        <v>0</v>
      </c>
      <c r="F3" s="22">
        <v>0.2</v>
      </c>
      <c r="G3" s="22">
        <v>0.8</v>
      </c>
    </row>
    <row r="4" spans="1:7" x14ac:dyDescent="0.15">
      <c r="A4" s="41"/>
      <c r="B4" s="40" t="s">
        <v>82</v>
      </c>
      <c r="C4" s="22">
        <v>0</v>
      </c>
      <c r="D4" s="22">
        <v>0</v>
      </c>
      <c r="E4" s="22">
        <v>0</v>
      </c>
      <c r="F4" s="22">
        <v>0.35</v>
      </c>
      <c r="G4" s="22">
        <v>0.65</v>
      </c>
    </row>
    <row r="5" spans="1:7" x14ac:dyDescent="0.15">
      <c r="A5" s="41"/>
      <c r="B5" s="40" t="s">
        <v>83</v>
      </c>
      <c r="C5" s="22">
        <v>0</v>
      </c>
      <c r="D5" s="22">
        <v>0</v>
      </c>
      <c r="E5" s="22">
        <v>0</v>
      </c>
      <c r="F5" s="22">
        <v>0</v>
      </c>
      <c r="G5" s="22">
        <v>0.68</v>
      </c>
    </row>
    <row r="6" spans="1:7" x14ac:dyDescent="0.15">
      <c r="A6" s="41"/>
      <c r="B6" s="31" t="s">
        <v>87</v>
      </c>
      <c r="C6" s="22">
        <v>0</v>
      </c>
      <c r="D6" s="22">
        <v>0</v>
      </c>
      <c r="E6" s="22">
        <v>0</v>
      </c>
      <c r="F6" s="22">
        <v>0.38</v>
      </c>
      <c r="G6" s="22">
        <v>0.93</v>
      </c>
    </row>
    <row r="7" spans="1:7" x14ac:dyDescent="0.15">
      <c r="A7" s="40" t="s">
        <v>109</v>
      </c>
      <c r="B7" s="40" t="s">
        <v>82</v>
      </c>
      <c r="C7" s="22">
        <v>0</v>
      </c>
      <c r="D7" s="22">
        <v>0.7</v>
      </c>
      <c r="E7" s="22">
        <v>0.7</v>
      </c>
      <c r="F7" s="22">
        <v>0.7</v>
      </c>
      <c r="G7" s="22">
        <v>0.7</v>
      </c>
    </row>
    <row r="8" spans="1:7" x14ac:dyDescent="0.15">
      <c r="A8" s="40" t="s">
        <v>108</v>
      </c>
      <c r="B8" s="40" t="s">
        <v>83</v>
      </c>
      <c r="C8" s="22">
        <v>0</v>
      </c>
      <c r="D8" s="22">
        <v>0.6</v>
      </c>
      <c r="E8" s="22">
        <v>0.6</v>
      </c>
      <c r="F8" s="22">
        <v>0.6</v>
      </c>
      <c r="G8" s="22">
        <v>0.6</v>
      </c>
    </row>
    <row r="9" spans="1:7" x14ac:dyDescent="0.15">
      <c r="A9" s="40" t="s">
        <v>106</v>
      </c>
      <c r="B9" s="41" t="s">
        <v>84</v>
      </c>
      <c r="C9" s="22">
        <v>0</v>
      </c>
      <c r="D9" s="22">
        <v>0.6</v>
      </c>
      <c r="E9" s="22">
        <v>0.6</v>
      </c>
      <c r="F9" s="22">
        <v>0.6</v>
      </c>
      <c r="G9" s="22">
        <v>0.6</v>
      </c>
    </row>
    <row r="10" spans="1:7" x14ac:dyDescent="0.15">
      <c r="A10" s="40" t="s">
        <v>107</v>
      </c>
      <c r="B10" s="41" t="s">
        <v>84</v>
      </c>
      <c r="C10" s="22">
        <v>0</v>
      </c>
      <c r="D10" s="22">
        <v>0.8</v>
      </c>
      <c r="E10" s="22">
        <v>0.8</v>
      </c>
      <c r="F10" s="22">
        <v>0.8</v>
      </c>
      <c r="G10" s="22">
        <v>0.8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I7" sqref="I7"/>
    </sheetView>
  </sheetViews>
  <sheetFormatPr baseColWidth="10" defaultColWidth="14.5" defaultRowHeight="15.75" customHeight="1" x14ac:dyDescent="0.15"/>
  <sheetData>
    <row r="1" spans="1:10" ht="15.75" customHeight="1" x14ac:dyDescent="0.15">
      <c r="A1" s="3" t="s">
        <v>1</v>
      </c>
      <c r="B1" s="3" t="s">
        <v>6</v>
      </c>
      <c r="C1" s="3" t="s">
        <v>7</v>
      </c>
      <c r="D1" s="1" t="s">
        <v>67</v>
      </c>
      <c r="E1" s="43" t="s">
        <v>111</v>
      </c>
      <c r="F1" s="43" t="s">
        <v>112</v>
      </c>
      <c r="G1" s="43" t="s">
        <v>113</v>
      </c>
      <c r="H1" s="43" t="s">
        <v>114</v>
      </c>
      <c r="I1" s="43" t="s">
        <v>115</v>
      </c>
      <c r="J1" s="43" t="s">
        <v>116</v>
      </c>
    </row>
    <row r="2" spans="1:10" ht="15.75" customHeight="1" x14ac:dyDescent="0.15">
      <c r="A2" s="7">
        <v>1</v>
      </c>
      <c r="B2" s="7">
        <v>1</v>
      </c>
      <c r="C2" s="7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H28" sqref="H28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13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t="s">
        <v>16</v>
      </c>
      <c r="B2" s="9">
        <v>0.125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</row>
    <row r="3" spans="1:13" ht="15.75" customHeight="1" x14ac:dyDescent="0.15">
      <c r="A3" t="s">
        <v>21</v>
      </c>
      <c r="B3" s="9">
        <v>0.125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ht="15.75" customHeight="1" x14ac:dyDescent="0.15">
      <c r="A4" t="s">
        <v>22</v>
      </c>
      <c r="B4" s="9">
        <v>0.125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</row>
    <row r="5" spans="1:13" ht="15.75" customHeight="1" x14ac:dyDescent="0.15">
      <c r="A5" t="s">
        <v>24</v>
      </c>
      <c r="B5" s="9">
        <v>0.125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ht="15.75" customHeight="1" x14ac:dyDescent="0.15">
      <c r="A6" t="s">
        <v>27</v>
      </c>
      <c r="B6" s="9">
        <v>0.125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ht="15.75" customHeight="1" x14ac:dyDescent="0.15">
      <c r="A7" t="s">
        <v>28</v>
      </c>
      <c r="B7" s="9">
        <v>0.125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</row>
    <row r="8" spans="1:13" ht="15.75" customHeight="1" x14ac:dyDescent="0.15">
      <c r="A8" t="s">
        <v>30</v>
      </c>
      <c r="B8" s="9">
        <v>0.125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ht="15.75" customHeight="1" x14ac:dyDescent="0.15">
      <c r="A9" t="s">
        <v>31</v>
      </c>
      <c r="B9" s="9">
        <v>0.125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ht="15.75" customHeight="1" x14ac:dyDescent="0.15">
      <c r="A10" t="s">
        <v>34</v>
      </c>
      <c r="B10" s="9">
        <v>0</v>
      </c>
      <c r="C10" s="9">
        <v>0.125</v>
      </c>
      <c r="D10" s="9">
        <v>0.125</v>
      </c>
      <c r="E10" s="9">
        <v>0.125</v>
      </c>
      <c r="F10" s="9">
        <v>0.125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ht="15.75" customHeight="1" x14ac:dyDescent="0.15">
      <c r="A11" t="s">
        <v>36</v>
      </c>
      <c r="B11" s="9">
        <v>0</v>
      </c>
      <c r="C11" s="9">
        <v>0.125</v>
      </c>
      <c r="D11" s="9">
        <v>0.125</v>
      </c>
      <c r="E11" s="9">
        <v>0.125</v>
      </c>
      <c r="F11" s="9">
        <v>0.125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3" ht="15.75" customHeight="1" x14ac:dyDescent="0.15">
      <c r="A12" t="s">
        <v>37</v>
      </c>
      <c r="B12" s="9">
        <v>0</v>
      </c>
      <c r="C12" s="9">
        <v>0.125</v>
      </c>
      <c r="D12" s="9">
        <v>0.125</v>
      </c>
      <c r="E12" s="9">
        <v>0.125</v>
      </c>
      <c r="F12" s="9">
        <v>0.125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</row>
    <row r="13" spans="1:13" ht="15.75" customHeight="1" x14ac:dyDescent="0.15">
      <c r="A13" t="s">
        <v>38</v>
      </c>
      <c r="B13" s="6">
        <v>0</v>
      </c>
      <c r="C13" s="9">
        <v>0.125</v>
      </c>
      <c r="D13" s="9">
        <v>0.125</v>
      </c>
      <c r="E13" s="9">
        <v>0.125</v>
      </c>
      <c r="F13" s="9">
        <v>0.125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ht="15.75" customHeight="1" x14ac:dyDescent="0.15">
      <c r="A14" t="s">
        <v>39</v>
      </c>
      <c r="B14" s="6">
        <v>0</v>
      </c>
      <c r="C14" s="9">
        <v>0.125</v>
      </c>
      <c r="D14" s="9">
        <v>0.125</v>
      </c>
      <c r="E14" s="9">
        <v>0.125</v>
      </c>
      <c r="F14" s="9">
        <v>0.125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ht="15.75" customHeight="1" x14ac:dyDescent="0.15">
      <c r="A15" t="s">
        <v>40</v>
      </c>
      <c r="B15" s="6">
        <v>0</v>
      </c>
      <c r="C15" s="9">
        <v>0.125</v>
      </c>
      <c r="D15" s="9">
        <v>0.125</v>
      </c>
      <c r="E15" s="9">
        <v>0.125</v>
      </c>
      <c r="F15" s="9">
        <v>0.125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ht="15.75" customHeight="1" x14ac:dyDescent="0.15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ht="15.75" customHeight="1" x14ac:dyDescent="0.15">
      <c r="A17" t="s">
        <v>42</v>
      </c>
      <c r="B17" s="6">
        <v>0</v>
      </c>
      <c r="C17" s="9">
        <v>0.125</v>
      </c>
      <c r="D17" s="9">
        <v>0.125</v>
      </c>
      <c r="E17" s="9">
        <v>0.125</v>
      </c>
      <c r="F17" s="9">
        <v>0.125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ht="15.75" customHeight="1" x14ac:dyDescent="0.15">
      <c r="A18" t="s">
        <v>43</v>
      </c>
      <c r="B18" s="6">
        <v>0</v>
      </c>
      <c r="C18" s="9">
        <v>0.125</v>
      </c>
      <c r="D18" s="9">
        <v>0.125</v>
      </c>
      <c r="E18" s="9">
        <v>0.125</v>
      </c>
      <c r="F18" s="9">
        <v>0.125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ht="15.75" customHeight="1" x14ac:dyDescent="0.15">
      <c r="A19" s="22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3">
        <v>0.1111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ht="15.75" customHeight="1" x14ac:dyDescent="0.15">
      <c r="A20" s="22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3">
        <v>0.1111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ht="15.75" customHeight="1" x14ac:dyDescent="0.15">
      <c r="A21" s="22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3">
        <v>0.1111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ht="15.75" customHeight="1" x14ac:dyDescent="0.15">
      <c r="A22" s="22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3">
        <v>0.1111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ht="15.75" customHeight="1" x14ac:dyDescent="0.15">
      <c r="A23" s="22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3">
        <v>0.1111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ht="15.75" customHeight="1" x14ac:dyDescent="0.15">
      <c r="A24" s="22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3">
        <v>0.1111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ht="15.75" customHeight="1" x14ac:dyDescent="0.15">
      <c r="A25" s="22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3">
        <v>0.1111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ht="15.75" customHeight="1" x14ac:dyDescent="0.15">
      <c r="A26" s="22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3">
        <v>0.1111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ht="15.75" customHeight="1" x14ac:dyDescent="0.15">
      <c r="A27" s="22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3">
        <v>0.1111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ht="15.75" customHeight="1" x14ac:dyDescent="0.15">
      <c r="A28" t="s">
        <v>122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9">
        <v>0.25</v>
      </c>
      <c r="I28" s="9">
        <v>0.25</v>
      </c>
      <c r="J28" s="9">
        <v>0.25</v>
      </c>
      <c r="K28" s="9">
        <v>0.25</v>
      </c>
      <c r="L28" s="9">
        <v>0.25</v>
      </c>
      <c r="M28" s="9">
        <v>0.25</v>
      </c>
    </row>
    <row r="29" spans="1:13" ht="15.75" customHeight="1" x14ac:dyDescent="0.15">
      <c r="A29" t="s">
        <v>123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9">
        <v>0.25</v>
      </c>
      <c r="I29" s="9">
        <v>0.25</v>
      </c>
      <c r="J29" s="9">
        <v>0.25</v>
      </c>
      <c r="K29" s="9">
        <v>0.25</v>
      </c>
      <c r="L29" s="9">
        <v>0.25</v>
      </c>
      <c r="M29" s="9">
        <v>0.25</v>
      </c>
    </row>
    <row r="30" spans="1:13" ht="15.75" customHeight="1" x14ac:dyDescent="0.15">
      <c r="A30" t="s">
        <v>124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9">
        <v>0.5</v>
      </c>
      <c r="I30" s="9">
        <v>0.5</v>
      </c>
      <c r="J30" s="9">
        <v>0.5</v>
      </c>
      <c r="K30" s="9">
        <v>0.5</v>
      </c>
      <c r="L30" s="9">
        <v>0.5</v>
      </c>
      <c r="M30" s="9">
        <v>0.5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C7" sqref="C7"/>
    </sheetView>
  </sheetViews>
  <sheetFormatPr baseColWidth="10" defaultRowHeight="13" x14ac:dyDescent="0.15"/>
  <sheetData>
    <row r="1" spans="1:12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workbookViewId="0">
      <selection sqref="A1:L2"/>
    </sheetView>
  </sheetViews>
  <sheetFormatPr baseColWidth="10" defaultRowHeight="13" x14ac:dyDescent="0.15"/>
  <sheetData>
    <row r="1" spans="1:12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23" sqref="F23"/>
    </sheetView>
  </sheetViews>
  <sheetFormatPr baseColWidth="10" defaultColWidth="14.5" defaultRowHeight="15.75" customHeight="1" x14ac:dyDescent="0.15"/>
  <cols>
    <col min="2" max="2" width="20.83203125" customWidth="1"/>
  </cols>
  <sheetData>
    <row r="1" spans="1:8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19</v>
      </c>
      <c r="B2" s="6" t="s">
        <v>20</v>
      </c>
      <c r="C2" s="10">
        <v>25</v>
      </c>
      <c r="D2" s="10">
        <v>25</v>
      </c>
      <c r="E2" s="44">
        <v>25</v>
      </c>
      <c r="F2" s="44">
        <v>25</v>
      </c>
      <c r="G2" s="44">
        <v>25</v>
      </c>
      <c r="H2" s="24"/>
    </row>
    <row r="3" spans="1:8" ht="15.75" customHeight="1" x14ac:dyDescent="0.15">
      <c r="B3" s="6" t="s">
        <v>29</v>
      </c>
      <c r="C3" s="10">
        <v>25</v>
      </c>
      <c r="D3" s="10">
        <v>25</v>
      </c>
      <c r="E3" s="44">
        <v>25</v>
      </c>
      <c r="F3" s="44">
        <v>25</v>
      </c>
      <c r="G3" s="44">
        <v>25</v>
      </c>
      <c r="H3" s="24"/>
    </row>
    <row r="4" spans="1:8" ht="15.75" customHeight="1" x14ac:dyDescent="0.15">
      <c r="B4" s="6" t="s">
        <v>32</v>
      </c>
      <c r="C4" s="10">
        <v>25</v>
      </c>
      <c r="D4" s="10">
        <v>25</v>
      </c>
      <c r="E4" s="44">
        <v>25</v>
      </c>
      <c r="F4" s="44">
        <v>25</v>
      </c>
      <c r="G4" s="44">
        <v>25</v>
      </c>
      <c r="H4" s="24"/>
    </row>
    <row r="5" spans="1:8" ht="15.75" customHeight="1" x14ac:dyDescent="0.15">
      <c r="B5" s="6" t="s">
        <v>33</v>
      </c>
      <c r="C5" s="10">
        <v>25</v>
      </c>
      <c r="D5" s="10">
        <v>25</v>
      </c>
      <c r="E5" s="44">
        <v>25</v>
      </c>
      <c r="F5" s="44">
        <v>25</v>
      </c>
      <c r="G5" s="44">
        <v>25</v>
      </c>
      <c r="H5" s="24"/>
    </row>
    <row r="6" spans="1:8" ht="15.75" customHeight="1" x14ac:dyDescent="0.15">
      <c r="A6" s="6" t="s">
        <v>35</v>
      </c>
      <c r="B6" s="6" t="s">
        <v>104</v>
      </c>
      <c r="C6" s="36">
        <v>20</v>
      </c>
      <c r="D6" s="36">
        <v>20</v>
      </c>
      <c r="E6" s="36">
        <v>20</v>
      </c>
      <c r="F6" s="36">
        <v>20</v>
      </c>
      <c r="G6" s="36">
        <v>20</v>
      </c>
      <c r="H6" s="25"/>
    </row>
    <row r="7" spans="1:8" ht="15.75" customHeight="1" x14ac:dyDescent="0.15">
      <c r="A7" s="6"/>
      <c r="B7" s="6" t="s">
        <v>20</v>
      </c>
      <c r="C7" s="36">
        <v>20</v>
      </c>
      <c r="D7" s="36">
        <v>20</v>
      </c>
      <c r="E7" s="36">
        <v>20</v>
      </c>
      <c r="F7" s="36">
        <v>20</v>
      </c>
      <c r="G7" s="36">
        <v>20</v>
      </c>
      <c r="H7" s="25"/>
    </row>
    <row r="8" spans="1:8" ht="15.75" customHeight="1" x14ac:dyDescent="0.15">
      <c r="B8" s="6" t="s">
        <v>29</v>
      </c>
      <c r="C8" s="36">
        <v>20</v>
      </c>
      <c r="D8" s="36">
        <v>20</v>
      </c>
      <c r="E8" s="36">
        <v>20</v>
      </c>
      <c r="F8" s="36">
        <v>20</v>
      </c>
      <c r="G8" s="36">
        <v>20</v>
      </c>
      <c r="H8" s="25"/>
    </row>
    <row r="9" spans="1:8" ht="15.75" customHeight="1" x14ac:dyDescent="0.15">
      <c r="B9" s="6" t="s">
        <v>32</v>
      </c>
      <c r="C9" s="36">
        <v>20</v>
      </c>
      <c r="D9" s="36">
        <v>20</v>
      </c>
      <c r="E9" s="36">
        <v>20</v>
      </c>
      <c r="F9" s="36">
        <v>20</v>
      </c>
      <c r="G9" s="36">
        <v>20</v>
      </c>
      <c r="H9" s="25"/>
    </row>
    <row r="10" spans="1:8" ht="15.75" customHeight="1" x14ac:dyDescent="0.15">
      <c r="B10" s="6" t="s">
        <v>33</v>
      </c>
      <c r="C10" s="36">
        <v>20</v>
      </c>
      <c r="D10" s="36">
        <v>20</v>
      </c>
      <c r="E10" s="36">
        <v>20</v>
      </c>
      <c r="F10" s="36">
        <v>20</v>
      </c>
      <c r="G10" s="36">
        <v>20</v>
      </c>
      <c r="H10" s="25"/>
    </row>
    <row r="11" spans="1:8" ht="15.75" customHeight="1" x14ac:dyDescent="0.15">
      <c r="A11" s="6" t="s">
        <v>44</v>
      </c>
      <c r="B11" s="6" t="s">
        <v>45</v>
      </c>
      <c r="C11" s="27">
        <v>25</v>
      </c>
      <c r="D11" s="27">
        <v>25</v>
      </c>
      <c r="E11" s="27">
        <v>25</v>
      </c>
      <c r="F11" s="27">
        <v>25</v>
      </c>
      <c r="G11" s="27">
        <v>25</v>
      </c>
      <c r="H11" s="26"/>
    </row>
    <row r="12" spans="1:8" ht="15.75" customHeight="1" x14ac:dyDescent="0.15">
      <c r="B12" s="6" t="s">
        <v>46</v>
      </c>
      <c r="C12" s="27">
        <v>25</v>
      </c>
      <c r="D12" s="27">
        <v>25</v>
      </c>
      <c r="E12" s="27">
        <v>25</v>
      </c>
      <c r="F12" s="27">
        <v>25</v>
      </c>
      <c r="G12" s="27">
        <v>25</v>
      </c>
      <c r="H12" s="26"/>
    </row>
    <row r="13" spans="1:8" ht="15.75" customHeight="1" x14ac:dyDescent="0.15">
      <c r="B13" s="6" t="s">
        <v>47</v>
      </c>
      <c r="C13" s="27">
        <v>25</v>
      </c>
      <c r="D13" s="27">
        <v>25</v>
      </c>
      <c r="E13" s="27">
        <v>25</v>
      </c>
      <c r="F13" s="27">
        <v>25</v>
      </c>
      <c r="G13" s="27">
        <v>25</v>
      </c>
      <c r="H13" s="26"/>
    </row>
    <row r="14" spans="1:8" ht="15.75" customHeight="1" x14ac:dyDescent="0.15">
      <c r="B14" s="6" t="s">
        <v>48</v>
      </c>
      <c r="C14" s="27">
        <v>25</v>
      </c>
      <c r="D14" s="27">
        <v>25</v>
      </c>
      <c r="E14" s="27">
        <v>25</v>
      </c>
      <c r="F14" s="27">
        <v>25</v>
      </c>
      <c r="G14" s="27">
        <v>25</v>
      </c>
      <c r="H14" s="26"/>
    </row>
    <row r="15" spans="1:8" ht="15.75" customHeight="1" x14ac:dyDescent="0.15">
      <c r="A15" t="s">
        <v>91</v>
      </c>
      <c r="B15" s="22" t="s">
        <v>92</v>
      </c>
      <c r="C15" s="28"/>
      <c r="D15" s="28"/>
      <c r="E15" s="28"/>
      <c r="F15" s="28"/>
      <c r="G15" s="28"/>
      <c r="H15" s="29">
        <v>20</v>
      </c>
    </row>
    <row r="16" spans="1:8" ht="15.75" customHeight="1" x14ac:dyDescent="0.15">
      <c r="B16" s="22" t="s">
        <v>93</v>
      </c>
      <c r="C16" s="28"/>
      <c r="D16" s="28"/>
      <c r="E16" s="28"/>
      <c r="F16" s="28"/>
      <c r="G16" s="28"/>
      <c r="H16" s="29">
        <v>20</v>
      </c>
    </row>
    <row r="17" spans="2:8" ht="15.75" customHeight="1" x14ac:dyDescent="0.15">
      <c r="B17" s="22" t="s">
        <v>94</v>
      </c>
      <c r="C17" s="28"/>
      <c r="D17" s="28"/>
      <c r="E17" s="28"/>
      <c r="F17" s="28"/>
      <c r="G17" s="28"/>
      <c r="H17" s="29">
        <v>20</v>
      </c>
    </row>
    <row r="18" spans="2:8" ht="15.75" customHeight="1" x14ac:dyDescent="0.15">
      <c r="B18" s="22" t="s">
        <v>89</v>
      </c>
      <c r="C18" s="28"/>
      <c r="D18" s="28"/>
      <c r="E18" s="28"/>
      <c r="F18" s="28"/>
      <c r="G18" s="28"/>
      <c r="H18" s="29">
        <v>20</v>
      </c>
    </row>
    <row r="19" spans="2:8" ht="15.75" customHeight="1" x14ac:dyDescent="0.15">
      <c r="B19" s="22" t="s">
        <v>90</v>
      </c>
      <c r="C19" s="28"/>
      <c r="D19" s="28"/>
      <c r="E19" s="28"/>
      <c r="F19" s="28"/>
      <c r="G19" s="28"/>
      <c r="H19" s="29">
        <v>20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M54" sqref="M54"/>
    </sheetView>
  </sheetViews>
  <sheetFormatPr baseColWidth="10" defaultRowHeight="13" x14ac:dyDescent="0.15"/>
  <cols>
    <col min="8" max="8" width="15.1640625" customWidth="1"/>
  </cols>
  <sheetData>
    <row r="1" spans="1:14" x14ac:dyDescent="0.15">
      <c r="A1" t="s">
        <v>17</v>
      </c>
      <c r="B1" t="s">
        <v>18</v>
      </c>
      <c r="C1" s="43" t="s">
        <v>11</v>
      </c>
      <c r="D1" s="43" t="s">
        <v>12</v>
      </c>
      <c r="E1" s="43" t="s">
        <v>13</v>
      </c>
      <c r="F1" s="43" t="s">
        <v>14</v>
      </c>
      <c r="G1" s="43" t="s">
        <v>15</v>
      </c>
      <c r="H1" s="43" t="s">
        <v>67</v>
      </c>
      <c r="I1" s="43" t="s">
        <v>111</v>
      </c>
      <c r="J1" s="43" t="s">
        <v>112</v>
      </c>
      <c r="K1" s="43" t="s">
        <v>113</v>
      </c>
      <c r="L1" s="43" t="s">
        <v>114</v>
      </c>
      <c r="M1" s="43" t="s">
        <v>115</v>
      </c>
      <c r="N1" s="43" t="s">
        <v>116</v>
      </c>
    </row>
    <row r="2" spans="1:14" x14ac:dyDescent="0.15">
      <c r="A2" t="s">
        <v>117</v>
      </c>
      <c r="B2" t="s">
        <v>118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</row>
    <row r="3" spans="1:14" x14ac:dyDescent="0.15">
      <c r="B3" t="s">
        <v>119</v>
      </c>
      <c r="C3">
        <f>100-C2</f>
        <v>50</v>
      </c>
      <c r="D3">
        <f t="shared" ref="D3:N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demographics</vt:lpstr>
      <vt:lpstr>projected births</vt:lpstr>
      <vt:lpstr>projected reproductive age</vt:lpstr>
      <vt:lpstr>mortality rates</vt:lpstr>
      <vt:lpstr>causes of death</vt:lpstr>
      <vt:lpstr>Frac anemic exposed malaria</vt:lpstr>
      <vt:lpstr>Frac exposed malaria</vt:lpstr>
      <vt:lpstr>distributions</vt:lpstr>
      <vt:lpstr>anemia prevalence</vt:lpstr>
      <vt:lpstr>birth outcome distribution</vt:lpstr>
      <vt:lpstr>Incidence of conditions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RR anemic by intervention</vt:lpstr>
      <vt:lpstr>OR anemic by intervention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Proportion exposed to malaria</vt:lpstr>
      <vt:lpstr>Interventions mortality eff</vt:lpstr>
      <vt:lpstr>Interventions incidence eff</vt:lpstr>
      <vt:lpstr>Inter. pregnant women aff frac</vt:lpstr>
      <vt:lpstr>Inter. pregnant women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cp:lastPrinted>2017-02-06T03:42:10Z</cp:lastPrinted>
  <dcterms:created xsi:type="dcterms:W3CDTF">2017-01-17T03:53:16Z</dcterms:created>
  <dcterms:modified xsi:type="dcterms:W3CDTF">2017-06-08T05:26:48Z</dcterms:modified>
</cp:coreProperties>
</file>