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5860" yWindow="-20720" windowWidth="28520" windowHeight="20720" tabRatio="500" firstSheet="2" activeTab="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Appropriate breastfeeding" sheetId="19" r:id="rId12"/>
    <sheet name="Interventions target population" sheetId="21" r:id="rId13"/>
    <sheet name="Interventions birth outcomes" sheetId="22" r:id="rId14"/>
    <sheet name="Interventions anemia" sheetId="30" r:id="rId15"/>
    <sheet name="Interventions wasting" sheetId="31" r:id="rId16"/>
    <sheet name="Interventions for children" sheetId="28" r:id="rId17"/>
    <sheet name="Interventions cost and coverage" sheetId="20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2" l="1"/>
  <c r="C11" i="22"/>
  <c r="D9" i="22"/>
  <c r="C9" i="22"/>
  <c r="F42" i="21"/>
  <c r="G42" i="21"/>
  <c r="H42" i="21"/>
  <c r="I42" i="21"/>
  <c r="F43" i="21"/>
  <c r="G43" i="21"/>
  <c r="H43" i="21"/>
  <c r="I43" i="21"/>
  <c r="F44" i="21"/>
  <c r="G44" i="21"/>
  <c r="H44" i="21"/>
  <c r="I44" i="21"/>
  <c r="E44" i="21"/>
  <c r="E43" i="21"/>
  <c r="E42" i="21"/>
  <c r="D39" i="20"/>
  <c r="D41" i="20"/>
  <c r="D40" i="20"/>
  <c r="C6" i="7"/>
  <c r="D6" i="7"/>
  <c r="E6" i="7"/>
  <c r="F6" i="7"/>
  <c r="B6" i="7"/>
  <c r="C5" i="7"/>
  <c r="D5" i="7"/>
  <c r="E5" i="7"/>
  <c r="F5" i="7"/>
  <c r="B5" i="7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1" i="21"/>
  <c r="I37" i="21"/>
  <c r="H37" i="21"/>
  <c r="G37" i="21"/>
  <c r="F37" i="21"/>
  <c r="F38" i="21"/>
  <c r="E37" i="21"/>
  <c r="E38" i="21"/>
  <c r="I38" i="21"/>
  <c r="H38" i="21"/>
  <c r="G38" i="21"/>
  <c r="E39" i="21"/>
  <c r="I39" i="21"/>
  <c r="H39" i="21"/>
  <c r="G39" i="21"/>
  <c r="F39" i="21"/>
  <c r="I41" i="21"/>
  <c r="H41" i="21"/>
  <c r="G41" i="21"/>
  <c r="F41" i="21"/>
  <c r="E41" i="21"/>
  <c r="C41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3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3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3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4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1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2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4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30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3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6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7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8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  <author>Sam</author>
  </authors>
  <commentList>
    <comment ref="F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15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<sst xmlns="http://schemas.openxmlformats.org/spreadsheetml/2006/main" count="612" uniqueCount="206">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</sst>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4" fillId="0" borderId="0" xfId="0" applyFont="1" applyAlignment="1">
      <alignment horizontal="center" vertical="center"/>
    </xf>
  </cellXfs>
  <cellStyles count="5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5" sqref="C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(C3+C3*C13/(1000-C13))/(1-C12)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33"/>
    </row>
    <row r="10" spans="1:3" ht="15.75" customHeight="1" x14ac:dyDescent="0.15">
      <c r="B10" s="10"/>
      <c r="C10" s="1"/>
    </row>
    <row r="11" spans="1:3" ht="15.75" customHeight="1" x14ac:dyDescent="0.15">
      <c r="A11" s="10" t="s">
        <v>141</v>
      </c>
      <c r="B11" t="s">
        <v>78</v>
      </c>
      <c r="C11" s="19">
        <v>176</v>
      </c>
    </row>
    <row r="12" spans="1:3" ht="15.75" customHeight="1" x14ac:dyDescent="0.15">
      <c r="B12" t="s">
        <v>136</v>
      </c>
      <c r="C12" s="19">
        <v>0.13</v>
      </c>
    </row>
    <row r="13" spans="1:3" ht="15.75" customHeight="1" x14ac:dyDescent="0.15">
      <c r="B13" t="s">
        <v>137</v>
      </c>
      <c r="C13" s="19">
        <v>25.36</v>
      </c>
    </row>
    <row r="14" spans="1:3" ht="15.75" customHeight="1" x14ac:dyDescent="0.15">
      <c r="B14" t="s">
        <v>138</v>
      </c>
      <c r="C14" s="19">
        <v>25.4</v>
      </c>
    </row>
    <row r="15" spans="1:3" ht="15.75" customHeight="1" x14ac:dyDescent="0.15">
      <c r="B15" t="s">
        <v>139</v>
      </c>
      <c r="C15" s="19">
        <v>34.68</v>
      </c>
    </row>
    <row r="16" spans="1:3" ht="15.75" customHeight="1" x14ac:dyDescent="0.15">
      <c r="B16" t="s">
        <v>140</v>
      </c>
      <c r="C16" s="19">
        <v>39.32</v>
      </c>
    </row>
    <row r="18" spans="1:3" ht="15.75" customHeight="1" x14ac:dyDescent="0.15">
      <c r="B18" s="10"/>
      <c r="C18" s="1"/>
    </row>
    <row r="19" spans="1:3" ht="15.75" customHeight="1" x14ac:dyDescent="0.15">
      <c r="A19" s="10" t="s">
        <v>75</v>
      </c>
      <c r="B19" s="33" t="s">
        <v>77</v>
      </c>
      <c r="C19" s="44">
        <v>0.3</v>
      </c>
    </row>
    <row r="20" spans="1:3" ht="15.75" customHeight="1" x14ac:dyDescent="0.15">
      <c r="B20" s="33" t="s">
        <v>106</v>
      </c>
      <c r="C20" s="44">
        <v>0.8</v>
      </c>
    </row>
    <row r="21" spans="1:3" ht="15.75" customHeight="1" x14ac:dyDescent="0.15">
      <c r="B21" s="33" t="s">
        <v>107</v>
      </c>
      <c r="C21" s="44">
        <v>0.12</v>
      </c>
    </row>
    <row r="22" spans="1:3" ht="15.75" customHeight="1" x14ac:dyDescent="0.15">
      <c r="B22" s="33" t="s">
        <v>108</v>
      </c>
      <c r="C22" s="44">
        <v>0.05</v>
      </c>
    </row>
    <row r="23" spans="1:3" ht="15.75" customHeight="1" x14ac:dyDescent="0.15">
      <c r="B23" s="33" t="s">
        <v>76</v>
      </c>
      <c r="C23" s="44">
        <v>0.05</v>
      </c>
    </row>
    <row r="25" spans="1:3" ht="15.75" customHeight="1" x14ac:dyDescent="0.15">
      <c r="B25" s="33"/>
    </row>
    <row r="26" spans="1:3" ht="15.75" customHeight="1" x14ac:dyDescent="0.2">
      <c r="A26" s="10" t="s">
        <v>134</v>
      </c>
      <c r="B26" s="51" t="s">
        <v>82</v>
      </c>
      <c r="C26" s="52">
        <v>8634000</v>
      </c>
    </row>
    <row r="27" spans="1:3" ht="15" customHeight="1" x14ac:dyDescent="0.2">
      <c r="B27" s="51" t="s">
        <v>128</v>
      </c>
      <c r="C27" s="52">
        <v>13550000</v>
      </c>
    </row>
    <row r="28" spans="1:3" ht="15.75" customHeight="1" x14ac:dyDescent="0.2">
      <c r="B28" s="51" t="s">
        <v>129</v>
      </c>
      <c r="C28" s="52">
        <v>12394000</v>
      </c>
    </row>
    <row r="29" spans="1:3" ht="15.75" customHeight="1" x14ac:dyDescent="0.2">
      <c r="B29" s="51" t="s">
        <v>130</v>
      </c>
      <c r="C29" s="52">
        <v>9148000</v>
      </c>
    </row>
    <row r="30" spans="1:3" ht="15.75" customHeight="1" x14ac:dyDescent="0.2">
      <c r="B30" s="51"/>
      <c r="C30" s="53"/>
    </row>
    <row r="32" spans="1:3" ht="15.75" customHeight="1" x14ac:dyDescent="0.2">
      <c r="A32" s="10" t="s">
        <v>125</v>
      </c>
      <c r="B32" s="42" t="s">
        <v>82</v>
      </c>
      <c r="C32" s="43">
        <v>0.29978973218277538</v>
      </c>
    </row>
    <row r="33" spans="2:3" ht="15.75" customHeight="1" x14ac:dyDescent="0.2">
      <c r="B33" s="50" t="s">
        <v>128</v>
      </c>
      <c r="C33" s="43">
        <v>0.52556568434139284</v>
      </c>
    </row>
    <row r="34" spans="2:3" ht="15.75" customHeight="1" x14ac:dyDescent="0.2">
      <c r="B34" s="50" t="s">
        <v>129</v>
      </c>
      <c r="C34" s="43">
        <v>0.16210210664201097</v>
      </c>
    </row>
    <row r="35" spans="2:3" ht="15.75" customHeight="1" x14ac:dyDescent="0.2">
      <c r="B35" s="50" t="s">
        <v>130</v>
      </c>
      <c r="C35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="111" workbookViewId="0">
      <selection activeCell="F31" sqref="F3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83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83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83" t="s">
        <v>6</v>
      </c>
      <c r="C4" t="s">
        <v>193</v>
      </c>
      <c r="D4" s="73">
        <v>2.0299999999999998</v>
      </c>
      <c r="E4" s="73">
        <v>3.07</v>
      </c>
      <c r="F4" s="73">
        <v>1.1499999999999999</v>
      </c>
      <c r="G4" s="73">
        <v>1.05</v>
      </c>
      <c r="H4" s="75">
        <v>1</v>
      </c>
    </row>
    <row r="5" spans="1:10" x14ac:dyDescent="0.15">
      <c r="B5" s="83"/>
      <c r="C5" t="s">
        <v>194</v>
      </c>
      <c r="D5" s="73">
        <v>2.17</v>
      </c>
      <c r="E5" s="73">
        <v>2.48</v>
      </c>
      <c r="F5" s="73">
        <v>1.1499999999999999</v>
      </c>
      <c r="G5" s="73">
        <v>1.05</v>
      </c>
      <c r="H5" s="75">
        <v>1</v>
      </c>
    </row>
    <row r="6" spans="1:10" x14ac:dyDescent="0.15">
      <c r="B6" s="83" t="s">
        <v>7</v>
      </c>
      <c r="C6" t="s">
        <v>193</v>
      </c>
      <c r="D6" s="73">
        <v>1</v>
      </c>
      <c r="E6" s="73">
        <v>1.5</v>
      </c>
      <c r="F6" s="73">
        <v>1.3</v>
      </c>
      <c r="G6" s="73">
        <v>1.1499999999999999</v>
      </c>
      <c r="H6" s="75">
        <v>1</v>
      </c>
    </row>
    <row r="7" spans="1:10" x14ac:dyDescent="0.15">
      <c r="B7" s="83"/>
      <c r="C7" t="s">
        <v>194</v>
      </c>
      <c r="D7" s="73">
        <v>1</v>
      </c>
      <c r="E7" s="73">
        <v>1.5</v>
      </c>
      <c r="F7" s="73">
        <v>1.25</v>
      </c>
      <c r="G7" s="73">
        <v>1.1000000000000001</v>
      </c>
      <c r="H7" s="75">
        <v>1</v>
      </c>
    </row>
    <row r="8" spans="1:10" x14ac:dyDescent="0.15">
      <c r="B8" s="83" t="s">
        <v>8</v>
      </c>
      <c r="C8" t="s">
        <v>193</v>
      </c>
      <c r="D8" s="73">
        <v>1</v>
      </c>
      <c r="E8" s="73">
        <v>1</v>
      </c>
      <c r="F8" s="73">
        <v>1.1499999999999999</v>
      </c>
      <c r="G8" s="73">
        <v>1.1499999999999999</v>
      </c>
      <c r="H8" s="75">
        <v>1</v>
      </c>
    </row>
    <row r="9" spans="1:10" x14ac:dyDescent="0.15">
      <c r="B9" s="83"/>
      <c r="C9" t="s">
        <v>194</v>
      </c>
      <c r="D9" s="73">
        <v>1</v>
      </c>
      <c r="E9" s="73">
        <v>1</v>
      </c>
      <c r="F9" s="73">
        <v>1.1499999999999999</v>
      </c>
      <c r="G9" s="73">
        <v>1.1000000000000001</v>
      </c>
      <c r="H9" s="75">
        <v>1</v>
      </c>
    </row>
    <row r="10" spans="1:10" x14ac:dyDescent="0.15">
      <c r="B10" s="83" t="s">
        <v>9</v>
      </c>
      <c r="C10" t="s">
        <v>193</v>
      </c>
      <c r="D10" s="73">
        <v>1</v>
      </c>
      <c r="E10" s="73">
        <v>1</v>
      </c>
      <c r="F10" s="73">
        <v>1</v>
      </c>
      <c r="G10" s="73">
        <v>1.1499999999999999</v>
      </c>
      <c r="H10" s="75">
        <v>1</v>
      </c>
    </row>
    <row r="11" spans="1:10" x14ac:dyDescent="0.15">
      <c r="B11" s="83"/>
      <c r="C11" t="s">
        <v>194</v>
      </c>
      <c r="D11" s="73">
        <v>1</v>
      </c>
      <c r="E11" s="73">
        <v>1</v>
      </c>
      <c r="F11" s="73">
        <v>1</v>
      </c>
      <c r="G11" s="73">
        <v>1.1000000000000001</v>
      </c>
      <c r="H11" s="75">
        <v>1</v>
      </c>
    </row>
    <row r="12" spans="1:10" x14ac:dyDescent="0.15">
      <c r="B12" s="79" t="s">
        <v>112</v>
      </c>
      <c r="C12" t="s">
        <v>204</v>
      </c>
      <c r="D12" s="81">
        <v>1.05</v>
      </c>
      <c r="E12" s="81">
        <v>1.05</v>
      </c>
      <c r="F12" s="81">
        <v>1.05</v>
      </c>
      <c r="G12" s="81">
        <v>1.05</v>
      </c>
      <c r="H12" s="81">
        <v>1</v>
      </c>
    </row>
    <row r="13" spans="1:10" x14ac:dyDescent="0.15">
      <c r="D13" s="75"/>
      <c r="E13" s="75"/>
      <c r="F13" s="75"/>
      <c r="G13" s="75"/>
      <c r="H13" s="75"/>
    </row>
    <row r="14" spans="1:10" x14ac:dyDescent="0.15">
      <c r="A14" s="77" t="s">
        <v>198</v>
      </c>
      <c r="B14" s="83" t="s">
        <v>81</v>
      </c>
      <c r="C14" t="s">
        <v>193</v>
      </c>
      <c r="D14" s="73">
        <v>1</v>
      </c>
      <c r="E14" s="73">
        <v>1</v>
      </c>
      <c r="F14" s="73">
        <v>1.05</v>
      </c>
      <c r="G14" s="73">
        <v>1.05</v>
      </c>
      <c r="H14" s="73">
        <v>1</v>
      </c>
    </row>
    <row r="15" spans="1:10" x14ac:dyDescent="0.15">
      <c r="B15" s="83"/>
      <c r="C15" t="s">
        <v>194</v>
      </c>
      <c r="D15" s="73">
        <v>1</v>
      </c>
      <c r="E15" s="73">
        <v>1</v>
      </c>
      <c r="F15" s="73">
        <v>1.05</v>
      </c>
      <c r="G15" s="73">
        <v>1.05</v>
      </c>
      <c r="H15" s="73">
        <v>1</v>
      </c>
    </row>
    <row r="16" spans="1:10" x14ac:dyDescent="0.15">
      <c r="B16" s="83" t="s">
        <v>6</v>
      </c>
      <c r="C16" t="s">
        <v>193</v>
      </c>
      <c r="D16" s="73">
        <v>1</v>
      </c>
      <c r="E16" s="73">
        <v>1</v>
      </c>
      <c r="F16" s="73">
        <v>1.05</v>
      </c>
      <c r="G16" s="73">
        <v>1.05</v>
      </c>
      <c r="H16" s="73">
        <v>1</v>
      </c>
    </row>
    <row r="17" spans="2:8" x14ac:dyDescent="0.15">
      <c r="B17" s="83"/>
      <c r="C17" t="s">
        <v>194</v>
      </c>
      <c r="D17" s="73">
        <v>1</v>
      </c>
      <c r="E17" s="73">
        <v>1</v>
      </c>
      <c r="F17" s="73">
        <v>1.05</v>
      </c>
      <c r="G17" s="73">
        <v>1.05</v>
      </c>
      <c r="H17" s="73">
        <v>1</v>
      </c>
    </row>
    <row r="18" spans="2:8" x14ac:dyDescent="0.15">
      <c r="B18" s="83" t="s">
        <v>7</v>
      </c>
      <c r="C18" t="s">
        <v>193</v>
      </c>
      <c r="D18" s="73">
        <v>1</v>
      </c>
      <c r="E18" s="73">
        <v>1</v>
      </c>
      <c r="F18" s="73">
        <v>2.5</v>
      </c>
      <c r="G18" s="73">
        <v>2.5</v>
      </c>
      <c r="H18" s="73">
        <v>1</v>
      </c>
    </row>
    <row r="19" spans="2:8" x14ac:dyDescent="0.15">
      <c r="B19" s="83"/>
      <c r="C19" t="s">
        <v>194</v>
      </c>
      <c r="D19" s="73">
        <v>1</v>
      </c>
      <c r="E19" s="73">
        <v>1</v>
      </c>
      <c r="F19" s="73">
        <v>2.4</v>
      </c>
      <c r="G19" s="73">
        <v>2.4</v>
      </c>
      <c r="H19" s="73">
        <v>1</v>
      </c>
    </row>
    <row r="20" spans="2:8" x14ac:dyDescent="0.15">
      <c r="B20" s="83" t="s">
        <v>8</v>
      </c>
      <c r="C20" t="s">
        <v>193</v>
      </c>
      <c r="D20" s="73">
        <v>1</v>
      </c>
      <c r="E20" s="73">
        <v>1</v>
      </c>
      <c r="F20" s="73">
        <v>2</v>
      </c>
      <c r="G20" s="73">
        <v>2</v>
      </c>
      <c r="H20" s="73">
        <v>1</v>
      </c>
    </row>
    <row r="21" spans="2:8" x14ac:dyDescent="0.15">
      <c r="B21" s="83"/>
      <c r="C21" t="s">
        <v>194</v>
      </c>
      <c r="D21" s="73">
        <v>1</v>
      </c>
      <c r="E21" s="73">
        <v>1</v>
      </c>
      <c r="F21" s="73">
        <v>1.9</v>
      </c>
      <c r="G21" s="73">
        <v>1.9</v>
      </c>
      <c r="H21" s="73">
        <v>1</v>
      </c>
    </row>
    <row r="22" spans="2:8" x14ac:dyDescent="0.15">
      <c r="B22" s="83" t="s">
        <v>9</v>
      </c>
      <c r="C22" t="s">
        <v>193</v>
      </c>
      <c r="D22" s="73">
        <v>1</v>
      </c>
      <c r="E22" s="73">
        <v>1</v>
      </c>
      <c r="F22" s="73">
        <v>1</v>
      </c>
      <c r="G22" s="73">
        <v>2</v>
      </c>
      <c r="H22" s="73">
        <v>1</v>
      </c>
    </row>
    <row r="23" spans="2:8" x14ac:dyDescent="0.15">
      <c r="B23" s="83"/>
      <c r="C23" t="s">
        <v>194</v>
      </c>
      <c r="D23" s="73">
        <v>1</v>
      </c>
      <c r="E23" s="73">
        <v>1</v>
      </c>
      <c r="F23" s="73">
        <v>1</v>
      </c>
      <c r="G23" s="73">
        <v>1.9</v>
      </c>
      <c r="H23" s="73">
        <v>1</v>
      </c>
    </row>
    <row r="24" spans="2:8" x14ac:dyDescent="0.15">
      <c r="B24" s="80" t="s">
        <v>112</v>
      </c>
      <c r="C24" t="s">
        <v>204</v>
      </c>
      <c r="D24" s="81">
        <v>1.05</v>
      </c>
      <c r="E24" s="81">
        <v>1.05</v>
      </c>
      <c r="F24" s="81">
        <v>1.05</v>
      </c>
      <c r="G24" s="81">
        <v>1.05</v>
      </c>
      <c r="H24" s="81">
        <v>1</v>
      </c>
    </row>
  </sheetData>
  <mergeCells count="10">
    <mergeCell ref="B22:B23"/>
    <mergeCell ref="B10:B11"/>
    <mergeCell ref="B8:B9"/>
    <mergeCell ref="B6:B7"/>
    <mergeCell ref="B4:B5"/>
    <mergeCell ref="B2:B3"/>
    <mergeCell ref="B14:B15"/>
    <mergeCell ref="B16:B17"/>
    <mergeCell ref="B18:B19"/>
    <mergeCell ref="B20:B2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F28" sqref="F28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2"/>
    </row>
    <row r="3" spans="1:5" x14ac:dyDescent="0.15">
      <c r="B3" t="s">
        <v>6</v>
      </c>
      <c r="E3" s="82"/>
    </row>
    <row r="4" spans="1:5" x14ac:dyDescent="0.15">
      <c r="B4" t="s">
        <v>7</v>
      </c>
      <c r="E4" s="82"/>
    </row>
    <row r="5" spans="1:5" x14ac:dyDescent="0.15">
      <c r="B5" t="s">
        <v>8</v>
      </c>
      <c r="E5" s="82"/>
    </row>
    <row r="6" spans="1:5" x14ac:dyDescent="0.15">
      <c r="B6" t="s">
        <v>9</v>
      </c>
      <c r="D6" t="s">
        <v>205</v>
      </c>
      <c r="E6" s="82"/>
    </row>
    <row r="7" spans="1:5" x14ac:dyDescent="0.15">
      <c r="B7" t="s">
        <v>112</v>
      </c>
      <c r="C7" s="82"/>
      <c r="D7" s="82"/>
      <c r="E7" t="s">
        <v>205</v>
      </c>
    </row>
    <row r="9" spans="1:5" x14ac:dyDescent="0.15">
      <c r="A9" s="10" t="s">
        <v>202</v>
      </c>
      <c r="B9" t="s">
        <v>81</v>
      </c>
      <c r="E9" s="82"/>
    </row>
    <row r="10" spans="1:5" x14ac:dyDescent="0.15">
      <c r="B10" t="s">
        <v>6</v>
      </c>
      <c r="E10" s="82"/>
    </row>
    <row r="11" spans="1:5" x14ac:dyDescent="0.15">
      <c r="B11" t="s">
        <v>7</v>
      </c>
      <c r="E11" s="82"/>
    </row>
    <row r="12" spans="1:5" x14ac:dyDescent="0.15">
      <c r="B12" t="s">
        <v>8</v>
      </c>
      <c r="E12" s="82"/>
    </row>
    <row r="13" spans="1:5" x14ac:dyDescent="0.15">
      <c r="B13" t="s">
        <v>9</v>
      </c>
      <c r="E13" s="82"/>
    </row>
    <row r="14" spans="1:5" x14ac:dyDescent="0.15">
      <c r="B14" t="s">
        <v>112</v>
      </c>
      <c r="C14" s="82"/>
      <c r="D14" s="82"/>
    </row>
    <row r="16" spans="1:5" x14ac:dyDescent="0.15">
      <c r="A16" s="10" t="s">
        <v>203</v>
      </c>
      <c r="B16" t="s">
        <v>81</v>
      </c>
      <c r="E16" s="82"/>
    </row>
    <row r="17" spans="2:5" x14ac:dyDescent="0.15">
      <c r="B17" t="s">
        <v>6</v>
      </c>
      <c r="E17" s="82"/>
    </row>
    <row r="18" spans="2:5" x14ac:dyDescent="0.15">
      <c r="B18" t="s">
        <v>7</v>
      </c>
      <c r="E18" s="82"/>
    </row>
    <row r="19" spans="2:5" x14ac:dyDescent="0.15">
      <c r="B19" t="s">
        <v>8</v>
      </c>
      <c r="E19" s="82"/>
    </row>
    <row r="20" spans="2:5" x14ac:dyDescent="0.15">
      <c r="B20" t="s">
        <v>9</v>
      </c>
      <c r="E20" s="82"/>
    </row>
    <row r="21" spans="2:5" x14ac:dyDescent="0.15">
      <c r="B21" t="s">
        <v>112</v>
      </c>
      <c r="C21" s="82"/>
      <c r="D21" s="8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"/>
  <sheetViews>
    <sheetView workbookViewId="0">
      <selection activeCell="A17" sqref="A17:XFD17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69">
        <v>1</v>
      </c>
      <c r="E11" s="69">
        <v>1</v>
      </c>
      <c r="F11" s="69">
        <v>1</v>
      </c>
      <c r="G11" s="69">
        <v>1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4"/>
      <c r="C36" s="4"/>
    </row>
    <row r="37" spans="1:9" ht="15.75" customHeight="1" x14ac:dyDescent="0.15">
      <c r="A37" s="10" t="s">
        <v>88</v>
      </c>
      <c r="B37" s="4" t="s">
        <v>89</v>
      </c>
      <c r="C37" s="3">
        <v>0</v>
      </c>
      <c r="D37" s="3">
        <v>0</v>
      </c>
      <c r="E37" s="35">
        <f>'Baseline year demographics'!$C$21</f>
        <v>0.12</v>
      </c>
      <c r="F37" s="35">
        <f>'Baseline year demographics'!$C$21</f>
        <v>0.12</v>
      </c>
      <c r="G37" s="35">
        <f>'Baseline year demographics'!$C$21</f>
        <v>0.12</v>
      </c>
      <c r="H37" s="35">
        <f>'Baseline year demographics'!$C$21</f>
        <v>0.12</v>
      </c>
      <c r="I37" s="35">
        <f>'Baseline year demographics'!$C$21</f>
        <v>0.12</v>
      </c>
    </row>
    <row r="38" spans="1:9" ht="15.75" customHeight="1" x14ac:dyDescent="0.15">
      <c r="B38" s="4" t="s">
        <v>90</v>
      </c>
      <c r="C38" s="3">
        <v>0</v>
      </c>
      <c r="D38" s="3">
        <v>0</v>
      </c>
      <c r="E38" s="3">
        <f>'Baseline year demographics'!$C$22</f>
        <v>0.05</v>
      </c>
      <c r="F38" s="3">
        <f>'Baseline year demographics'!$C$22</f>
        <v>0.05</v>
      </c>
      <c r="G38" s="3">
        <f>'Baseline year demographics'!$C$22</f>
        <v>0.05</v>
      </c>
      <c r="H38" s="3">
        <f>'Baseline year demographics'!$C$22</f>
        <v>0.05</v>
      </c>
      <c r="I38" s="3">
        <f>'Baseline year demographics'!$C$22</f>
        <v>0.05</v>
      </c>
    </row>
    <row r="39" spans="1:9" ht="15.75" customHeight="1" x14ac:dyDescent="0.15">
      <c r="B39" s="4" t="s">
        <v>91</v>
      </c>
      <c r="C39" s="3">
        <v>0</v>
      </c>
      <c r="D39" s="3">
        <v>0</v>
      </c>
      <c r="E39" s="3">
        <f>'Baseline year demographics'!$C$20</f>
        <v>0.8</v>
      </c>
      <c r="F39" s="3">
        <f>'Baseline year demographics'!$C$20</f>
        <v>0.8</v>
      </c>
      <c r="G39" s="3">
        <f>'Baseline year demographics'!$C$20</f>
        <v>0.8</v>
      </c>
      <c r="H39" s="3">
        <f>'Baseline year demographics'!$C$20</f>
        <v>0.8</v>
      </c>
      <c r="I39" s="3">
        <f>'Baseline year demographics'!$C$20</f>
        <v>0.8</v>
      </c>
    </row>
    <row r="40" spans="1:9" ht="15.75" customHeight="1" x14ac:dyDescent="0.15">
      <c r="B40" s="4" t="s">
        <v>109</v>
      </c>
      <c r="C40" s="3">
        <v>0</v>
      </c>
      <c r="D40" s="3">
        <v>0</v>
      </c>
      <c r="E40" s="35">
        <v>1</v>
      </c>
      <c r="F40" s="35">
        <v>1</v>
      </c>
      <c r="G40" s="35">
        <v>1</v>
      </c>
      <c r="H40" s="35">
        <v>1</v>
      </c>
      <c r="I40" s="35">
        <v>1</v>
      </c>
    </row>
    <row r="41" spans="1:9" ht="15.75" customHeight="1" x14ac:dyDescent="0.15">
      <c r="B41" s="4" t="s">
        <v>87</v>
      </c>
      <c r="C41" s="35">
        <f>'Baseline year demographics'!$C$8</f>
        <v>0.1</v>
      </c>
      <c r="D41" s="35">
        <f>'Baseline year demographics'!$C$8</f>
        <v>0.1</v>
      </c>
      <c r="E41" s="35">
        <f>'Baseline year demographics'!$C$8</f>
        <v>0.1</v>
      </c>
      <c r="F41" s="35">
        <f>'Baseline year demographics'!$C$8</f>
        <v>0.1</v>
      </c>
      <c r="G41" s="35">
        <f>'Baseline year demographics'!$C$8</f>
        <v>0.1</v>
      </c>
      <c r="H41" s="35">
        <f>'Baseline year demographics'!$C$8</f>
        <v>0.1</v>
      </c>
      <c r="I41" s="35">
        <f>'Baseline year demographics'!$C$8</f>
        <v>0.1</v>
      </c>
    </row>
    <row r="42" spans="1:9" ht="15.75" customHeight="1" x14ac:dyDescent="0.15">
      <c r="B42" s="12" t="s">
        <v>180</v>
      </c>
      <c r="C42" s="3">
        <v>0</v>
      </c>
      <c r="D42" s="3">
        <v>0</v>
      </c>
      <c r="E42" s="71">
        <f>'Baseline year demographics'!$C$21</f>
        <v>0.12</v>
      </c>
      <c r="F42" s="71">
        <f>'Baseline year demographics'!$C$21</f>
        <v>0.12</v>
      </c>
      <c r="G42" s="71">
        <f>'Baseline year demographics'!$C$21</f>
        <v>0.12</v>
      </c>
      <c r="H42" s="71">
        <f>'Baseline year demographics'!$C$21</f>
        <v>0.12</v>
      </c>
      <c r="I42" s="71">
        <f>'Baseline year demographics'!$C$21</f>
        <v>0.12</v>
      </c>
    </row>
    <row r="43" spans="1:9" ht="15.75" customHeight="1" x14ac:dyDescent="0.15">
      <c r="B43" s="12" t="s">
        <v>181</v>
      </c>
      <c r="C43" s="3">
        <v>0</v>
      </c>
      <c r="D43" s="3">
        <v>0</v>
      </c>
      <c r="E43" s="69">
        <f>'Baseline year demographics'!$C$22</f>
        <v>0.05</v>
      </c>
      <c r="F43" s="69">
        <f>'Baseline year demographics'!$C$22</f>
        <v>0.05</v>
      </c>
      <c r="G43" s="69">
        <f>'Baseline year demographics'!$C$22</f>
        <v>0.05</v>
      </c>
      <c r="H43" s="69">
        <f>'Baseline year demographics'!$C$22</f>
        <v>0.05</v>
      </c>
      <c r="I43" s="69">
        <f>'Baseline year demographics'!$C$22</f>
        <v>0.05</v>
      </c>
    </row>
    <row r="44" spans="1:9" ht="15.75" customHeight="1" x14ac:dyDescent="0.15">
      <c r="B44" s="12" t="s">
        <v>182</v>
      </c>
      <c r="C44" s="3">
        <v>0</v>
      </c>
      <c r="D44" s="3">
        <v>0</v>
      </c>
      <c r="E44" s="69">
        <f>'Baseline year demographics'!$C$20</f>
        <v>0.8</v>
      </c>
      <c r="F44" s="69">
        <f>'Baseline year demographics'!$C$20</f>
        <v>0.8</v>
      </c>
      <c r="G44" s="69">
        <f>'Baseline year demographics'!$C$20</f>
        <v>0.8</v>
      </c>
      <c r="H44" s="69">
        <f>'Baseline year demographics'!$C$20</f>
        <v>0.8</v>
      </c>
      <c r="I44" s="69">
        <f>'Baseline year demographics'!$C$20</f>
        <v>0.8</v>
      </c>
    </row>
    <row r="48" spans="1:9" ht="15.75" customHeight="1" x14ac:dyDescent="0.15">
      <c r="B48" s="4"/>
    </row>
    <row r="49" spans="2:2" ht="15.75" customHeight="1" x14ac:dyDescent="0.15">
      <c r="B49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workbookViewId="0">
      <selection activeCell="D40" sqref="D40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56</v>
      </c>
      <c r="B2" s="14">
        <v>0.61</v>
      </c>
      <c r="C2" s="14">
        <v>0.85</v>
      </c>
      <c r="D2" s="14">
        <v>3.56</v>
      </c>
    </row>
    <row r="3" spans="1:4" ht="15.75" customHeight="1" x14ac:dyDescent="0.15">
      <c r="A3" s="4" t="s">
        <v>176</v>
      </c>
      <c r="B3" s="14">
        <v>0</v>
      </c>
      <c r="C3" s="14">
        <v>0.85</v>
      </c>
      <c r="D3" s="14">
        <v>1</v>
      </c>
    </row>
    <row r="4" spans="1:4" ht="15.75" customHeight="1" x14ac:dyDescent="0.15">
      <c r="A4" s="4" t="s">
        <v>50</v>
      </c>
      <c r="B4" s="14">
        <v>0.621</v>
      </c>
      <c r="C4" s="14">
        <v>0.85</v>
      </c>
      <c r="D4" s="14">
        <v>0.35</v>
      </c>
    </row>
    <row r="5" spans="1:4" ht="15.75" customHeight="1" x14ac:dyDescent="0.15">
      <c r="A5" s="4" t="s">
        <v>57</v>
      </c>
      <c r="B5" s="14">
        <v>0.247</v>
      </c>
      <c r="C5" s="14">
        <v>0.85</v>
      </c>
      <c r="D5" s="14">
        <v>3.56</v>
      </c>
    </row>
    <row r="6" spans="1:4" ht="15.75" customHeight="1" x14ac:dyDescent="0.15">
      <c r="A6" s="4" t="s">
        <v>161</v>
      </c>
      <c r="B6" s="14">
        <v>0</v>
      </c>
      <c r="C6" s="14">
        <v>0.85</v>
      </c>
      <c r="D6" s="14">
        <v>48</v>
      </c>
    </row>
    <row r="7" spans="1:4" ht="15.75" customHeight="1" x14ac:dyDescent="0.15">
      <c r="A7" s="4" t="s">
        <v>84</v>
      </c>
      <c r="B7" s="63">
        <v>0</v>
      </c>
      <c r="C7" s="64">
        <v>0.85</v>
      </c>
      <c r="D7" s="70">
        <v>50</v>
      </c>
    </row>
    <row r="8" spans="1:4" ht="15.75" customHeight="1" x14ac:dyDescent="0.15">
      <c r="A8" s="4" t="s">
        <v>172</v>
      </c>
      <c r="B8" s="34">
        <v>0</v>
      </c>
      <c r="C8" s="34">
        <v>0.85</v>
      </c>
      <c r="D8" s="19">
        <v>51</v>
      </c>
    </row>
    <row r="9" spans="1:4" ht="15.75" customHeight="1" x14ac:dyDescent="0.15">
      <c r="A9" s="4" t="s">
        <v>83</v>
      </c>
      <c r="B9" s="63">
        <v>0</v>
      </c>
      <c r="C9" s="64">
        <v>0.85</v>
      </c>
      <c r="D9" s="70">
        <v>1</v>
      </c>
    </row>
    <row r="10" spans="1:4" ht="15.75" customHeight="1" x14ac:dyDescent="0.15">
      <c r="A10" s="33" t="s">
        <v>173</v>
      </c>
      <c r="B10" s="34">
        <v>0</v>
      </c>
      <c r="C10" s="34">
        <v>0.85</v>
      </c>
      <c r="D10" s="19">
        <v>1</v>
      </c>
    </row>
    <row r="11" spans="1:4" ht="15.75" customHeight="1" x14ac:dyDescent="0.15">
      <c r="A11" t="s">
        <v>58</v>
      </c>
      <c r="B11" s="14">
        <v>0</v>
      </c>
      <c r="C11" s="14">
        <v>0.85</v>
      </c>
      <c r="D11" s="14">
        <v>25</v>
      </c>
    </row>
    <row r="12" spans="1:4" ht="15.75" customHeight="1" x14ac:dyDescent="0.15">
      <c r="A12" t="s">
        <v>171</v>
      </c>
      <c r="B12" s="65">
        <v>0</v>
      </c>
      <c r="C12" s="66">
        <v>0.85</v>
      </c>
      <c r="D12" s="66">
        <v>2.99</v>
      </c>
    </row>
    <row r="13" spans="1:4" ht="15.75" customHeight="1" x14ac:dyDescent="0.15">
      <c r="A13" t="s">
        <v>174</v>
      </c>
      <c r="B13" s="14">
        <v>0</v>
      </c>
      <c r="C13" s="14">
        <v>0.85</v>
      </c>
      <c r="D13" s="14">
        <v>2.99</v>
      </c>
    </row>
    <row r="14" spans="1:4" ht="15.75" customHeight="1" x14ac:dyDescent="0.15">
      <c r="A14" s="4" t="s">
        <v>86</v>
      </c>
      <c r="B14" s="65">
        <v>0</v>
      </c>
      <c r="C14" s="66">
        <v>0.85</v>
      </c>
      <c r="D14" s="66">
        <v>1.78</v>
      </c>
    </row>
    <row r="15" spans="1:4" ht="15.75" customHeight="1" x14ac:dyDescent="0.15">
      <c r="A15" s="4" t="s">
        <v>175</v>
      </c>
      <c r="B15" s="14">
        <v>0</v>
      </c>
      <c r="C15" s="14">
        <v>0.85</v>
      </c>
      <c r="D15" s="14">
        <v>1.78</v>
      </c>
    </row>
    <row r="16" spans="1:4" ht="15.75" customHeight="1" x14ac:dyDescent="0.15">
      <c r="A16" t="s">
        <v>151</v>
      </c>
      <c r="B16" s="14">
        <v>0</v>
      </c>
      <c r="C16" s="14">
        <v>0.85</v>
      </c>
      <c r="D16" s="14">
        <v>2.06</v>
      </c>
    </row>
    <row r="17" spans="1:4" ht="15.75" customHeight="1" x14ac:dyDescent="0.15">
      <c r="A17" t="s">
        <v>154</v>
      </c>
      <c r="B17" s="14">
        <v>0</v>
      </c>
      <c r="C17" s="14">
        <v>0.85</v>
      </c>
      <c r="D17" s="14">
        <v>0.55000000000000004</v>
      </c>
    </row>
    <row r="18" spans="1:4" ht="15.75" customHeight="1" x14ac:dyDescent="0.15">
      <c r="A18" t="s">
        <v>155</v>
      </c>
      <c r="B18" s="14">
        <v>0</v>
      </c>
      <c r="C18" s="14">
        <v>0.85</v>
      </c>
      <c r="D18" s="14">
        <v>0.73</v>
      </c>
    </row>
    <row r="19" spans="1:4" ht="15.75" customHeight="1" x14ac:dyDescent="0.15">
      <c r="A19" t="s">
        <v>156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157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158</v>
      </c>
      <c r="B21" s="14">
        <v>0</v>
      </c>
      <c r="C21" s="14">
        <v>0.85</v>
      </c>
      <c r="D21" s="14">
        <v>0.73</v>
      </c>
    </row>
    <row r="22" spans="1:4" ht="15.75" customHeight="1" x14ac:dyDescent="0.15">
      <c r="A22" t="s">
        <v>159</v>
      </c>
      <c r="B22" s="14">
        <v>0</v>
      </c>
      <c r="C22" s="14">
        <v>0.85</v>
      </c>
      <c r="D22" s="14">
        <v>1.78</v>
      </c>
    </row>
    <row r="23" spans="1:4" ht="15.75" customHeight="1" x14ac:dyDescent="0.15">
      <c r="A23" t="s">
        <v>160</v>
      </c>
      <c r="B23" s="14">
        <v>0</v>
      </c>
      <c r="C23" s="14">
        <v>0.85</v>
      </c>
      <c r="D23" s="14">
        <v>0.24</v>
      </c>
    </row>
    <row r="24" spans="1:4" ht="15.75" customHeight="1" x14ac:dyDescent="0.15">
      <c r="A24" t="s">
        <v>164</v>
      </c>
      <c r="B24" s="14">
        <v>0</v>
      </c>
      <c r="C24" s="14">
        <v>0.85</v>
      </c>
      <c r="D24" s="14">
        <v>0.55000000000000004</v>
      </c>
    </row>
    <row r="25" spans="1:4" ht="15.75" customHeight="1" x14ac:dyDescent="0.15">
      <c r="A25" t="s">
        <v>165</v>
      </c>
      <c r="B25" s="14">
        <v>0</v>
      </c>
      <c r="C25" s="14">
        <v>0.85</v>
      </c>
      <c r="D25" s="14">
        <v>0.73</v>
      </c>
    </row>
    <row r="26" spans="1:4" ht="15.75" customHeight="1" x14ac:dyDescent="0.15">
      <c r="A26" t="s">
        <v>166</v>
      </c>
      <c r="B26" s="14">
        <v>0</v>
      </c>
      <c r="C26" s="14">
        <v>0.85</v>
      </c>
      <c r="D26" s="14">
        <v>1.78</v>
      </c>
    </row>
    <row r="27" spans="1:4" ht="15.75" customHeight="1" x14ac:dyDescent="0.15">
      <c r="A27" t="s">
        <v>167</v>
      </c>
      <c r="B27" s="14">
        <v>0</v>
      </c>
      <c r="C27" s="14">
        <v>0.85</v>
      </c>
      <c r="D27" s="14">
        <v>0.55000000000000004</v>
      </c>
    </row>
    <row r="28" spans="1:4" ht="15.75" customHeight="1" x14ac:dyDescent="0.15">
      <c r="A28" t="s">
        <v>168</v>
      </c>
      <c r="B28" s="14">
        <v>0</v>
      </c>
      <c r="C28" s="14">
        <v>0.85</v>
      </c>
      <c r="D28" s="14">
        <v>0.73</v>
      </c>
    </row>
    <row r="29" spans="1:4" ht="15.75" customHeight="1" x14ac:dyDescent="0.15">
      <c r="A29" t="s">
        <v>169</v>
      </c>
      <c r="B29" s="14">
        <v>0</v>
      </c>
      <c r="C29" s="14">
        <v>0.85</v>
      </c>
      <c r="D29" s="14">
        <v>1.78</v>
      </c>
    </row>
    <row r="30" spans="1:4" ht="15.75" customHeight="1" x14ac:dyDescent="0.15">
      <c r="A30" t="s">
        <v>170</v>
      </c>
      <c r="B30" s="14">
        <v>0</v>
      </c>
      <c r="C30" s="14">
        <v>0.85</v>
      </c>
      <c r="D30" s="14">
        <v>0.24</v>
      </c>
    </row>
    <row r="31" spans="1:4" ht="15.75" customHeight="1" x14ac:dyDescent="0.15">
      <c r="A31" s="4" t="s">
        <v>89</v>
      </c>
      <c r="B31" s="14">
        <v>0</v>
      </c>
      <c r="C31" s="14">
        <v>0.12</v>
      </c>
      <c r="D31" s="19">
        <v>0.18</v>
      </c>
    </row>
    <row r="32" spans="1:4" ht="15.75" customHeight="1" x14ac:dyDescent="0.15">
      <c r="A32" s="4" t="s">
        <v>90</v>
      </c>
      <c r="B32" s="14">
        <v>0</v>
      </c>
      <c r="C32" s="14">
        <v>0.05</v>
      </c>
      <c r="D32" s="19">
        <v>0.13</v>
      </c>
    </row>
    <row r="33" spans="1:4" ht="15.75" customHeight="1" x14ac:dyDescent="0.15">
      <c r="A33" s="4" t="s">
        <v>91</v>
      </c>
      <c r="B33" s="14">
        <v>0</v>
      </c>
      <c r="C33" s="14">
        <v>0.8</v>
      </c>
      <c r="D33" s="19">
        <v>0.74</v>
      </c>
    </row>
    <row r="34" spans="1:4" ht="15.75" customHeight="1" x14ac:dyDescent="0.15">
      <c r="A34" s="4" t="s">
        <v>109</v>
      </c>
      <c r="B34" s="14">
        <v>0</v>
      </c>
      <c r="C34" s="13">
        <v>0.85</v>
      </c>
      <c r="D34" s="19">
        <v>0.25</v>
      </c>
    </row>
    <row r="35" spans="1:4" ht="15.75" customHeight="1" x14ac:dyDescent="0.15">
      <c r="A35" s="12" t="s">
        <v>180</v>
      </c>
      <c r="B35" s="19">
        <v>0</v>
      </c>
      <c r="C35" s="14">
        <v>0.12</v>
      </c>
      <c r="D35" s="19">
        <v>0.19</v>
      </c>
    </row>
    <row r="36" spans="1:4" ht="15.75" customHeight="1" x14ac:dyDescent="0.15">
      <c r="A36" s="12" t="s">
        <v>181</v>
      </c>
      <c r="B36" s="19">
        <v>0</v>
      </c>
      <c r="C36" s="14">
        <v>0.05</v>
      </c>
      <c r="D36" s="19">
        <v>0.14000000000000001</v>
      </c>
    </row>
    <row r="37" spans="1:4" ht="15.75" customHeight="1" x14ac:dyDescent="0.15">
      <c r="A37" s="12" t="s">
        <v>182</v>
      </c>
      <c r="B37" s="19">
        <v>0</v>
      </c>
      <c r="C37" s="14">
        <v>0.8</v>
      </c>
      <c r="D37" s="19">
        <v>0.75</v>
      </c>
    </row>
    <row r="38" spans="1:4" ht="15.75" customHeight="1" x14ac:dyDescent="0.15">
      <c r="A38" s="4" t="s">
        <v>87</v>
      </c>
      <c r="B38" s="14">
        <v>0.2</v>
      </c>
      <c r="C38" s="14">
        <v>0.85</v>
      </c>
      <c r="D38" s="19">
        <v>2.61</v>
      </c>
    </row>
    <row r="39" spans="1:4" ht="15.75" customHeight="1" x14ac:dyDescent="0.15">
      <c r="A39" s="4" t="s">
        <v>179</v>
      </c>
      <c r="B39" s="14">
        <v>0</v>
      </c>
      <c r="C39" s="13">
        <v>0.85</v>
      </c>
      <c r="D39" s="19">
        <f>180</f>
        <v>180</v>
      </c>
    </row>
    <row r="40" spans="1:4" ht="15.75" customHeight="1" x14ac:dyDescent="0.15">
      <c r="A40" s="4" t="s">
        <v>189</v>
      </c>
      <c r="B40" s="14">
        <v>0</v>
      </c>
      <c r="C40" s="13">
        <v>0.85</v>
      </c>
      <c r="D40" s="19">
        <f>30*AVERAGE('Incidence of conditions'!B5:F5)</f>
        <v>10.046400000000002</v>
      </c>
    </row>
    <row r="41" spans="1:4" ht="15.75" customHeight="1" x14ac:dyDescent="0.15">
      <c r="A41" s="4" t="s">
        <v>190</v>
      </c>
      <c r="B41" s="14">
        <v>0.61</v>
      </c>
      <c r="C41" s="13">
        <v>0.85</v>
      </c>
      <c r="D41" s="19">
        <f>179.97*AVERAGE('Incidence of conditions'!B6:F6)</f>
        <v>19.933477200000002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7"/>
  <sheetViews>
    <sheetView workbookViewId="0">
      <selection activeCell="A12" sqref="A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120</v>
      </c>
      <c r="B5" s="4" t="s">
        <v>55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47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48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142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127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49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77" t="s">
        <v>122</v>
      </c>
      <c r="B12" s="76" t="s">
        <v>56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A13" s="78"/>
      <c r="B13" s="76" t="s">
        <v>57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4" spans="1:7" ht="14" customHeight="1" x14ac:dyDescent="0.15"/>
    <row r="15" spans="1:7" x14ac:dyDescent="0.15">
      <c r="A15" s="10" t="s">
        <v>187</v>
      </c>
      <c r="B15" s="4" t="s">
        <v>28</v>
      </c>
      <c r="C15" s="60">
        <v>1.04</v>
      </c>
      <c r="D15" s="60">
        <v>1.04</v>
      </c>
      <c r="E15" s="60">
        <v>1.04</v>
      </c>
      <c r="F15" s="60">
        <v>1.04</v>
      </c>
      <c r="G15" s="60">
        <v>1.04</v>
      </c>
    </row>
    <row r="17" spans="1:7" x14ac:dyDescent="0.15">
      <c r="A17" s="10" t="s">
        <v>188</v>
      </c>
      <c r="B17" s="4" t="s">
        <v>28</v>
      </c>
      <c r="C17" s="60">
        <v>1.04</v>
      </c>
      <c r="D17" s="60">
        <v>1.04</v>
      </c>
      <c r="E17" s="60">
        <v>1.04</v>
      </c>
      <c r="F17" s="60">
        <v>1.04</v>
      </c>
      <c r="G17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2017-11-29T04:26:46Z</dcterms:modified>
</cp:coreProperties>
</file>