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9904D9AA-CD52-4D9F-A0C9-D7E066F0C7C5}" xr6:coauthVersionLast="47" xr6:coauthVersionMax="47" xr10:uidLastSave="{00000000-0000-0000-0000-000000000000}"/>
  <bookViews>
    <workbookView xWindow="7620" yWindow="2085" windowWidth="27480" windowHeight="16170" tabRatio="961" xr2:uid="{00000000-000D-0000-FFFF-FFFF00000000}"/>
  </bookViews>
  <sheets>
    <sheet name="Donnees pop de l'annee de ref" sheetId="1" r:id="rId1"/>
    <sheet name="Projections démographiques" sheetId="2" r:id="rId2"/>
    <sheet name="Causes de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r:id="rId23"/>
    <sheet name="Programs anemia" sheetId="70" state="hidden" r:id="rId24"/>
    <sheet name="Programs wasting" sheetId="71" state="hidden" r:id="rId25"/>
    <sheet name="Programs for children" sheetId="72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A33" i="2"/>
  <c r="A25" i="2"/>
  <c r="A17" i="2"/>
  <c r="A28" i="2"/>
  <c r="A20" i="2"/>
  <c r="A35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G30" i="2"/>
  <c r="H30" i="2"/>
  <c r="G31" i="2"/>
  <c r="H31" i="2"/>
  <c r="G32" i="2"/>
  <c r="H32" i="2"/>
  <c r="I32" i="2" s="1"/>
  <c r="G33" i="2"/>
  <c r="H33" i="2"/>
  <c r="I33" i="2" s="1"/>
  <c r="G34" i="2"/>
  <c r="I34" i="2" s="1"/>
  <c r="H34" i="2"/>
  <c r="G35" i="2"/>
  <c r="I35" i="2" s="1"/>
  <c r="H35" i="2"/>
  <c r="G36" i="2"/>
  <c r="I36" i="2" s="1"/>
  <c r="H36" i="2"/>
  <c r="G37" i="2"/>
  <c r="H37" i="2"/>
  <c r="I37" i="2" s="1"/>
  <c r="G38" i="2"/>
  <c r="H38" i="2"/>
  <c r="I38" i="2" s="1"/>
  <c r="G39" i="2"/>
  <c r="I39" i="2" s="1"/>
  <c r="H39" i="2"/>
  <c r="G40" i="2"/>
  <c r="I40" i="2" s="1"/>
  <c r="H40" i="2"/>
  <c r="I17" i="2"/>
  <c r="I30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 s="1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I9" i="2" s="1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I11" i="2" s="1"/>
  <c r="G12" i="2"/>
  <c r="G13" i="2"/>
  <c r="G14" i="2"/>
  <c r="I14" i="2"/>
  <c r="G15" i="2"/>
  <c r="G2" i="2"/>
  <c r="I31" i="2" l="1"/>
  <c r="I7" i="2"/>
  <c r="I29" i="2"/>
  <c r="I5" i="2"/>
  <c r="A3" i="2"/>
  <c r="I4" i="2"/>
  <c r="A30" i="2"/>
  <c r="I2" i="2"/>
  <c r="I15" i="2"/>
  <c r="A26" i="2"/>
  <c r="I6" i="2"/>
  <c r="C6" i="51"/>
  <c r="I12" i="2"/>
  <c r="C7" i="51"/>
  <c r="I10" i="2"/>
  <c r="A24" i="2"/>
  <c r="A29" i="2"/>
  <c r="A22" i="2"/>
  <c r="A23" i="2"/>
  <c r="A32" i="2"/>
  <c r="A37" i="2"/>
  <c r="A38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B0B9F558-0EAD-4DB7-BA4B-1F96A927E13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39DB398F-5CA3-4E19-B506-183BA5AD05C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9738D32-4DDE-43B9-B80C-7A88D317F04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27673F2A-39B6-4921-8E70-45E922667434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<sst xmlns="http://schemas.openxmlformats.org/spreadsheetml/2006/main" count="1095" uniqueCount="271">
  <si>
    <t>Condition</t>
  </si>
  <si>
    <t>Broad population group</t>
  </si>
  <si>
    <t>General population</t>
  </si>
  <si>
    <t>IPTp</t>
  </si>
  <si>
    <t>MAM</t>
  </si>
  <si>
    <t>SAM</t>
  </si>
  <si>
    <t>Children 0-59 months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</si>
  <si>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</si>
  <si>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</si>
  <si>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</si>
  <si>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</si>
  <si>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</si>
  <si>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</si>
  <si>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</si>
  <si>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</si>
  <si>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</si>
  <si>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</si>
  <si>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</si>
  <si>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</si>
  <si>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</si>
  <si>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</si>
  <si>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</si>
  <si>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</si>
  <si>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</si>
  <si>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Extension</t>
  </si>
  <si>
    <t>Management of MAM</t>
  </si>
  <si>
    <t>Community-based</t>
  </si>
  <si>
    <t>x</t>
  </si>
  <si>
    <t>IYCF 3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</si>
  <si>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</si>
  <si>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</si>
  <si>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</si>
  <si>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</si>
  <si>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</si>
  <si>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</si>
  <si>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</si>
  <si>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</si>
  <si>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</si>
  <si>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</si>
  <si>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</si>
  <si>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</si>
  <si>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</si>
  <si>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</si>
  <si>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</si>
  <si>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</si>
  <si>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</si>
  <si>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</si>
  <si>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</si>
  <si>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</si>
  <si>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</si>
  <si>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</si>
  <si>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</si>
  <si>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</si>
  <si>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</si>
  <si>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</si>
  <si>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</si>
  <si>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</si>
  <si>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</si>
  <si>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</si>
  <si>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</si>
  <si>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</si>
  <si>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</si>
  <si>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</si>
  <si>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</si>
  <si>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</si>
  <si>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</si>
  <si>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</si>
  <si>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</si>
  <si>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</si>
  <si>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</si>
  <si>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</si>
  <si>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</si>
  <si>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</si>
  <si>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</si>
  <si>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</si>
  <si>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</si>
  <si>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</si>
  <si>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</si>
  <si>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</si>
  <si>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</si>
  <si>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</si>
  <si>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</si>
  <si>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</si>
  <si>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</si>
  <si>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</si>
  <si>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</si>
  <si>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</si>
  <si>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</si>
  <si>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</si>
  <si>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</si>
  <si>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</si>
  <si>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</si>
  <si>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Années de projection</t>
  </si>
  <si>
    <t>Année de référence (année de début de la projection)</t>
  </si>
  <si>
    <t>Fin d'année</t>
  </si>
  <si>
    <t>Données sur la population</t>
  </si>
  <si>
    <t>Population des enfants de moins de 5 ans</t>
  </si>
  <si>
    <t>Pourcentage de la population en situation d'insécurité alimentaire (pauvre par défaut)</t>
  </si>
  <si>
    <t>Pourcentage de la population exposée au risque de paludisme</t>
  </si>
  <si>
    <t>Fréquentation scolaire (pourcentage de femmes de 15 à 19 ans)</t>
  </si>
  <si>
    <t>Pourcentage de femmes enceintes fréquentant un établissement de santé</t>
  </si>
  <si>
    <t>Pourcentage d'enfants fréquentant un établissement de santé</t>
  </si>
  <si>
    <t>Besoin non satisfait de planification familiale</t>
  </si>
  <si>
    <t>Alimentation</t>
  </si>
  <si>
    <t>Fraction de l'agriculture de subsistance</t>
  </si>
  <si>
    <t>Fraction de personnes consommant du riz comme principal aliment de base</t>
  </si>
  <si>
    <t>Fraction de ceux qui consomment du blé comme principal aliment de base</t>
  </si>
  <si>
    <t>Fraction de la population consommant du maïs comme principal aliment de base</t>
  </si>
  <si>
    <t>Fraction de la population qui consomme d'autres aliments de base comme principale denrée alimentaire</t>
  </si>
  <si>
    <t>Répartition par âge des femmes enceintes</t>
  </si>
  <si>
    <t>Pourcentage de femmes enceintes de 15 à 19 ans</t>
  </si>
  <si>
    <t>Pourcentage de femmes enceintes âgées de 20 à 29 ans</t>
  </si>
  <si>
    <t>Pourcentage de femmes enceintes âgées de 30 à 39 ans</t>
  </si>
  <si>
    <t>Pourcentage de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</si>
  <si>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</si>
  <si>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</si>
  <si>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</si>
  <si>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</si>
  <si>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</si>
  <si>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</si>
  <si>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de l'année de référence et facteurs de risque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</si>
  <si>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</si>
  <si>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</si>
  <si>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</si>
  <si>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</si>
  <si>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</si>
  <si>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</si>
  <si>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</si>
  <si>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</si>
  <si>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avant terme</t>
  </si>
  <si>
    <t>AGA avant terme</t>
  </si>
  <si>
    <t>SGA à terme</t>
  </si>
  <si>
    <t>AGA à terme</t>
  </si>
  <si>
    <t>Incidence de la diarrhée</t>
  </si>
  <si>
    <t>Nombre moyen d'épisodes par an : &lt;1 mois</t>
  </si>
  <si>
    <t>Épisodes moyens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</si>
  <si>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</si>
  <si>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</si>
  <si>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</si>
  <si>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</si>
  <si>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diarrhée grave</t>
  </si>
  <si>
    <t>Pourcentage d'anémie avec carence en fer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</si>
  <si>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</si>
  <si>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</si>
  <si>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</si>
  <si>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</si>
  <si>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</si>
  <si>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</si>
  <si>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</si>
  <si>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</si>
  <si>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</si>
  <si>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</si>
  <si>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</si>
  <si>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Septicémie néonatale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</si>
  <si>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</si>
  <si>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</si>
  <si>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</si>
  <si>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</si>
  <si>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</si>
  <si>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</si>
  <si>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</si>
  <si>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</si>
  <si>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</si>
  <si>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</si>
  <si>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</si>
  <si>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</si>
  <si>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</si>
  <si>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</si>
  <si>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</si>
  <si>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</si>
  <si>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</si>
  <si>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</si>
  <si>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</si>
  <si>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</si>
  <si>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</si>
  <si>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</si>
  <si>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</si>
  <si>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</si>
  <si>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</si>
  <si>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Septicémie</t>
  </si>
  <si>
    <t>Avortement</t>
  </si>
  <si>
    <t>Embolie</t>
  </si>
  <si>
    <t>Autres causes directes</t>
  </si>
  <si>
    <t>Causes indirectes</t>
  </si>
  <si>
    <t>&lt;1 mois</t>
  </si>
  <si>
    <t>Statut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</si>
  <si>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</si>
  <si>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</si>
  <si>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</si>
  <si>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</si>
  <si>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</si>
  <si>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 par rapport à la taille)</t>
  </si>
  <si>
    <t>Normal (score WHZ &gt; -1)</t>
  </si>
  <si>
    <t>Léger (score WHZ entre -2 et -1)</t>
  </si>
  <si>
    <t>MAM (score WHZ entre -3 et -2)</t>
  </si>
  <si>
    <t>SAM (score WHZ &lt; -3)</t>
  </si>
  <si>
    <t>Anémie</t>
  </si>
  <si>
    <t>PW : 15-19 ans</t>
  </si>
  <si>
    <t>PW : 20-29 ans</t>
  </si>
  <si>
    <t>PW : 30-39 ans</t>
  </si>
  <si>
    <t>PW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</si>
  <si>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</si>
  <si>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</si>
  <si>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</si>
  <si>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</si>
  <si>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</si>
  <si>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</si>
  <si>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</si>
  <si>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</si>
  <si>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</si>
  <si>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</si>
  <si>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</si>
  <si>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</si>
  <si>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</si>
  <si>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de 0 à 5 mois</t>
  </si>
  <si>
    <t>Enfants de 6 à 23 mois</t>
  </si>
  <si>
    <t>Moins de cinq ans (décès pour 1 000 naissances)</t>
  </si>
  <si>
    <t>Maternelle (décès pour 1 000 naissances)</t>
  </si>
  <si>
    <t>Paquet IYCF</t>
  </si>
  <si>
    <t>Population cible</t>
  </si>
  <si>
    <t>Établissement de santé</t>
  </si>
  <si>
    <t>Communauté</t>
  </si>
  <si>
    <t>Médias de masse</t>
  </si>
  <si>
    <t>Tous</t>
  </si>
  <si>
    <t>AIFC 1</t>
  </si>
  <si>
    <t>AIFC 2</t>
  </si>
  <si>
    <t>Programme</t>
  </si>
  <si>
    <t>Traitement de la MAS</t>
  </si>
  <si>
    <t>Défaut</t>
  </si>
  <si>
    <t>Ajouter une extension</t>
  </si>
  <si>
    <t>Mode de livraison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</si>
  <si>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</si>
  <si>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</si>
  <si>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</si>
  <si>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</si>
  <si>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en espèces</t>
  </si>
  <si>
    <t>Retardement du clampage du cordon</t>
  </si>
  <si>
    <t>Planification familiale</t>
  </si>
  <si>
    <t>Enrichissement du maïs en AGI</t>
  </si>
  <si>
    <t>Enrichissement du riz en AGI</t>
  </si>
  <si>
    <t>Enrichissement en ACI de la farine de blé</t>
  </si>
  <si>
    <t>IFAS (communauté)</t>
  </si>
  <si>
    <t>IFAS (établissement de santé)</t>
  </si>
  <si>
    <t>IFAS (détaillant)</t>
  </si>
  <si>
    <t>IFAS (école)</t>
  </si>
  <si>
    <t>IFAS pour les femmes enceintes (communauté)</t>
  </si>
  <si>
    <t>IFAS pour les femmes enceintes (établissement de santé)</t>
  </si>
  <si>
    <t>Enrichissement du sel en fer et en iode</t>
  </si>
  <si>
    <t>Soins maternels kangourou</t>
  </si>
  <si>
    <t>Suppléments nutritionnels à base de lipides</t>
  </si>
  <si>
    <t>Moustiquaires imprégnées d'insecticide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</si>
  <si>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</si>
  <si>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</si>
  <si>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</si>
  <si>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</si>
  <si>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</si>
  <si>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</si>
  <si>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</si>
  <si>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</si>
  <si>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</si>
  <si>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</si>
  <si>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</si>
  <si>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</si>
  <si>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</si>
  <si>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</si>
  <si>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</si>
  <si>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Dépendance d'exclusion</t>
  </si>
  <si>
    <t>Dépendance de seuil</t>
  </si>
  <si>
    <t>Courbe avec coût marginal croissant</t>
  </si>
  <si>
    <t>Courbe avec coût marginal décroissant</t>
  </si>
  <si>
    <t>En forme de S (coût marginal décroissant puis croissant)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</si>
</sst>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2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91</v>
      </c>
      <c r="B1" s="41" t="s">
        <v>22</v>
      </c>
      <c r="C1" s="41" t="s">
        <v>23</v>
      </c>
    </row>
    <row r="2" spans="1:3" ht="15.95" customHeight="1" x14ac:dyDescent="0.2">
      <c r="A2" s="12" t="s">
        <v>92</v>
      </c>
      <c r="B2" s="41"/>
      <c r="C2" s="41"/>
    </row>
    <row r="3" spans="1:3" ht="15.95" customHeight="1" x14ac:dyDescent="0.2">
      <c r="A3" s="1"/>
      <c r="B3" s="7" t="s">
        <v>93</v>
      </c>
      <c r="C3" s="63">
        <v>2017</v>
      </c>
    </row>
    <row r="4" spans="1:3" ht="15.95" customHeight="1" x14ac:dyDescent="0.2">
      <c r="A4" s="1"/>
      <c r="B4" s="9" t="s">
        <v>94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95</v>
      </c>
    </row>
    <row r="7" spans="1:3" ht="15" customHeight="1" x14ac:dyDescent="0.2">
      <c r="B7" s="16" t="s">
        <v>96</v>
      </c>
      <c r="C7" s="65">
        <v>9862402</v>
      </c>
    </row>
    <row r="8" spans="1:3" ht="15" customHeight="1" x14ac:dyDescent="0.2">
      <c r="B8" s="7" t="s">
        <v>97</v>
      </c>
      <c r="C8" s="66">
        <v>0.28199999999999997</v>
      </c>
    </row>
    <row r="9" spans="1:3" ht="15" customHeight="1" x14ac:dyDescent="0.2">
      <c r="B9" s="9" t="s">
        <v>98</v>
      </c>
      <c r="C9" s="67">
        <v>1</v>
      </c>
    </row>
    <row r="10" spans="1:3" ht="15" customHeight="1" x14ac:dyDescent="0.2">
      <c r="B10" s="9" t="s">
        <v>99</v>
      </c>
      <c r="C10" s="67">
        <v>0.23</v>
      </c>
    </row>
    <row r="11" spans="1:3" ht="15" customHeight="1" x14ac:dyDescent="0.2">
      <c r="B11" s="7" t="s">
        <v>100</v>
      </c>
      <c r="C11" s="66">
        <v>0.51</v>
      </c>
    </row>
    <row r="12" spans="1:3" ht="15" customHeight="1" x14ac:dyDescent="0.2">
      <c r="B12" s="7" t="s">
        <v>101</v>
      </c>
      <c r="C12" s="66">
        <v>0.37</v>
      </c>
    </row>
    <row r="13" spans="1:3" ht="15" customHeight="1" x14ac:dyDescent="0.2">
      <c r="B13" s="7" t="s">
        <v>102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103</v>
      </c>
      <c r="B15" s="19"/>
      <c r="C15" s="3"/>
    </row>
    <row r="16" spans="1:3" ht="15" customHeight="1" x14ac:dyDescent="0.2">
      <c r="B16" s="9" t="s">
        <v>104</v>
      </c>
      <c r="C16" s="67">
        <v>0.3</v>
      </c>
    </row>
    <row r="17" spans="1:3" ht="15" customHeight="1" x14ac:dyDescent="0.2">
      <c r="B17" s="9" t="s">
        <v>105</v>
      </c>
      <c r="C17" s="67">
        <v>0.1</v>
      </c>
    </row>
    <row r="18" spans="1:3" ht="15" customHeight="1" x14ac:dyDescent="0.2">
      <c r="B18" s="9" t="s">
        <v>106</v>
      </c>
      <c r="C18" s="67">
        <v>0.1</v>
      </c>
    </row>
    <row r="19" spans="1:3" ht="15" customHeight="1" x14ac:dyDescent="0.2">
      <c r="B19" s="9" t="s">
        <v>107</v>
      </c>
      <c r="C19" s="67">
        <v>0.8</v>
      </c>
    </row>
    <row r="20" spans="1:3" ht="15" customHeight="1" x14ac:dyDescent="0.2">
      <c r="B20" s="9" t="s">
        <v>108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109</v>
      </c>
    </row>
    <row r="23" spans="1:3" ht="15" customHeight="1" x14ac:dyDescent="0.2">
      <c r="B23" s="20" t="s">
        <v>110</v>
      </c>
      <c r="C23" s="67">
        <v>0.127</v>
      </c>
    </row>
    <row r="24" spans="1:3" ht="15" customHeight="1" x14ac:dyDescent="0.2">
      <c r="B24" s="20" t="s">
        <v>111</v>
      </c>
      <c r="C24" s="67">
        <v>0.45200000000000001</v>
      </c>
    </row>
    <row r="25" spans="1:3" ht="15" customHeight="1" x14ac:dyDescent="0.2">
      <c r="B25" s="20" t="s">
        <v>112</v>
      </c>
      <c r="C25" s="67">
        <v>0.33400000000000002</v>
      </c>
    </row>
    <row r="26" spans="1:3" ht="15" customHeight="1" x14ac:dyDescent="0.2">
      <c r="B26" s="20" t="s">
        <v>113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114</v>
      </c>
      <c r="B28" s="20"/>
      <c r="C28" s="20"/>
    </row>
    <row r="29" spans="1:3" ht="14.25" customHeight="1" x14ac:dyDescent="0.2">
      <c r="B29" s="30" t="s">
        <v>115</v>
      </c>
      <c r="C29" s="69">
        <v>0.20799999999999999</v>
      </c>
    </row>
    <row r="30" spans="1:3" ht="14.25" customHeight="1" x14ac:dyDescent="0.2">
      <c r="B30" s="30" t="s">
        <v>116</v>
      </c>
      <c r="C30" s="69">
        <v>0.63700000000000001</v>
      </c>
    </row>
    <row r="31" spans="1:3" ht="14.25" customHeight="1" x14ac:dyDescent="0.2">
      <c r="B31" s="30" t="s">
        <v>117</v>
      </c>
      <c r="C31" s="69">
        <v>0.11899999999999999</v>
      </c>
    </row>
    <row r="32" spans="1:3" ht="14.25" customHeight="1" x14ac:dyDescent="0.2">
      <c r="B32" s="30" t="s">
        <v>118</v>
      </c>
      <c r="C32" s="69">
        <v>3.5999999999999997E-2</v>
      </c>
    </row>
    <row r="33" spans="1:5" ht="12.75" x14ac:dyDescent="0.2">
      <c r="B33" s="32" t="s">
        <v>119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120</v>
      </c>
    </row>
    <row r="36" spans="1:5" ht="15" customHeight="1" x14ac:dyDescent="0.2">
      <c r="A36" s="12" t="s">
        <v>121</v>
      </c>
      <c r="B36" s="7"/>
      <c r="C36" s="13"/>
    </row>
    <row r="37" spans="1:5" ht="15" customHeight="1" x14ac:dyDescent="0.2">
      <c r="B37" s="42" t="s">
        <v>122</v>
      </c>
      <c r="C37" s="71">
        <v>25</v>
      </c>
    </row>
    <row r="38" spans="1:5" ht="15" customHeight="1" x14ac:dyDescent="0.2">
      <c r="B38" s="16" t="s">
        <v>123</v>
      </c>
      <c r="C38" s="71">
        <v>43</v>
      </c>
      <c r="D38" s="17"/>
      <c r="E38" s="18"/>
    </row>
    <row r="39" spans="1:5" ht="15" customHeight="1" x14ac:dyDescent="0.2">
      <c r="B39" s="16" t="s">
        <v>124</v>
      </c>
      <c r="C39" s="71">
        <v>67</v>
      </c>
      <c r="D39" s="17"/>
      <c r="E39" s="17"/>
    </row>
    <row r="40" spans="1:5" ht="15" customHeight="1" x14ac:dyDescent="0.2">
      <c r="B40" s="16" t="s">
        <v>125</v>
      </c>
      <c r="C40" s="71">
        <v>4.01</v>
      </c>
    </row>
    <row r="41" spans="1:5" ht="15" customHeight="1" x14ac:dyDescent="0.2">
      <c r="B41" s="16" t="s">
        <v>126</v>
      </c>
      <c r="C41" s="67">
        <v>0.13</v>
      </c>
    </row>
    <row r="42" spans="1:5" ht="15" customHeight="1" x14ac:dyDescent="0.2">
      <c r="B42" s="42" t="s">
        <v>127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128</v>
      </c>
      <c r="D44" s="17"/>
    </row>
    <row r="45" spans="1:5" ht="15.75" customHeight="1" x14ac:dyDescent="0.2">
      <c r="B45" s="16" t="s">
        <v>129</v>
      </c>
      <c r="C45" s="67">
        <v>3.1E-2</v>
      </c>
      <c r="D45" s="17"/>
    </row>
    <row r="46" spans="1:5" ht="15.75" customHeight="1" x14ac:dyDescent="0.2">
      <c r="B46" s="16" t="s">
        <v>130</v>
      </c>
      <c r="C46" s="67">
        <v>0.109</v>
      </c>
      <c r="D46" s="17"/>
    </row>
    <row r="47" spans="1:5" ht="15.75" customHeight="1" x14ac:dyDescent="0.2">
      <c r="B47" s="16" t="s">
        <v>131</v>
      </c>
      <c r="C47" s="67">
        <v>0.36499999999999999</v>
      </c>
      <c r="D47" s="17"/>
      <c r="E47" s="18"/>
    </row>
    <row r="48" spans="1:5" ht="15" customHeight="1" x14ac:dyDescent="0.2">
      <c r="B48" s="16" t="s">
        <v>132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133</v>
      </c>
      <c r="D50" s="17"/>
    </row>
    <row r="51" spans="1:4" ht="15.75" customHeight="1" x14ac:dyDescent="0.2">
      <c r="B51" s="16" t="s">
        <v>134</v>
      </c>
      <c r="C51" s="72">
        <v>1.66</v>
      </c>
      <c r="D51" s="17"/>
    </row>
    <row r="52" spans="1:4" ht="15" customHeight="1" x14ac:dyDescent="0.2">
      <c r="B52" s="16" t="s">
        <v>135</v>
      </c>
      <c r="C52" s="72">
        <v>1.66</v>
      </c>
    </row>
    <row r="53" spans="1:4" ht="15.75" customHeight="1" x14ac:dyDescent="0.2">
      <c r="B53" s="16" t="s">
        <v>136</v>
      </c>
      <c r="C53" s="72">
        <v>5.64</v>
      </c>
    </row>
    <row r="54" spans="1:4" ht="15.75" customHeight="1" x14ac:dyDescent="0.2">
      <c r="B54" s="16" t="s">
        <v>137</v>
      </c>
      <c r="C54" s="72">
        <v>5.43</v>
      </c>
    </row>
    <row r="55" spans="1:4" ht="15.75" customHeight="1" x14ac:dyDescent="0.2">
      <c r="B55" s="16" t="s">
        <v>138</v>
      </c>
      <c r="C55" s="72">
        <v>1.91</v>
      </c>
    </row>
    <row r="57" spans="1:4" ht="15.75" customHeight="1" x14ac:dyDescent="0.2">
      <c r="A57" s="12" t="s">
        <v>139</v>
      </c>
    </row>
    <row r="58" spans="1:4" ht="15.75" customHeight="1" x14ac:dyDescent="0.2">
      <c r="B58" s="7" t="s">
        <v>140</v>
      </c>
      <c r="C58" s="66">
        <v>0.2</v>
      </c>
    </row>
    <row r="59" spans="1:4" ht="15.75" customHeight="1" x14ac:dyDescent="0.2">
      <c r="B59" s="16" t="s">
        <v>141</v>
      </c>
      <c r="C59" s="66">
        <v>0.42</v>
      </c>
    </row>
    <row r="60" spans="1:4" ht="15.75" customHeight="1" x14ac:dyDescent="0.2">
      <c r="B60" s="16" t="s">
        <v>88</v>
      </c>
      <c r="C60" s="66">
        <v>4.5999999999999999E-2</v>
      </c>
    </row>
    <row r="61" spans="1:4" ht="15.75" customHeight="1" x14ac:dyDescent="0.2">
      <c r="B61" s="16" t="s">
        <v>89</v>
      </c>
      <c r="C61" s="66">
        <v>1.4E-2</v>
      </c>
    </row>
    <row r="63" spans="1:4" ht="15.75" customHeight="1" x14ac:dyDescent="0.2">
      <c r="A63" s="4"/>
    </row>
  </sheetData>
  <sheetProtection algorithmName="SHA-512" hashValue="2FPLgfQgorhVZ0dmvBO5HbYSOHDlFsiy4sbjYkaKtDPtpyLN/oO7WqKRsjc/Pqp4pfZI3cPzhljGmj+xoj6ffQ==" saltValue="EOI0HTlx7VNDDiqPG9x68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226</v>
      </c>
      <c r="B1" s="40" t="s">
        <v>266</v>
      </c>
      <c r="C1" s="40" t="s">
        <v>267</v>
      </c>
    </row>
    <row r="2" spans="1:3" x14ac:dyDescent="0.2">
      <c r="A2" s="83" t="s">
        <v>245</v>
      </c>
      <c r="B2" s="80" t="s">
        <v>254</v>
      </c>
      <c r="C2" s="80"/>
    </row>
    <row r="3" spans="1:3" x14ac:dyDescent="0.2">
      <c r="A3" s="83" t="s">
        <v>246</v>
      </c>
      <c r="B3" s="80" t="s">
        <v>254</v>
      </c>
      <c r="C3" s="80"/>
    </row>
    <row r="4" spans="1:3" x14ac:dyDescent="0.2">
      <c r="A4" s="84" t="s">
        <v>256</v>
      </c>
      <c r="B4" s="80" t="s">
        <v>249</v>
      </c>
      <c r="C4" s="80"/>
    </row>
    <row r="5" spans="1:3" x14ac:dyDescent="0.2">
      <c r="A5" s="84" t="s">
        <v>253</v>
      </c>
      <c r="B5" s="80" t="s">
        <v>249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w2EaCj9MrVUXnbuw4JkAQkoO4DXruP3zeLVhvC1O9s6jRiofLnibvrRHerSLt2QrGNdVRPjS1DtRlRqvDgcWpg==" saltValue="vblZWsli5SoBUJNDonCbo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226</v>
      </c>
    </row>
    <row r="2" spans="1:1" x14ac:dyDescent="0.2">
      <c r="A2" s="48" t="s">
        <v>237</v>
      </c>
    </row>
    <row r="3" spans="1:1" x14ac:dyDescent="0.2">
      <c r="A3" s="48" t="s">
        <v>3</v>
      </c>
    </row>
    <row r="4" spans="1:1" x14ac:dyDescent="0.2">
      <c r="A4" s="48" t="s">
        <v>250</v>
      </c>
    </row>
    <row r="5" spans="1:1" x14ac:dyDescent="0.2">
      <c r="A5" s="48" t="s">
        <v>258</v>
      </c>
    </row>
    <row r="6" spans="1:1" x14ac:dyDescent="0.2">
      <c r="A6" s="48" t="s">
        <v>259</v>
      </c>
    </row>
    <row r="7" spans="1:1" x14ac:dyDescent="0.2">
      <c r="A7" s="48" t="s">
        <v>260</v>
      </c>
    </row>
    <row r="8" spans="1:1" x14ac:dyDescent="0.2">
      <c r="A8" s="48" t="s">
        <v>261</v>
      </c>
    </row>
    <row r="9" spans="1:1" x14ac:dyDescent="0.2">
      <c r="A9" s="48" t="s">
        <v>262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8DoUTXJZzHy8xl4lJ8Gp+W3osg7mYJh9BKqXYfQwqlCiEz1+3X0Z+LLZ93xLlaE0KczBrDzvyH8j/kUmeqR8lw==" saltValue="KTRTvQL51OW/bYUCw5maU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184</v>
      </c>
      <c r="C1" t="s">
        <v>170</v>
      </c>
      <c r="D1" t="s">
        <v>171</v>
      </c>
      <c r="E1" t="s">
        <v>172</v>
      </c>
      <c r="F1" t="s">
        <v>173</v>
      </c>
    </row>
    <row r="2" spans="1:6" ht="15.75" customHeight="1" x14ac:dyDescent="0.2">
      <c r="A2" s="3" t="s">
        <v>161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4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5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Cw0rsyoIJzRxIf6JK0r23EsAiahRovsFQKZWmzPyW0RXQO3o/iauXRZrOXI9N+JtLISe7tersLXpE6sYkdqFyg==" saltValue="cMRQkf6IClEOzCI3WsjN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7" sqref="H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1</v>
      </c>
      <c r="B1" s="1" t="s">
        <v>226</v>
      </c>
      <c r="C1" s="4" t="s">
        <v>184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197</v>
      </c>
      <c r="I1" s="4" t="s">
        <v>198</v>
      </c>
      <c r="J1" s="4" t="s">
        <v>199</v>
      </c>
      <c r="K1" s="4" t="s">
        <v>200</v>
      </c>
      <c r="L1" s="4" t="s">
        <v>144</v>
      </c>
      <c r="M1" s="4" t="s">
        <v>145</v>
      </c>
      <c r="N1" s="4" t="s">
        <v>146</v>
      </c>
      <c r="O1" s="4" t="s">
        <v>147</v>
      </c>
    </row>
    <row r="2" spans="1:15" ht="15.75" customHeight="1" x14ac:dyDescent="0.2">
      <c r="A2" s="4" t="s">
        <v>160</v>
      </c>
      <c r="B2" s="11" t="s">
        <v>235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236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248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249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253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255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256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227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257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263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264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174</v>
      </c>
      <c r="B14" s="33" t="s">
        <v>233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234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245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246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3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251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252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254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150</v>
      </c>
      <c r="B23" s="59" t="s">
        <v>237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241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242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243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244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</v>
      </c>
      <c r="B29" s="11" t="s">
        <v>238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239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240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247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250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258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259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260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261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262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9G555yKozak76Jh3o/t8j9beiHgsGHdpUIWXxx5K6F1Vg75CKVdUdUgboWJYUkRcroQDzlxTWyVKYvzvJJ4I7w==" saltValue="uxmRB8hD7pPqeR58ESYdZg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265</v>
      </c>
    </row>
    <row r="2" spans="1:1" x14ac:dyDescent="0.2">
      <c r="A2" s="12" t="s">
        <v>268</v>
      </c>
    </row>
    <row r="3" spans="1:1" x14ac:dyDescent="0.2">
      <c r="A3" s="12" t="s">
        <v>269</v>
      </c>
    </row>
    <row r="4" spans="1:1" x14ac:dyDescent="0.2">
      <c r="A4" s="12" t="s">
        <v>270</v>
      </c>
    </row>
  </sheetData>
  <sheetProtection algorithmName="SHA-512" hashValue="FL2uPSHvfWwcF4uALd0u12J2wnvIkf8vH31lSUvMqZ5ShvgAHrSy1eK2e4UQGnYjdPRrOeTJL1SRTpgWUmAuBQ==" saltValue="s1ZGn+RPeCOoYD+NORl3Z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</v>
      </c>
      <c r="B1" s="40" t="s">
        <v>20</v>
      </c>
      <c r="C1" s="40" t="s">
        <v>19</v>
      </c>
      <c r="D1" s="40" t="s">
        <v>18</v>
      </c>
      <c r="E1" s="40" t="s">
        <v>17</v>
      </c>
    </row>
    <row r="2" spans="1:5" ht="14.25" x14ac:dyDescent="0.2">
      <c r="A2" s="39" t="s">
        <v>16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14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13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12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9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8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/pi+7vMxiszTFo8Nh+MZE3AeSzX/HrJGEsAWifwnHXTKcUey+FbQuHrA0rN5gJnTA16EKfBOL5MgkltTdISOtA==" saltValue="P5jJCKfZzz7ctmg7B7yPf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1</v>
      </c>
      <c r="B1" s="89" t="s">
        <v>226</v>
      </c>
      <c r="C1" s="56" t="s">
        <v>184</v>
      </c>
      <c r="D1" s="56" t="s">
        <v>170</v>
      </c>
      <c r="E1" s="56" t="s">
        <v>171</v>
      </c>
      <c r="F1" s="56" t="s">
        <v>172</v>
      </c>
      <c r="G1" s="56" t="s">
        <v>173</v>
      </c>
      <c r="H1" s="56" t="s">
        <v>197</v>
      </c>
      <c r="I1" s="56" t="s">
        <v>198</v>
      </c>
      <c r="J1" s="56" t="s">
        <v>199</v>
      </c>
      <c r="K1" s="56" t="s">
        <v>200</v>
      </c>
      <c r="L1" s="56" t="s">
        <v>144</v>
      </c>
      <c r="M1" s="56" t="s">
        <v>145</v>
      </c>
      <c r="N1" s="56" t="s">
        <v>146</v>
      </c>
      <c r="O1" s="56" t="s">
        <v>147</v>
      </c>
    </row>
    <row r="2" spans="1:15" ht="15.75" customHeight="1" x14ac:dyDescent="0.25">
      <c r="A2" s="56" t="s">
        <v>160</v>
      </c>
      <c r="B2" s="52" t="s">
        <v>235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236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224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225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28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248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249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253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255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256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227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257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263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264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174</v>
      </c>
      <c r="B17" s="52" t="s">
        <v>233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234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245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246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3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251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252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254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150</v>
      </c>
      <c r="B26" s="52" t="s">
        <v>237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241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242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243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244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2</v>
      </c>
      <c r="B32" s="52" t="s">
        <v>238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239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240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247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250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258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259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260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261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262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AKXkvUkgUTd6S+kVS92Nbq1vup9sIf2cYES5tJM5x21swOD0b/HuHm9IFo1tw0x7adVEym2hpbGJoY1gQE8GQg==" saltValue="nw5NdPNwtbH+wbPbHxW/xA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226</v>
      </c>
      <c r="B1" s="35" t="s">
        <v>30</v>
      </c>
      <c r="C1" s="35" t="s">
        <v>196</v>
      </c>
      <c r="D1" s="35" t="s">
        <v>31</v>
      </c>
      <c r="E1" s="35" t="s">
        <v>32</v>
      </c>
      <c r="F1" s="35" t="s">
        <v>203</v>
      </c>
      <c r="G1" s="35" t="s">
        <v>161</v>
      </c>
      <c r="H1" s="35" t="s">
        <v>121</v>
      </c>
      <c r="I1" s="35" t="s">
        <v>33</v>
      </c>
      <c r="J1" s="35" t="s">
        <v>114</v>
      </c>
      <c r="K1" s="35" t="s">
        <v>34</v>
      </c>
    </row>
    <row r="2" spans="1:11" x14ac:dyDescent="0.2">
      <c r="A2" s="52" t="s">
        <v>233</v>
      </c>
      <c r="B2" s="90"/>
      <c r="C2" s="90"/>
      <c r="D2" s="90"/>
      <c r="E2" s="90"/>
      <c r="F2" s="90"/>
      <c r="G2" s="90"/>
      <c r="H2" s="90"/>
      <c r="I2" s="90" t="s">
        <v>27</v>
      </c>
      <c r="J2" s="90"/>
      <c r="K2" s="90"/>
    </row>
    <row r="3" spans="1:11" x14ac:dyDescent="0.2">
      <c r="A3" s="52" t="s">
        <v>234</v>
      </c>
      <c r="B3" s="90"/>
      <c r="C3" s="90"/>
      <c r="D3" s="90"/>
      <c r="E3" s="90"/>
      <c r="F3" s="90"/>
      <c r="G3" s="90"/>
      <c r="H3" s="90" t="s">
        <v>27</v>
      </c>
      <c r="I3" s="90"/>
      <c r="J3" s="90"/>
      <c r="K3" s="90"/>
    </row>
    <row r="4" spans="1:11" x14ac:dyDescent="0.2">
      <c r="A4" s="52" t="s">
        <v>235</v>
      </c>
      <c r="B4" s="90"/>
      <c r="C4" s="90"/>
      <c r="D4" s="90" t="s">
        <v>27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236</v>
      </c>
      <c r="B5" s="90"/>
      <c r="C5" s="90" t="s">
        <v>27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237</v>
      </c>
      <c r="B6" s="90"/>
      <c r="C6" s="90"/>
      <c r="D6" s="90"/>
      <c r="E6" s="90"/>
      <c r="F6" s="90"/>
      <c r="G6" s="90"/>
      <c r="H6" s="90"/>
      <c r="I6" s="90"/>
      <c r="J6" s="90" t="s">
        <v>27</v>
      </c>
      <c r="K6" s="90" t="s">
        <v>27</v>
      </c>
    </row>
    <row r="7" spans="1:11" x14ac:dyDescent="0.2">
      <c r="A7" s="52" t="s">
        <v>238</v>
      </c>
      <c r="B7" s="90"/>
      <c r="C7" s="90" t="s">
        <v>27</v>
      </c>
      <c r="D7" s="90"/>
      <c r="E7" s="90"/>
      <c r="F7" s="90"/>
      <c r="G7" s="90"/>
      <c r="H7" s="90" t="s">
        <v>27</v>
      </c>
      <c r="I7" s="90"/>
      <c r="J7" s="90"/>
      <c r="K7" s="90"/>
    </row>
    <row r="8" spans="1:11" x14ac:dyDescent="0.2">
      <c r="A8" s="52" t="s">
        <v>239</v>
      </c>
      <c r="B8" s="90"/>
      <c r="C8" s="90" t="s">
        <v>27</v>
      </c>
      <c r="D8" s="90"/>
      <c r="E8" s="90"/>
      <c r="F8" s="90"/>
      <c r="G8" s="90"/>
      <c r="H8" s="90" t="s">
        <v>27</v>
      </c>
      <c r="I8" s="90"/>
      <c r="J8" s="90"/>
      <c r="K8" s="90"/>
    </row>
    <row r="9" spans="1:11" x14ac:dyDescent="0.2">
      <c r="A9" s="52" t="s">
        <v>240</v>
      </c>
      <c r="B9" s="90"/>
      <c r="C9" s="90" t="s">
        <v>27</v>
      </c>
      <c r="D9" s="90"/>
      <c r="E9" s="90"/>
      <c r="F9" s="90"/>
      <c r="G9" s="90"/>
      <c r="H9" s="90" t="s">
        <v>27</v>
      </c>
      <c r="I9" s="90"/>
      <c r="J9" s="90"/>
      <c r="K9" s="90"/>
    </row>
    <row r="10" spans="1:11" x14ac:dyDescent="0.2">
      <c r="A10" s="59" t="s">
        <v>241</v>
      </c>
      <c r="B10" s="90"/>
      <c r="C10" s="90" t="s">
        <v>27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242</v>
      </c>
      <c r="B11" s="90"/>
      <c r="C11" s="90" t="s">
        <v>27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243</v>
      </c>
      <c r="B12" s="90"/>
      <c r="C12" s="90" t="s">
        <v>27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244</v>
      </c>
      <c r="B13" s="90"/>
      <c r="C13" s="90" t="s">
        <v>27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245</v>
      </c>
      <c r="B14" s="90"/>
      <c r="C14" s="90" t="s">
        <v>27</v>
      </c>
      <c r="D14" s="90"/>
      <c r="E14" s="90"/>
      <c r="F14" s="90"/>
      <c r="G14" s="90"/>
      <c r="H14" s="90"/>
      <c r="I14" s="90" t="s">
        <v>27</v>
      </c>
      <c r="J14" s="90"/>
      <c r="K14" s="90"/>
    </row>
    <row r="15" spans="1:11" x14ac:dyDescent="0.2">
      <c r="A15" s="92" t="s">
        <v>246</v>
      </c>
      <c r="B15" s="90"/>
      <c r="C15" s="90" t="s">
        <v>27</v>
      </c>
      <c r="D15" s="90"/>
      <c r="E15" s="90"/>
      <c r="F15" s="90"/>
      <c r="G15" s="90"/>
      <c r="H15" s="90"/>
      <c r="I15" s="90" t="s">
        <v>27</v>
      </c>
      <c r="J15" s="90"/>
      <c r="K15" s="90"/>
    </row>
    <row r="16" spans="1:11" x14ac:dyDescent="0.2">
      <c r="A16" s="52" t="s">
        <v>3</v>
      </c>
      <c r="B16" s="90"/>
      <c r="C16" s="90" t="s">
        <v>27</v>
      </c>
      <c r="D16" s="90"/>
      <c r="E16" s="90"/>
      <c r="F16" s="90"/>
      <c r="G16" s="90"/>
      <c r="H16" s="90" t="s">
        <v>27</v>
      </c>
      <c r="I16" s="90" t="s">
        <v>27</v>
      </c>
      <c r="J16" s="90"/>
      <c r="K16" s="90"/>
    </row>
    <row r="17" spans="1:11" x14ac:dyDescent="0.2">
      <c r="A17" s="52" t="s">
        <v>247</v>
      </c>
      <c r="B17" s="90"/>
      <c r="C17" s="90" t="s">
        <v>27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224</v>
      </c>
      <c r="B18" s="90" t="s">
        <v>27</v>
      </c>
      <c r="C18" s="90"/>
      <c r="D18" s="90"/>
      <c r="E18" s="90"/>
      <c r="F18" s="90" t="s">
        <v>27</v>
      </c>
      <c r="G18" s="90"/>
      <c r="H18" s="90"/>
      <c r="I18" s="90"/>
      <c r="J18" s="90"/>
      <c r="K18" s="90"/>
    </row>
    <row r="19" spans="1:11" x14ac:dyDescent="0.2">
      <c r="A19" s="52" t="s">
        <v>225</v>
      </c>
      <c r="B19" s="90" t="s">
        <v>27</v>
      </c>
      <c r="C19" s="90"/>
      <c r="D19" s="90"/>
      <c r="E19" s="90"/>
      <c r="F19" s="90" t="s">
        <v>27</v>
      </c>
      <c r="G19" s="90"/>
      <c r="H19" s="90"/>
      <c r="I19" s="90"/>
      <c r="J19" s="90"/>
      <c r="K19" s="90"/>
    </row>
    <row r="20" spans="1:11" x14ac:dyDescent="0.2">
      <c r="A20" s="52" t="s">
        <v>28</v>
      </c>
      <c r="B20" s="90" t="s">
        <v>27</v>
      </c>
      <c r="C20" s="90"/>
      <c r="D20" s="90"/>
      <c r="E20" s="90"/>
      <c r="F20" s="90" t="s">
        <v>27</v>
      </c>
      <c r="G20" s="90"/>
      <c r="H20" s="90"/>
      <c r="I20" s="90"/>
      <c r="J20" s="90"/>
      <c r="K20" s="90"/>
    </row>
    <row r="21" spans="1:11" x14ac:dyDescent="0.2">
      <c r="A21" s="52" t="s">
        <v>248</v>
      </c>
      <c r="B21" s="90"/>
      <c r="C21" s="90"/>
      <c r="D21" s="90"/>
      <c r="E21" s="90"/>
      <c r="F21" s="90"/>
      <c r="G21" s="90"/>
      <c r="H21" s="90" t="s">
        <v>27</v>
      </c>
      <c r="I21" s="90" t="s">
        <v>27</v>
      </c>
      <c r="J21" s="90"/>
      <c r="K21" s="90"/>
    </row>
    <row r="22" spans="1:11" x14ac:dyDescent="0.2">
      <c r="A22" s="52" t="s">
        <v>249</v>
      </c>
      <c r="B22" s="90" t="s">
        <v>27</v>
      </c>
      <c r="C22" s="90" t="s">
        <v>27</v>
      </c>
      <c r="D22" s="90" t="s">
        <v>27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250</v>
      </c>
      <c r="B23" s="90"/>
      <c r="C23" s="90" t="s">
        <v>27</v>
      </c>
      <c r="D23" s="90"/>
      <c r="E23" s="90"/>
      <c r="F23" s="90"/>
      <c r="G23" s="90"/>
      <c r="H23" s="90"/>
      <c r="I23" s="90" t="s">
        <v>27</v>
      </c>
      <c r="J23" s="90"/>
      <c r="K23" s="90"/>
    </row>
    <row r="24" spans="1:11" x14ac:dyDescent="0.2">
      <c r="A24" s="52" t="s">
        <v>251</v>
      </c>
      <c r="B24" s="90"/>
      <c r="C24" s="90"/>
      <c r="D24" s="90"/>
      <c r="E24" s="90"/>
      <c r="F24" s="90"/>
      <c r="G24" s="90"/>
      <c r="H24" s="90" t="s">
        <v>27</v>
      </c>
      <c r="I24" s="90"/>
      <c r="J24" s="90"/>
      <c r="K24" s="90"/>
    </row>
    <row r="25" spans="1:11" x14ac:dyDescent="0.2">
      <c r="A25" s="52" t="s">
        <v>252</v>
      </c>
      <c r="B25" s="90"/>
      <c r="C25" s="90"/>
      <c r="D25" s="90"/>
      <c r="E25" s="90"/>
      <c r="F25" s="90"/>
      <c r="G25" s="90"/>
      <c r="H25" s="90" t="s">
        <v>27</v>
      </c>
      <c r="I25" s="90"/>
      <c r="J25" s="90"/>
      <c r="K25" s="90"/>
    </row>
    <row r="26" spans="1:11" x14ac:dyDescent="0.2">
      <c r="A26" s="52" t="s">
        <v>253</v>
      </c>
      <c r="B26" s="90"/>
      <c r="C26" s="90" t="s">
        <v>27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254</v>
      </c>
      <c r="B27" s="90"/>
      <c r="C27" s="90" t="s">
        <v>27</v>
      </c>
      <c r="D27" s="90"/>
      <c r="E27" s="90"/>
      <c r="F27" s="90"/>
      <c r="G27" s="90"/>
      <c r="H27" s="90"/>
      <c r="I27" s="90" t="s">
        <v>27</v>
      </c>
      <c r="J27" s="90"/>
      <c r="K27" s="90"/>
    </row>
    <row r="28" spans="1:11" x14ac:dyDescent="0.2">
      <c r="A28" s="52" t="s">
        <v>255</v>
      </c>
      <c r="B28" s="90"/>
      <c r="C28" s="90"/>
      <c r="D28" s="90"/>
      <c r="E28" s="90"/>
      <c r="F28" s="90"/>
      <c r="G28" s="90"/>
      <c r="H28" s="90" t="s">
        <v>27</v>
      </c>
      <c r="I28" s="90"/>
      <c r="J28" s="90"/>
      <c r="K28" s="90"/>
    </row>
    <row r="29" spans="1:11" x14ac:dyDescent="0.2">
      <c r="A29" s="52" t="s">
        <v>256</v>
      </c>
      <c r="B29" s="90" t="s">
        <v>27</v>
      </c>
      <c r="C29" s="90"/>
      <c r="D29" s="90" t="s">
        <v>27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227</v>
      </c>
      <c r="B30" s="90"/>
      <c r="C30" s="90"/>
      <c r="D30" s="90"/>
      <c r="E30" s="90" t="s">
        <v>27</v>
      </c>
      <c r="F30" s="90"/>
      <c r="G30" s="90"/>
      <c r="H30" s="90"/>
      <c r="I30" s="90"/>
      <c r="J30" s="90"/>
      <c r="K30" s="90"/>
    </row>
    <row r="31" spans="1:11" x14ac:dyDescent="0.2">
      <c r="A31" s="52" t="s">
        <v>257</v>
      </c>
      <c r="B31" s="90"/>
      <c r="C31" s="90"/>
      <c r="D31" s="90"/>
      <c r="E31" s="90"/>
      <c r="F31" s="90"/>
      <c r="G31" s="90" t="s">
        <v>27</v>
      </c>
      <c r="H31" s="90" t="s">
        <v>27</v>
      </c>
      <c r="I31" s="90"/>
      <c r="J31" s="90"/>
      <c r="K31" s="90"/>
    </row>
    <row r="32" spans="1:11" x14ac:dyDescent="0.2">
      <c r="A32" s="52" t="s">
        <v>258</v>
      </c>
      <c r="B32" s="90"/>
      <c r="C32" s="90"/>
      <c r="D32" s="90"/>
      <c r="E32" s="90"/>
      <c r="F32" s="90"/>
      <c r="G32" s="90" t="s">
        <v>27</v>
      </c>
      <c r="H32" s="90" t="s">
        <v>27</v>
      </c>
      <c r="I32" s="90"/>
      <c r="J32" s="90"/>
      <c r="K32" s="90"/>
    </row>
    <row r="33" spans="1:11" x14ac:dyDescent="0.2">
      <c r="A33" s="52" t="s">
        <v>259</v>
      </c>
      <c r="B33" s="90"/>
      <c r="C33" s="90"/>
      <c r="D33" s="90"/>
      <c r="E33" s="90"/>
      <c r="F33" s="90"/>
      <c r="G33" s="90" t="s">
        <v>27</v>
      </c>
      <c r="H33" s="90" t="s">
        <v>27</v>
      </c>
      <c r="I33" s="90"/>
      <c r="J33" s="90"/>
      <c r="K33" s="90"/>
    </row>
    <row r="34" spans="1:11" x14ac:dyDescent="0.2">
      <c r="A34" s="52" t="s">
        <v>260</v>
      </c>
      <c r="B34" s="90"/>
      <c r="C34" s="90"/>
      <c r="D34" s="90"/>
      <c r="E34" s="90"/>
      <c r="F34" s="90"/>
      <c r="G34" s="90" t="s">
        <v>27</v>
      </c>
      <c r="H34" s="90" t="s">
        <v>27</v>
      </c>
      <c r="I34" s="90"/>
      <c r="J34" s="90"/>
      <c r="K34" s="90"/>
    </row>
    <row r="35" spans="1:11" x14ac:dyDescent="0.2">
      <c r="A35" s="52" t="s">
        <v>261</v>
      </c>
      <c r="B35" s="90"/>
      <c r="C35" s="90"/>
      <c r="D35" s="90"/>
      <c r="E35" s="90"/>
      <c r="F35" s="90"/>
      <c r="G35" s="90" t="s">
        <v>27</v>
      </c>
      <c r="H35" s="90" t="s">
        <v>27</v>
      </c>
      <c r="I35" s="90"/>
      <c r="J35" s="90"/>
      <c r="K35" s="90"/>
    </row>
    <row r="36" spans="1:11" x14ac:dyDescent="0.2">
      <c r="A36" s="52" t="s">
        <v>262</v>
      </c>
      <c r="B36" s="90"/>
      <c r="C36" s="90"/>
      <c r="D36" s="90"/>
      <c r="E36" s="90"/>
      <c r="F36" s="90"/>
      <c r="G36" s="90" t="s">
        <v>27</v>
      </c>
      <c r="H36" s="90" t="s">
        <v>27</v>
      </c>
      <c r="I36" s="90"/>
      <c r="J36" s="90"/>
      <c r="K36" s="90"/>
    </row>
    <row r="37" spans="1:11" x14ac:dyDescent="0.2">
      <c r="A37" s="52" t="s">
        <v>263</v>
      </c>
      <c r="B37" s="90"/>
      <c r="C37" s="90"/>
      <c r="D37" s="90"/>
      <c r="E37" s="90"/>
      <c r="F37" s="90"/>
      <c r="G37" s="90"/>
      <c r="H37" s="90" t="s">
        <v>27</v>
      </c>
      <c r="I37" s="90"/>
      <c r="J37" s="90"/>
      <c r="K37" s="90"/>
    </row>
    <row r="38" spans="1:11" x14ac:dyDescent="0.2">
      <c r="A38" s="52" t="s">
        <v>264</v>
      </c>
      <c r="B38" s="90" t="s">
        <v>27</v>
      </c>
      <c r="C38" s="90"/>
      <c r="D38" s="90"/>
      <c r="E38" s="90"/>
      <c r="F38" s="90"/>
      <c r="G38" s="90" t="s">
        <v>27</v>
      </c>
      <c r="H38" s="90" t="s">
        <v>27</v>
      </c>
      <c r="I38" s="90"/>
      <c r="J38" s="90"/>
      <c r="K38" s="90"/>
    </row>
  </sheetData>
  <sheetProtection algorithmName="SHA-512" hashValue="+yPzZWRqpT9ZXJ0Iwco26KDzw8EJ44Dncb4rwX8GYgEWEx3z4UObEUO3FffpjJFaisfieEDTB2ol5mYAdjkVBQ==" saltValue="sEQTe4dLvKgK29MfIro7G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35</v>
      </c>
      <c r="B1" s="35" t="s">
        <v>30</v>
      </c>
      <c r="C1" s="35" t="s">
        <v>196</v>
      </c>
      <c r="D1" s="35" t="s">
        <v>31</v>
      </c>
      <c r="E1" s="35" t="s">
        <v>32</v>
      </c>
      <c r="F1" s="35" t="s">
        <v>203</v>
      </c>
      <c r="G1" s="35" t="s">
        <v>161</v>
      </c>
      <c r="H1" s="35" t="s">
        <v>121</v>
      </c>
      <c r="I1" s="35" t="s">
        <v>33</v>
      </c>
      <c r="J1" s="35" t="s">
        <v>114</v>
      </c>
      <c r="K1" s="35" t="s">
        <v>34</v>
      </c>
    </row>
    <row r="2" spans="1:11" x14ac:dyDescent="0.2">
      <c r="A2" s="35" t="s">
        <v>184</v>
      </c>
      <c r="B2" s="90" t="s">
        <v>27</v>
      </c>
      <c r="C2" s="90" t="s">
        <v>27</v>
      </c>
      <c r="D2" s="90" t="s">
        <v>27</v>
      </c>
      <c r="E2" s="90" t="s">
        <v>27</v>
      </c>
      <c r="F2" s="90" t="s">
        <v>27</v>
      </c>
      <c r="G2" s="90" t="s">
        <v>27</v>
      </c>
      <c r="H2" s="90" t="s">
        <v>27</v>
      </c>
      <c r="I2" s="90"/>
      <c r="J2" s="90"/>
      <c r="K2" s="90"/>
    </row>
    <row r="3" spans="1:11" x14ac:dyDescent="0.2">
      <c r="A3" s="35" t="s">
        <v>170</v>
      </c>
      <c r="B3" s="90" t="s">
        <v>27</v>
      </c>
      <c r="C3" s="90" t="s">
        <v>27</v>
      </c>
      <c r="D3" s="90" t="s">
        <v>27</v>
      </c>
      <c r="E3" s="90" t="s">
        <v>27</v>
      </c>
      <c r="F3" s="90" t="s">
        <v>27</v>
      </c>
      <c r="G3" s="90" t="s">
        <v>27</v>
      </c>
      <c r="H3" s="90" t="s">
        <v>27</v>
      </c>
      <c r="I3" s="90"/>
      <c r="J3" s="90"/>
      <c r="K3" s="90"/>
    </row>
    <row r="4" spans="1:11" x14ac:dyDescent="0.2">
      <c r="A4" s="35" t="s">
        <v>171</v>
      </c>
      <c r="B4" s="90" t="s">
        <v>27</v>
      </c>
      <c r="C4" s="90" t="s">
        <v>27</v>
      </c>
      <c r="D4" s="90" t="s">
        <v>27</v>
      </c>
      <c r="E4" s="90" t="s">
        <v>27</v>
      </c>
      <c r="F4" s="90" t="s">
        <v>27</v>
      </c>
      <c r="G4" s="90" t="s">
        <v>27</v>
      </c>
      <c r="H4" s="90" t="s">
        <v>27</v>
      </c>
      <c r="I4" s="90"/>
      <c r="J4" s="90"/>
      <c r="K4" s="90"/>
    </row>
    <row r="5" spans="1:11" x14ac:dyDescent="0.2">
      <c r="A5" s="35" t="s">
        <v>172</v>
      </c>
      <c r="B5" s="90" t="s">
        <v>27</v>
      </c>
      <c r="C5" s="90" t="s">
        <v>27</v>
      </c>
      <c r="D5" s="90" t="s">
        <v>27</v>
      </c>
      <c r="E5" s="90" t="s">
        <v>27</v>
      </c>
      <c r="F5" s="90" t="s">
        <v>27</v>
      </c>
      <c r="G5" s="90" t="s">
        <v>27</v>
      </c>
      <c r="H5" s="90" t="s">
        <v>27</v>
      </c>
      <c r="I5" s="90"/>
      <c r="J5" s="90"/>
      <c r="K5" s="90"/>
    </row>
    <row r="6" spans="1:11" x14ac:dyDescent="0.2">
      <c r="A6" s="35" t="s">
        <v>173</v>
      </c>
      <c r="B6" s="90" t="s">
        <v>27</v>
      </c>
      <c r="C6" s="90" t="s">
        <v>27</v>
      </c>
      <c r="D6" s="90" t="s">
        <v>27</v>
      </c>
      <c r="E6" s="90" t="s">
        <v>27</v>
      </c>
      <c r="F6" s="90" t="s">
        <v>27</v>
      </c>
      <c r="G6" s="90" t="s">
        <v>27</v>
      </c>
      <c r="H6" s="90" t="s">
        <v>27</v>
      </c>
      <c r="I6" s="90"/>
      <c r="J6" s="90"/>
      <c r="K6" s="90"/>
    </row>
    <row r="7" spans="1:11" x14ac:dyDescent="0.2">
      <c r="A7" s="35" t="s">
        <v>197</v>
      </c>
      <c r="B7" s="90"/>
      <c r="C7" s="90" t="s">
        <v>27</v>
      </c>
      <c r="D7" s="90"/>
      <c r="E7" s="90"/>
      <c r="F7" s="90"/>
      <c r="G7" s="90"/>
      <c r="H7" s="90" t="s">
        <v>27</v>
      </c>
      <c r="I7" s="90" t="s">
        <v>27</v>
      </c>
      <c r="J7" s="90"/>
      <c r="K7" s="90"/>
    </row>
    <row r="8" spans="1:11" x14ac:dyDescent="0.2">
      <c r="A8" s="35" t="s">
        <v>198</v>
      </c>
      <c r="B8" s="90"/>
      <c r="C8" s="90" t="s">
        <v>27</v>
      </c>
      <c r="D8" s="90"/>
      <c r="E8" s="90"/>
      <c r="F8" s="90"/>
      <c r="G8" s="90"/>
      <c r="H8" s="90" t="s">
        <v>27</v>
      </c>
      <c r="I8" s="90" t="s">
        <v>27</v>
      </c>
      <c r="J8" s="90"/>
      <c r="K8" s="90"/>
    </row>
    <row r="9" spans="1:11" x14ac:dyDescent="0.2">
      <c r="A9" s="35" t="s">
        <v>199</v>
      </c>
      <c r="B9" s="90"/>
      <c r="C9" s="90" t="s">
        <v>27</v>
      </c>
      <c r="D9" s="90"/>
      <c r="E9" s="90"/>
      <c r="F9" s="90"/>
      <c r="G9" s="90"/>
      <c r="H9" s="90" t="s">
        <v>27</v>
      </c>
      <c r="I9" s="90" t="s">
        <v>27</v>
      </c>
      <c r="J9" s="90"/>
      <c r="K9" s="90"/>
    </row>
    <row r="10" spans="1:11" x14ac:dyDescent="0.2">
      <c r="A10" s="35" t="s">
        <v>200</v>
      </c>
      <c r="B10" s="90"/>
      <c r="C10" s="90" t="s">
        <v>27</v>
      </c>
      <c r="D10" s="90"/>
      <c r="E10" s="90"/>
      <c r="F10" s="90"/>
      <c r="G10" s="90"/>
      <c r="H10" s="90" t="s">
        <v>27</v>
      </c>
      <c r="I10" s="90" t="s">
        <v>27</v>
      </c>
      <c r="J10" s="90"/>
      <c r="K10" s="90"/>
    </row>
    <row r="11" spans="1:11" x14ac:dyDescent="0.2">
      <c r="A11" s="35" t="s">
        <v>144</v>
      </c>
      <c r="B11" s="90"/>
      <c r="C11" s="90" t="s">
        <v>27</v>
      </c>
      <c r="D11" s="90"/>
      <c r="E11" s="90"/>
      <c r="F11" s="90"/>
      <c r="G11" s="90"/>
      <c r="H11" s="90"/>
      <c r="I11" s="90"/>
      <c r="J11" s="90" t="s">
        <v>27</v>
      </c>
      <c r="K11" s="90" t="s">
        <v>27</v>
      </c>
    </row>
    <row r="12" spans="1:11" x14ac:dyDescent="0.2">
      <c r="A12" s="35" t="s">
        <v>145</v>
      </c>
      <c r="B12" s="90"/>
      <c r="C12" s="90" t="s">
        <v>27</v>
      </c>
      <c r="D12" s="90"/>
      <c r="E12" s="90"/>
      <c r="F12" s="90"/>
      <c r="G12" s="90"/>
      <c r="H12" s="90"/>
      <c r="I12" s="90"/>
      <c r="J12" s="90"/>
      <c r="K12" s="90" t="s">
        <v>27</v>
      </c>
    </row>
    <row r="13" spans="1:11" x14ac:dyDescent="0.2">
      <c r="A13" s="35" t="s">
        <v>146</v>
      </c>
      <c r="B13" s="90"/>
      <c r="C13" s="90" t="s">
        <v>27</v>
      </c>
      <c r="D13" s="90"/>
      <c r="E13" s="90"/>
      <c r="F13" s="90"/>
      <c r="G13" s="90"/>
      <c r="H13" s="90"/>
      <c r="I13" s="90"/>
      <c r="J13" s="90"/>
      <c r="K13" s="90" t="s">
        <v>27</v>
      </c>
    </row>
    <row r="14" spans="1:11" x14ac:dyDescent="0.2">
      <c r="A14" s="35" t="s">
        <v>147</v>
      </c>
      <c r="B14" s="90"/>
      <c r="C14" s="90" t="s">
        <v>27</v>
      </c>
      <c r="D14" s="90"/>
      <c r="E14" s="90"/>
      <c r="F14" s="90"/>
      <c r="G14" s="90"/>
      <c r="H14" s="90"/>
      <c r="I14" s="90"/>
      <c r="J14" s="90"/>
      <c r="K14" s="90" t="s">
        <v>27</v>
      </c>
    </row>
  </sheetData>
  <sheetProtection algorithmName="SHA-512" hashValue="POaBNFaI1p1P3SrkB+S9fayg5pj/AkebKyHwXT8UkjbqMl+vaDaIyiOYk0NjOUuJVhrkeVZZ1q6Q6JV41MocSw==" saltValue="2Z9vbWo5yq7K1bEeO8Wuf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36</v>
      </c>
      <c r="B1" s="40" t="s">
        <v>219</v>
      </c>
      <c r="C1" s="40" t="s">
        <v>230</v>
      </c>
      <c r="D1" s="40" t="s">
        <v>184</v>
      </c>
      <c r="E1" s="40" t="s">
        <v>170</v>
      </c>
      <c r="F1" s="40" t="s">
        <v>171</v>
      </c>
      <c r="G1" s="40" t="s">
        <v>172</v>
      </c>
      <c r="H1" s="98" t="s">
        <v>173</v>
      </c>
    </row>
    <row r="2" spans="1:10" x14ac:dyDescent="0.2">
      <c r="A2" s="40" t="s">
        <v>37</v>
      </c>
      <c r="B2" s="138" t="s">
        <v>174</v>
      </c>
      <c r="C2" s="35" t="s">
        <v>220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8"/>
      <c r="C3" s="35" t="s">
        <v>221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8"/>
      <c r="C4" s="35" t="s">
        <v>222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8" t="s">
        <v>184</v>
      </c>
      <c r="C5" s="35" t="s">
        <v>220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8"/>
      <c r="C6" s="35" t="s">
        <v>221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8"/>
      <c r="C7" s="35" t="s">
        <v>222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8" t="s">
        <v>170</v>
      </c>
      <c r="C8" s="35" t="s">
        <v>220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8"/>
      <c r="C9" s="35" t="s">
        <v>221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8"/>
      <c r="C10" s="35" t="s">
        <v>222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8" t="s">
        <v>171</v>
      </c>
      <c r="C11" s="35" t="s">
        <v>220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8"/>
      <c r="C12" s="35" t="s">
        <v>221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8"/>
      <c r="C13" s="35" t="s">
        <v>222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8" t="s">
        <v>172</v>
      </c>
      <c r="C14" s="35" t="s">
        <v>220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8"/>
      <c r="C15" s="35" t="s">
        <v>221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8"/>
      <c r="C16" s="35" t="s">
        <v>222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223</v>
      </c>
      <c r="C17" s="35" t="s">
        <v>222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38</v>
      </c>
      <c r="B19" s="138" t="s">
        <v>174</v>
      </c>
      <c r="C19" s="35" t="s">
        <v>220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8"/>
      <c r="C20" s="35" t="s">
        <v>221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8"/>
      <c r="C21" s="35" t="s">
        <v>222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8" t="s">
        <v>184</v>
      </c>
      <c r="C22" s="35" t="s">
        <v>220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8"/>
      <c r="C23" s="35" t="s">
        <v>221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8"/>
      <c r="C24" s="35" t="s">
        <v>222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8" t="s">
        <v>170</v>
      </c>
      <c r="C25" s="35" t="s">
        <v>220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8"/>
      <c r="C26" s="35" t="s">
        <v>221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8"/>
      <c r="C27" s="35" t="s">
        <v>222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8" t="s">
        <v>171</v>
      </c>
      <c r="C28" s="35" t="s">
        <v>220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8"/>
      <c r="C29" s="35" t="s">
        <v>221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8"/>
      <c r="C30" s="35" t="s">
        <v>222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8" t="s">
        <v>172</v>
      </c>
      <c r="C31" s="35" t="s">
        <v>220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8"/>
      <c r="C32" s="35" t="s">
        <v>221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8"/>
      <c r="C33" s="35" t="s">
        <v>222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223</v>
      </c>
      <c r="C34" s="35" t="s">
        <v>222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39</v>
      </c>
      <c r="B36" s="138" t="s">
        <v>174</v>
      </c>
      <c r="C36" s="35" t="s">
        <v>220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8"/>
      <c r="C37" s="35" t="s">
        <v>221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8"/>
      <c r="C38" s="35" t="s">
        <v>222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8" t="s">
        <v>184</v>
      </c>
      <c r="C39" s="35" t="s">
        <v>220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8"/>
      <c r="C40" s="35" t="s">
        <v>221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8"/>
      <c r="C41" s="35" t="s">
        <v>222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8" t="s">
        <v>170</v>
      </c>
      <c r="C42" s="35" t="s">
        <v>220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8"/>
      <c r="C43" s="35" t="s">
        <v>221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8"/>
      <c r="C44" s="35" t="s">
        <v>222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8" t="s">
        <v>171</v>
      </c>
      <c r="C45" s="35" t="s">
        <v>220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8"/>
      <c r="C46" s="35" t="s">
        <v>221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8"/>
      <c r="C47" s="35" t="s">
        <v>222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8" t="s">
        <v>172</v>
      </c>
      <c r="C48" s="35" t="s">
        <v>220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8"/>
      <c r="C49" s="35" t="s">
        <v>221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8"/>
      <c r="C50" s="35" t="s">
        <v>222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223</v>
      </c>
      <c r="C51" s="35" t="s">
        <v>222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iIXFoZx8eHoVrihVPpleR5mo2s5M4ZppWldEsl44rJTTlh9jbtZKMS1EZXPisrgDR2l8z5nBV38+8PsOH4SOqQ==" saltValue="cpctN7zwmBQRn4dcZmHwaQ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142</v>
      </c>
      <c r="B1" s="25" t="s">
        <v>143</v>
      </c>
      <c r="C1" s="23" t="s">
        <v>144</v>
      </c>
      <c r="D1" s="23" t="s">
        <v>145</v>
      </c>
      <c r="E1" s="23" t="s">
        <v>146</v>
      </c>
      <c r="F1" s="23" t="s">
        <v>147</v>
      </c>
      <c r="G1" s="23" t="s">
        <v>148</v>
      </c>
      <c r="H1" s="23" t="s">
        <v>149</v>
      </c>
      <c r="I1" s="23" t="s">
        <v>150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nVyZf8mbCaU+PjRGHdm3lDEthNr9K/Q+YNSnmgP7aUL3QpQnBnyHVFOSiGQq9C6tXrVcxYp4LlAhWr0BPBfeZg==" saltValue="NK6ZluTWxa+NH9XIwxlKNw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40</v>
      </c>
    </row>
    <row r="2" spans="1:7" ht="15.75" customHeight="1" x14ac:dyDescent="0.2">
      <c r="B2" s="107"/>
      <c r="C2" s="108" t="s">
        <v>132</v>
      </c>
      <c r="D2" s="109" t="s">
        <v>131</v>
      </c>
      <c r="E2" s="109" t="s">
        <v>130</v>
      </c>
      <c r="F2" s="109" t="s">
        <v>129</v>
      </c>
    </row>
    <row r="3" spans="1:7" ht="15.75" customHeight="1" x14ac:dyDescent="0.2">
      <c r="A3" s="40" t="s">
        <v>41</v>
      </c>
      <c r="B3" s="110"/>
      <c r="C3" s="111"/>
      <c r="D3" s="112"/>
      <c r="E3" s="112"/>
      <c r="F3" s="112"/>
    </row>
    <row r="4" spans="1:7" ht="15.75" customHeight="1" x14ac:dyDescent="0.2">
      <c r="B4" s="113" t="s">
        <v>115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116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117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118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42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43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44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45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46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47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48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152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153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154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155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156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157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158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159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2VA6GTavamWT2hnGtJIQX5qYhWcBHE/u34rlVA7IrFMXdreFmBnFLfiXuCYuUnnczgj2zbas7xFg84sjguoH6Q==" saltValue="71Xrjef7CVs04StlYuWFA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49</v>
      </c>
    </row>
    <row r="2" spans="1:16" x14ac:dyDescent="0.2">
      <c r="A2" s="126" t="s">
        <v>30</v>
      </c>
      <c r="B2" s="127" t="s">
        <v>50</v>
      </c>
      <c r="C2" s="127" t="s">
        <v>51</v>
      </c>
      <c r="D2" s="109" t="s">
        <v>184</v>
      </c>
      <c r="E2" s="109" t="s">
        <v>170</v>
      </c>
      <c r="F2" s="109" t="s">
        <v>171</v>
      </c>
      <c r="G2" s="109" t="s">
        <v>172</v>
      </c>
      <c r="H2" s="109" t="s">
        <v>173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161</v>
      </c>
      <c r="C3" s="43" t="s">
        <v>52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53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54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55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162</v>
      </c>
      <c r="C7" s="43" t="s">
        <v>52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53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54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55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164</v>
      </c>
      <c r="C11" s="43" t="s">
        <v>52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53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54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55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165</v>
      </c>
      <c r="C15" s="43" t="s">
        <v>52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53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54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55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163</v>
      </c>
      <c r="C19" s="43" t="s">
        <v>52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53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54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55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169</v>
      </c>
      <c r="C23" s="43" t="s">
        <v>52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53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54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55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56</v>
      </c>
    </row>
    <row r="29" spans="1:16" s="36" customFormat="1" x14ac:dyDescent="0.2">
      <c r="A29" s="129" t="s">
        <v>57</v>
      </c>
      <c r="B29" s="98" t="s">
        <v>50</v>
      </c>
      <c r="C29" s="98" t="s">
        <v>58</v>
      </c>
      <c r="D29" s="109" t="s">
        <v>184</v>
      </c>
      <c r="E29" s="109" t="s">
        <v>170</v>
      </c>
      <c r="F29" s="109" t="s">
        <v>171</v>
      </c>
      <c r="G29" s="109" t="s">
        <v>172</v>
      </c>
      <c r="H29" s="109" t="s">
        <v>173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161</v>
      </c>
      <c r="C30" s="43" t="s">
        <v>52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53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4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5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162</v>
      </c>
      <c r="C34" s="43" t="s">
        <v>52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53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4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5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164</v>
      </c>
      <c r="C38" s="43" t="s">
        <v>52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53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4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5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165</v>
      </c>
      <c r="C42" s="43" t="s">
        <v>52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53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4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5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163</v>
      </c>
      <c r="C46" s="43" t="s">
        <v>52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53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4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5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169</v>
      </c>
      <c r="C50" s="43" t="s">
        <v>52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53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4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5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59</v>
      </c>
    </row>
    <row r="56" spans="1:16" s="36" customFormat="1" ht="25.5" x14ac:dyDescent="0.2">
      <c r="A56" s="129" t="s">
        <v>196</v>
      </c>
      <c r="B56" s="98" t="s">
        <v>50</v>
      </c>
      <c r="C56" s="131" t="s">
        <v>60</v>
      </c>
      <c r="D56" s="109" t="s">
        <v>197</v>
      </c>
      <c r="E56" s="109" t="s">
        <v>198</v>
      </c>
      <c r="F56" s="109" t="s">
        <v>199</v>
      </c>
      <c r="G56" s="109" t="s">
        <v>200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175</v>
      </c>
      <c r="C57" s="43" t="s">
        <v>61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62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176</v>
      </c>
      <c r="C59" s="43" t="s">
        <v>61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62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177</v>
      </c>
      <c r="C61" s="43" t="s">
        <v>61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62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63</v>
      </c>
    </row>
    <row r="65" spans="1:16" s="36" customFormat="1" ht="25.5" x14ac:dyDescent="0.2">
      <c r="A65" s="129" t="s">
        <v>203</v>
      </c>
      <c r="B65" s="98" t="s">
        <v>50</v>
      </c>
      <c r="C65" s="131" t="s">
        <v>64</v>
      </c>
      <c r="D65" s="109" t="s">
        <v>184</v>
      </c>
      <c r="E65" s="109" t="s">
        <v>170</v>
      </c>
      <c r="F65" s="109" t="s">
        <v>171</v>
      </c>
      <c r="G65" s="109" t="s">
        <v>172</v>
      </c>
      <c r="H65" s="132" t="s">
        <v>173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152</v>
      </c>
      <c r="C66" s="43" t="s">
        <v>204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205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206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207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153</v>
      </c>
      <c r="C70" s="43" t="s">
        <v>204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205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206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207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154</v>
      </c>
      <c r="C74" s="43" t="s">
        <v>204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205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206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207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156</v>
      </c>
      <c r="C78" s="43" t="s">
        <v>204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205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206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207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161</v>
      </c>
      <c r="C82" s="43" t="s">
        <v>204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205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206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207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162</v>
      </c>
      <c r="C86" s="43" t="s">
        <v>204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205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206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207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164</v>
      </c>
      <c r="C90" s="43" t="s">
        <v>204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205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206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207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163</v>
      </c>
      <c r="C94" s="43" t="s">
        <v>204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205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206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207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166</v>
      </c>
      <c r="C98" s="43" t="s">
        <v>204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205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206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207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65</v>
      </c>
    </row>
    <row r="104" spans="1:16" s="36" customFormat="1" ht="25.5" x14ac:dyDescent="0.2">
      <c r="A104" s="129" t="s">
        <v>161</v>
      </c>
      <c r="B104" s="134" t="s">
        <v>207</v>
      </c>
      <c r="C104" s="131" t="s">
        <v>64</v>
      </c>
      <c r="D104" s="109" t="s">
        <v>184</v>
      </c>
      <c r="E104" s="109" t="s">
        <v>170</v>
      </c>
      <c r="F104" s="109" t="s">
        <v>171</v>
      </c>
      <c r="G104" s="109" t="s">
        <v>172</v>
      </c>
      <c r="H104" s="132" t="s">
        <v>173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204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205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206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207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SQlTYgPl4MEkbDjDccKh79/jpWuL+fphmLSu8uXNl6jJ/NfxMFsj4WU569Oy2EdPXoahT2bLHXTiAfOEH2TGfA==" saltValue="L2pODmiPE9jMvaD+is4D0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8" sqref="C8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66</v>
      </c>
    </row>
    <row r="2" spans="1:7" ht="14.25" customHeight="1" x14ac:dyDescent="0.2">
      <c r="A2" s="133" t="s">
        <v>0</v>
      </c>
      <c r="B2" s="127"/>
      <c r="C2" s="40" t="s">
        <v>184</v>
      </c>
      <c r="D2" s="40" t="s">
        <v>170</v>
      </c>
      <c r="E2" s="40" t="s">
        <v>171</v>
      </c>
      <c r="F2" s="40" t="s">
        <v>172</v>
      </c>
      <c r="G2" s="40" t="s">
        <v>173</v>
      </c>
    </row>
    <row r="3" spans="1:7" ht="14.25" customHeight="1" x14ac:dyDescent="0.2">
      <c r="B3" s="121" t="s">
        <v>67</v>
      </c>
      <c r="C3" s="115" t="s">
        <v>68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69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70</v>
      </c>
    </row>
    <row r="6" spans="1:7" ht="14.25" customHeight="1" x14ac:dyDescent="0.2">
      <c r="B6" s="125" t="s">
        <v>256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249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264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71</v>
      </c>
    </row>
    <row r="11" spans="1:7" ht="14.25" customHeight="1" x14ac:dyDescent="0.2">
      <c r="A11" s="110"/>
      <c r="B11" s="121" t="s">
        <v>248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72</v>
      </c>
    </row>
    <row r="14" spans="1:7" ht="14.25" customHeight="1" x14ac:dyDescent="0.2">
      <c r="A14" s="133" t="s">
        <v>57</v>
      </c>
      <c r="B14" s="125" t="s">
        <v>73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74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196</v>
      </c>
      <c r="B16" s="121" t="s">
        <v>75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76</v>
      </c>
    </row>
    <row r="19" spans="1:6" s="110" customFormat="1" ht="14.25" customHeight="1" x14ac:dyDescent="0.2">
      <c r="C19" s="56" t="s">
        <v>144</v>
      </c>
      <c r="D19" s="56" t="s">
        <v>145</v>
      </c>
      <c r="E19" s="56" t="s">
        <v>146</v>
      </c>
      <c r="F19" s="56" t="s">
        <v>147</v>
      </c>
    </row>
    <row r="20" spans="1:6" x14ac:dyDescent="0.2">
      <c r="B20" s="121" t="s">
        <v>237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9bLuhDnPdMwSfe3zCju0YLJGCUvQgMQ4JiNfhvUEqiBp+d4d7uZlNWDNyCnH1311g0aiVSV4iJEB83aBpdLjfg==" saltValue="6+/AqnjeXbrnZ86yC19x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3" sqref="E13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226</v>
      </c>
      <c r="B1" s="40"/>
      <c r="C1" s="40" t="s">
        <v>129</v>
      </c>
      <c r="D1" s="40" t="s">
        <v>131</v>
      </c>
      <c r="E1" s="40" t="s">
        <v>130</v>
      </c>
      <c r="F1" s="127" t="s">
        <v>132</v>
      </c>
    </row>
    <row r="2" spans="1:6" ht="15.75" customHeight="1" x14ac:dyDescent="0.2">
      <c r="A2" s="92" t="s">
        <v>233</v>
      </c>
      <c r="B2" s="92" t="s">
        <v>77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78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245</v>
      </c>
      <c r="B4" s="92" t="s">
        <v>77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78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246</v>
      </c>
      <c r="B6" s="92" t="s">
        <v>77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78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3</v>
      </c>
      <c r="B8" s="92" t="s">
        <v>77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78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250</v>
      </c>
      <c r="B10" s="92" t="s">
        <v>77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78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254</v>
      </c>
      <c r="B12" s="92" t="s">
        <v>77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78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ayzbCFwmG6zAzWaw3J+uxd4zSVo7FhcQYS2ld7LhKSUmb9d358n9LNgdlqAq83Zmu9JOwnhF+gqatHm/krbcgQ==" saltValue="5GFGkiDCDJQb/8dsbvSWZ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C1" workbookViewId="0">
      <selection activeCell="E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184</v>
      </c>
      <c r="D1" s="109" t="s">
        <v>170</v>
      </c>
      <c r="E1" s="109" t="s">
        <v>171</v>
      </c>
      <c r="F1" s="109" t="s">
        <v>172</v>
      </c>
      <c r="G1" s="109" t="s">
        <v>173</v>
      </c>
      <c r="H1" s="109" t="s">
        <v>144</v>
      </c>
      <c r="I1" s="109" t="s">
        <v>145</v>
      </c>
      <c r="J1" s="109" t="s">
        <v>146</v>
      </c>
      <c r="K1" s="109" t="s">
        <v>147</v>
      </c>
      <c r="L1" s="109" t="s">
        <v>197</v>
      </c>
      <c r="M1" s="109" t="s">
        <v>198</v>
      </c>
      <c r="N1" s="109" t="s">
        <v>199</v>
      </c>
      <c r="O1" s="109" t="s">
        <v>200</v>
      </c>
    </row>
    <row r="2" spans="1:15" x14ac:dyDescent="0.2">
      <c r="A2" s="40" t="s">
        <v>79</v>
      </c>
    </row>
    <row r="3" spans="1:15" x14ac:dyDescent="0.2">
      <c r="B3" s="59" t="s">
        <v>236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241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242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243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244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245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246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3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249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250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253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254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80</v>
      </c>
      <c r="B16" s="59"/>
    </row>
    <row r="17" spans="2:15" x14ac:dyDescent="0.2">
      <c r="B17" s="92" t="s">
        <v>238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239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240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247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3NJ6OReLbxn/Owau0LbfB3qXNMfUj8S88TSnIEw6uqE5EHNT7k+BtpieqJCTrxze07oFatA9C1mER14yvBlOlw==" saltValue="wcM5CLPuhrcFjW7kdyMPq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184</v>
      </c>
      <c r="D1" s="40" t="s">
        <v>170</v>
      </c>
      <c r="E1" s="40" t="s">
        <v>171</v>
      </c>
      <c r="F1" s="40" t="s">
        <v>172</v>
      </c>
      <c r="G1" s="40" t="s">
        <v>173</v>
      </c>
    </row>
    <row r="2" spans="1:7" x14ac:dyDescent="0.2">
      <c r="A2" s="40" t="s">
        <v>81</v>
      </c>
    </row>
    <row r="3" spans="1:7" x14ac:dyDescent="0.2">
      <c r="B3" s="59" t="s">
        <v>227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82</v>
      </c>
      <c r="B4" s="59"/>
      <c r="C4" s="135"/>
      <c r="D4" s="135"/>
      <c r="E4" s="135"/>
      <c r="F4" s="135"/>
      <c r="G4" s="135"/>
    </row>
    <row r="5" spans="1:7" x14ac:dyDescent="0.2">
      <c r="B5" s="92" t="s">
        <v>25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6bv2D3Soq5n1dyET+SLlw9tNFN5iwkq1NsJHmhhXT4XBYoZf4HM8EatQCxHv2khFzG7yVU5Lrkg/YrHS+XvOgA==" saltValue="ENUunjXFcLCmTbHZ3gRdu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zoomScale="111" workbookViewId="0">
      <selection activeCell="D27" sqref="D27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226</v>
      </c>
      <c r="B1" s="40" t="s">
        <v>83</v>
      </c>
      <c r="C1" s="133" t="s">
        <v>84</v>
      </c>
      <c r="D1" s="40" t="s">
        <v>184</v>
      </c>
      <c r="E1" s="40" t="s">
        <v>170</v>
      </c>
      <c r="F1" s="40" t="s">
        <v>171</v>
      </c>
      <c r="G1" s="40" t="s">
        <v>172</v>
      </c>
      <c r="H1" s="40" t="s">
        <v>173</v>
      </c>
    </row>
    <row r="2" spans="1:9" x14ac:dyDescent="0.2">
      <c r="A2" s="52" t="s">
        <v>257</v>
      </c>
      <c r="B2" s="52" t="s">
        <v>161</v>
      </c>
      <c r="C2" s="52" t="s">
        <v>85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86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87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256</v>
      </c>
      <c r="B5" s="52" t="s">
        <v>5</v>
      </c>
      <c r="C5" s="52" t="s">
        <v>85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87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4</v>
      </c>
      <c r="C7" s="52" t="s">
        <v>85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87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249</v>
      </c>
      <c r="B9" s="52" t="s">
        <v>5</v>
      </c>
      <c r="C9" s="52" t="s">
        <v>85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87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4</v>
      </c>
      <c r="C11" s="52" t="s">
        <v>85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87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235</v>
      </c>
      <c r="B13" s="52" t="s">
        <v>5</v>
      </c>
      <c r="C13" s="52" t="s">
        <v>85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87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4</v>
      </c>
      <c r="C15" s="52" t="s">
        <v>85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87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240</v>
      </c>
      <c r="B17" s="52" t="s">
        <v>158</v>
      </c>
      <c r="C17" s="52" t="s">
        <v>85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86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238</v>
      </c>
      <c r="B19" s="52" t="s">
        <v>158</v>
      </c>
      <c r="C19" s="52" t="s">
        <v>85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86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239</v>
      </c>
      <c r="B21" s="52" t="s">
        <v>158</v>
      </c>
      <c r="C21" s="52" t="s">
        <v>85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86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261</v>
      </c>
      <c r="B23" s="52" t="s">
        <v>161</v>
      </c>
      <c r="C23" s="52" t="s">
        <v>85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86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87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262</v>
      </c>
      <c r="B26" s="52" t="s">
        <v>161</v>
      </c>
      <c r="C26" s="52" t="s">
        <v>85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86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87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260</v>
      </c>
      <c r="B29" s="52" t="s">
        <v>161</v>
      </c>
      <c r="C29" s="52" t="s">
        <v>85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86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87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259</v>
      </c>
      <c r="B32" s="52" t="s">
        <v>161</v>
      </c>
      <c r="C32" s="52" t="s">
        <v>85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86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87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258</v>
      </c>
      <c r="B35" s="52" t="s">
        <v>161</v>
      </c>
      <c r="C35" s="52" t="s">
        <v>85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86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87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264</v>
      </c>
      <c r="B38" s="52" t="s">
        <v>161</v>
      </c>
      <c r="C38" s="52" t="s">
        <v>85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86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87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162</v>
      </c>
      <c r="C41" s="52" t="s">
        <v>85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86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">
      <c r="C43" s="52" t="s">
        <v>87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255</v>
      </c>
      <c r="B44" s="52" t="s">
        <v>161</v>
      </c>
      <c r="C44" s="52" t="s">
        <v>85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86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263</v>
      </c>
      <c r="B46" s="52" t="s">
        <v>161</v>
      </c>
      <c r="C46" s="52" t="s">
        <v>85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86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248</v>
      </c>
      <c r="B48" s="52" t="s">
        <v>156</v>
      </c>
      <c r="C48" s="52" t="s">
        <v>85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86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wPdrm0z4vh8dLa07DpKdtc8zV73lhnexDftUWNE5AIKpi0Wha1zAP99c0s6cYRlbHSXcf7ocj02eJdv8GYQfEA==" saltValue="g6DFbWt8xyANZwfv9Q9OR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226</v>
      </c>
      <c r="B1" s="127" t="s">
        <v>83</v>
      </c>
      <c r="C1" s="127"/>
      <c r="D1" s="40" t="s">
        <v>197</v>
      </c>
      <c r="E1" s="40" t="s">
        <v>198</v>
      </c>
      <c r="F1" s="40" t="s">
        <v>199</v>
      </c>
      <c r="G1" s="40" t="s">
        <v>200</v>
      </c>
      <c r="H1" s="98"/>
    </row>
    <row r="2" spans="1:8" x14ac:dyDescent="0.2">
      <c r="A2" s="43" t="s">
        <v>234</v>
      </c>
      <c r="B2" s="35" t="s">
        <v>178</v>
      </c>
      <c r="C2" s="43" t="s">
        <v>85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86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252</v>
      </c>
      <c r="B4" s="35" t="s">
        <v>178</v>
      </c>
      <c r="C4" s="43" t="s">
        <v>85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86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251</v>
      </c>
      <c r="B6" s="35" t="s">
        <v>178</v>
      </c>
      <c r="C6" s="43" t="s">
        <v>85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86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xEp9X2f+5D3exf3WGKCPcqEPzD9qyHbPPDC/141tXn57t6YbJwq4xCc875wgnS+pFcuAVk+DHfJA1T85PbZKiw==" saltValue="Nng1/kMVfhjbgUWWAxacl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151</v>
      </c>
      <c r="B2" s="41" t="s">
        <v>29</v>
      </c>
      <c r="C2" s="41" t="s">
        <v>184</v>
      </c>
      <c r="D2" s="41"/>
      <c r="E2" s="41"/>
      <c r="F2" s="41"/>
      <c r="G2" s="41"/>
    </row>
    <row r="3" spans="1:8" ht="15.75" customHeight="1" x14ac:dyDescent="0.2">
      <c r="B3" s="24" t="s">
        <v>152</v>
      </c>
      <c r="C3" s="75">
        <v>2.7000000000000001E-3</v>
      </c>
    </row>
    <row r="4" spans="1:8" ht="15.75" customHeight="1" x14ac:dyDescent="0.2">
      <c r="B4" s="24" t="s">
        <v>153</v>
      </c>
      <c r="C4" s="75">
        <v>0.1966</v>
      </c>
    </row>
    <row r="5" spans="1:8" ht="15.75" customHeight="1" x14ac:dyDescent="0.2">
      <c r="B5" s="24" t="s">
        <v>154</v>
      </c>
      <c r="C5" s="75">
        <v>6.2100000000000002E-2</v>
      </c>
    </row>
    <row r="6" spans="1:8" ht="15.75" customHeight="1" x14ac:dyDescent="0.2">
      <c r="B6" s="24" t="s">
        <v>155</v>
      </c>
      <c r="C6" s="75">
        <v>0.29289999999999999</v>
      </c>
    </row>
    <row r="7" spans="1:8" ht="15.75" customHeight="1" x14ac:dyDescent="0.2">
      <c r="B7" s="24" t="s">
        <v>156</v>
      </c>
      <c r="C7" s="75">
        <v>0.24709999999999999</v>
      </c>
    </row>
    <row r="8" spans="1:8" ht="15.75" customHeight="1" x14ac:dyDescent="0.2">
      <c r="B8" s="24" t="s">
        <v>157</v>
      </c>
      <c r="C8" s="75">
        <v>4.7999999999999996E-3</v>
      </c>
    </row>
    <row r="9" spans="1:8" ht="15.75" customHeight="1" x14ac:dyDescent="0.2">
      <c r="B9" s="24" t="s">
        <v>158</v>
      </c>
      <c r="C9" s="75">
        <v>0.13200000000000001</v>
      </c>
    </row>
    <row r="10" spans="1:8" ht="15.75" customHeight="1" x14ac:dyDescent="0.2">
      <c r="B10" s="24" t="s">
        <v>159</v>
      </c>
      <c r="C10" s="75">
        <v>6.1800000000000001E-2</v>
      </c>
    </row>
    <row r="11" spans="1:8" ht="15.75" customHeight="1" x14ac:dyDescent="0.2">
      <c r="B11" s="32" t="s">
        <v>119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160</v>
      </c>
      <c r="B13" s="41" t="s">
        <v>29</v>
      </c>
      <c r="C13" s="23" t="s">
        <v>170</v>
      </c>
      <c r="D13" s="23" t="s">
        <v>171</v>
      </c>
      <c r="E13" s="23" t="s">
        <v>172</v>
      </c>
      <c r="F13" s="23" t="s">
        <v>173</v>
      </c>
      <c r="G13" s="24"/>
    </row>
    <row r="14" spans="1:8" ht="15.75" customHeight="1" x14ac:dyDescent="0.2">
      <c r="B14" s="24" t="s">
        <v>161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162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163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165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166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167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168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169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119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174</v>
      </c>
      <c r="B25" s="41" t="s">
        <v>29</v>
      </c>
      <c r="C25" s="41" t="s">
        <v>174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175</v>
      </c>
      <c r="C26" s="75">
        <v>0.10082724000000001</v>
      </c>
    </row>
    <row r="27" spans="1:8" ht="15.75" customHeight="1" x14ac:dyDescent="0.2">
      <c r="B27" s="24" t="s">
        <v>176</v>
      </c>
      <c r="C27" s="75">
        <v>3.1206000000000002E-4</v>
      </c>
    </row>
    <row r="28" spans="1:8" ht="15.75" customHeight="1" x14ac:dyDescent="0.2">
      <c r="B28" s="24" t="s">
        <v>177</v>
      </c>
      <c r="C28" s="75">
        <v>0.15891214000000001</v>
      </c>
    </row>
    <row r="29" spans="1:8" ht="15.75" customHeight="1" x14ac:dyDescent="0.2">
      <c r="B29" s="24" t="s">
        <v>178</v>
      </c>
      <c r="C29" s="75">
        <v>0.12598688999999999</v>
      </c>
    </row>
    <row r="30" spans="1:8" ht="15.75" customHeight="1" x14ac:dyDescent="0.2">
      <c r="B30" s="24" t="s">
        <v>179</v>
      </c>
      <c r="C30" s="75">
        <v>0.12434007</v>
      </c>
    </row>
    <row r="31" spans="1:8" ht="15.75" customHeight="1" x14ac:dyDescent="0.2">
      <c r="B31" s="24" t="s">
        <v>180</v>
      </c>
      <c r="C31" s="75">
        <v>3.9028409999999999E-2</v>
      </c>
    </row>
    <row r="32" spans="1:8" ht="15.75" customHeight="1" x14ac:dyDescent="0.2">
      <c r="B32" s="24" t="s">
        <v>181</v>
      </c>
      <c r="C32" s="75">
        <v>8.5254999999999999E-4</v>
      </c>
    </row>
    <row r="33" spans="2:3" ht="15.75" customHeight="1" x14ac:dyDescent="0.2">
      <c r="B33" s="24" t="s">
        <v>182</v>
      </c>
      <c r="C33" s="75">
        <v>6.8467810000000004E-2</v>
      </c>
    </row>
    <row r="34" spans="2:3" ht="15.75" customHeight="1" x14ac:dyDescent="0.2">
      <c r="B34" s="24" t="s">
        <v>183</v>
      </c>
      <c r="C34" s="75">
        <v>0.38127283000000001</v>
      </c>
    </row>
    <row r="35" spans="2:3" ht="15.75" customHeight="1" x14ac:dyDescent="0.2">
      <c r="B35" s="32" t="s">
        <v>119</v>
      </c>
      <c r="C35" s="70">
        <f>SUM(C26:C34)</f>
        <v>1</v>
      </c>
    </row>
  </sheetData>
  <sheetProtection algorithmName="SHA-512" hashValue="VkrsZxXeZCJdgRyBe80Ff2UTR6nrwS8hxhEhKXIxeT/nXJafJnvD1G77oN2gawuwiQEhnNMN+F8RKwmyqURoiw==" saltValue="gakv951ll3Rk3mq+1h3Eh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:G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185</v>
      </c>
      <c r="C1" s="16" t="s">
        <v>184</v>
      </c>
      <c r="D1" s="16" t="s">
        <v>170</v>
      </c>
      <c r="E1" s="16" t="s">
        <v>171</v>
      </c>
      <c r="F1" s="16" t="s">
        <v>172</v>
      </c>
      <c r="G1" s="16" t="s">
        <v>173</v>
      </c>
    </row>
    <row r="2" spans="1:15" ht="15.75" customHeight="1" x14ac:dyDescent="0.2">
      <c r="A2" s="6" t="s">
        <v>186</v>
      </c>
      <c r="B2" s="11" t="s">
        <v>187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 x14ac:dyDescent="0.2">
      <c r="A3" s="5"/>
      <c r="B3" s="11" t="s">
        <v>188</v>
      </c>
      <c r="C3" s="76">
        <f>IFERROR(_xlfn.NORM.DIST(_xlfn.NORM.INV(SUM(C4:C5), 0, 1) + 1, 0, 1, TRUE) - SUM(C4:C5), "")</f>
        <v>0.24120148680250358</v>
      </c>
      <c r="D3" s="76">
        <f>IFERROR(_xlfn.NORM.DIST(_xlfn.NORM.INV(SUM(D4:D5), 0, 1) + 1, 0, 1, TRUE) - SUM(D4:D5), "")</f>
        <v>0.24120148680250358</v>
      </c>
      <c r="E3" s="76">
        <f>IFERROR(_xlfn.NORM.DIST(_xlfn.NORM.INV(SUM(E4:E5), 0, 1) + 1, 0, 1, TRUE) - SUM(E4:E5), "")</f>
        <v>0.28373607279322643</v>
      </c>
      <c r="F3" s="76">
        <f>IFERROR(_xlfn.NORM.DIST(_xlfn.NORM.INV(SUM(F4:F5), 0, 1) + 1, 0, 1, TRUE) - SUM(F4:F5), "")</f>
        <v>0.35834203568921397</v>
      </c>
      <c r="G3" s="76">
        <f>IFERROR(_xlfn.NORM.DIST(_xlfn.NORM.INV(SUM(G4:G5), 0, 1) + 1, 0, 1, TRUE) - SUM(G4:G5), "")</f>
        <v>0.36158873254858931</v>
      </c>
    </row>
    <row r="4" spans="1:15" ht="15.75" customHeight="1" x14ac:dyDescent="0.2">
      <c r="A4" s="5"/>
      <c r="B4" s="11" t="s">
        <v>189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 x14ac:dyDescent="0.2">
      <c r="A5" s="5"/>
      <c r="B5" s="11" t="s">
        <v>190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191</v>
      </c>
      <c r="B8" s="7" t="s">
        <v>192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193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194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195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196</v>
      </c>
      <c r="C13" s="16" t="s">
        <v>184</v>
      </c>
      <c r="D13" s="16" t="s">
        <v>170</v>
      </c>
      <c r="E13" s="16" t="s">
        <v>171</v>
      </c>
      <c r="F13" s="16" t="s">
        <v>172</v>
      </c>
      <c r="G13" s="16" t="s">
        <v>173</v>
      </c>
      <c r="H13" s="23" t="s">
        <v>197</v>
      </c>
      <c r="I13" s="23" t="s">
        <v>198</v>
      </c>
      <c r="J13" s="23" t="s">
        <v>199</v>
      </c>
      <c r="K13" s="23" t="s">
        <v>200</v>
      </c>
      <c r="L13" s="23" t="s">
        <v>144</v>
      </c>
      <c r="M13" s="23" t="s">
        <v>145</v>
      </c>
      <c r="N13" s="23" t="s">
        <v>146</v>
      </c>
      <c r="O13" s="23" t="s">
        <v>147</v>
      </c>
    </row>
    <row r="14" spans="1:15" ht="15.75" customHeight="1" x14ac:dyDescent="0.2">
      <c r="B14" s="16" t="s">
        <v>201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202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u2TxrXSHus3Nl/pUNnOMM6hlZmECIb9DM7KQ4Yc1oQ3/4HtooOX2JPJTcjfLfOAoIVzALtkW7f5X2ZZowSklVA==" saltValue="3T54UguLWyw7A1ePwuA+Q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185</v>
      </c>
      <c r="C1" s="12" t="s">
        <v>184</v>
      </c>
      <c r="D1" s="12" t="s">
        <v>170</v>
      </c>
      <c r="E1" s="12" t="s">
        <v>171</v>
      </c>
      <c r="F1" s="12" t="s">
        <v>172</v>
      </c>
      <c r="G1" s="12" t="s">
        <v>173</v>
      </c>
    </row>
    <row r="2" spans="1:7" x14ac:dyDescent="0.2">
      <c r="A2" s="3" t="s">
        <v>203</v>
      </c>
      <c r="B2" s="43" t="s">
        <v>204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205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206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207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RpkWVg+29bDLc7TJuTkJEWQiM04ZlCVOiwB65kJ3o7MPhobZVMxrP7aM3tDtz8+27ZhqbAb5hJAPB4f9n8D/IA==" saltValue="/xQguvBvsyi3adMQXVhLX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208</v>
      </c>
      <c r="B1" s="4" t="s">
        <v>7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209</v>
      </c>
      <c r="B2" s="14" t="s">
        <v>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0.17217160111226312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0.14499999999999999</v>
      </c>
    </row>
    <row r="3" spans="1:16" x14ac:dyDescent="0.2">
      <c r="B3" s="14"/>
    </row>
    <row r="4" spans="1:16" x14ac:dyDescent="0.2">
      <c r="A4" t="s">
        <v>210</v>
      </c>
      <c r="B4" s="14" t="s">
        <v>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">
      <c r="B5" s="14"/>
    </row>
    <row r="6" spans="1:16" x14ac:dyDescent="0.2">
      <c r="A6" t="s">
        <v>211</v>
      </c>
      <c r="B6" s="14" t="s">
        <v>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174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212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213</v>
      </c>
      <c r="B10" s="16" t="s">
        <v>214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215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121</v>
      </c>
      <c r="B13" s="34" t="s">
        <v>216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217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i1+BFsLwBR3AjgU3j9xd9r+Km0DSJ6kTwT4BG2GCo/vXO4Fcj2rXHsopyW5FQM2xy5rZY58ewwrx+SzkZnlDBA==" saltValue="F8MoQRL78G/c5y9BO32Qa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4"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218</v>
      </c>
      <c r="B1" s="51" t="s">
        <v>219</v>
      </c>
      <c r="C1" s="51" t="s">
        <v>220</v>
      </c>
      <c r="D1" s="51" t="s">
        <v>221</v>
      </c>
      <c r="E1" s="51" t="s">
        <v>222</v>
      </c>
    </row>
    <row r="2" spans="1:5" x14ac:dyDescent="0.2">
      <c r="A2" s="49" t="s">
        <v>224</v>
      </c>
      <c r="B2" s="46" t="s">
        <v>174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184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170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171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172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223</v>
      </c>
      <c r="C7" s="45"/>
      <c r="D7" s="44"/>
      <c r="E7" s="80"/>
    </row>
    <row r="9" spans="1:5" x14ac:dyDescent="0.2">
      <c r="A9" s="49" t="s">
        <v>225</v>
      </c>
      <c r="B9" s="46" t="s">
        <v>174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184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170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171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172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223</v>
      </c>
      <c r="C14" s="45"/>
      <c r="D14" s="44"/>
      <c r="E14" s="80" t="s">
        <v>27</v>
      </c>
    </row>
    <row r="16" spans="1:5" x14ac:dyDescent="0.2">
      <c r="A16" s="49" t="s">
        <v>28</v>
      </c>
      <c r="B16" s="46" t="s">
        <v>174</v>
      </c>
      <c r="C16" s="80"/>
      <c r="D16" s="80" t="s">
        <v>27</v>
      </c>
      <c r="E16" s="57" t="str">
        <f>IF(E$7="","",E$7)</f>
        <v/>
      </c>
    </row>
    <row r="17" spans="1:5" x14ac:dyDescent="0.2">
      <c r="A17" s="47"/>
      <c r="B17" s="46" t="s">
        <v>184</v>
      </c>
      <c r="C17" s="80"/>
      <c r="D17" s="80" t="s">
        <v>27</v>
      </c>
      <c r="E17" s="57" t="str">
        <f>IF(E$7="","",E$7)</f>
        <v/>
      </c>
    </row>
    <row r="18" spans="1:5" x14ac:dyDescent="0.2">
      <c r="A18" s="47"/>
      <c r="B18" s="46" t="s">
        <v>170</v>
      </c>
      <c r="C18" s="80"/>
      <c r="D18" s="80" t="s">
        <v>27</v>
      </c>
      <c r="E18" s="57" t="str">
        <f>IF(E$7="","",E$7)</f>
        <v/>
      </c>
    </row>
    <row r="19" spans="1:5" x14ac:dyDescent="0.2">
      <c r="A19" s="47"/>
      <c r="B19" s="46" t="s">
        <v>171</v>
      </c>
      <c r="C19" s="80"/>
      <c r="D19" s="80" t="s">
        <v>27</v>
      </c>
      <c r="E19" s="57" t="str">
        <f>IF(E$7="","",E$7)</f>
        <v/>
      </c>
    </row>
    <row r="20" spans="1:5" x14ac:dyDescent="0.2">
      <c r="A20" s="47"/>
      <c r="B20" s="46" t="s">
        <v>172</v>
      </c>
      <c r="C20" s="80"/>
      <c r="D20" s="80" t="s">
        <v>27</v>
      </c>
      <c r="E20" s="57" t="str">
        <f>IF(E$7="","",E$7)</f>
        <v/>
      </c>
    </row>
    <row r="21" spans="1:5" x14ac:dyDescent="0.2">
      <c r="A21" s="47"/>
      <c r="B21" s="46" t="s">
        <v>223</v>
      </c>
      <c r="C21" s="45"/>
      <c r="D21" s="44"/>
      <c r="E21" s="80"/>
    </row>
  </sheetData>
  <sheetProtection algorithmName="SHA-512" hashValue="lq17cPiJycPF2PjtwTpEvQs9EdRflkhe4t9m+Qa3PVX65LE/0Bdw0MEj3K5yg2VZwmcEctM02EuXTsazHNp7/g==" saltValue="Wyw8eKv3E/jc0L5uw7bs+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22</v>
      </c>
      <c r="B1" s="51" t="s">
        <v>228</v>
      </c>
      <c r="C1" s="61" t="s">
        <v>24</v>
      </c>
      <c r="D1" s="61" t="s">
        <v>229</v>
      </c>
    </row>
    <row r="2" spans="1:4" x14ac:dyDescent="0.2">
      <c r="A2" s="61" t="s">
        <v>226</v>
      </c>
      <c r="B2" s="46" t="s">
        <v>227</v>
      </c>
      <c r="C2" s="46" t="s">
        <v>25</v>
      </c>
      <c r="D2" s="80"/>
    </row>
    <row r="3" spans="1:4" x14ac:dyDescent="0.2">
      <c r="A3" s="61" t="s">
        <v>230</v>
      </c>
      <c r="B3" s="46" t="s">
        <v>220</v>
      </c>
      <c r="C3" s="46" t="s">
        <v>26</v>
      </c>
      <c r="D3" s="80"/>
    </row>
  </sheetData>
  <sheetProtection algorithmName="SHA-512" hashValue="Js64OsA2rgMxVHYcfwU0XAiHO5QXvIyoDwOtexVFeSpshgPrFuhDM9Avwlbvpqbc4pDOOwh/VaKD/tdc3rgXNQ==" saltValue="p61lSkqT/oVUTAmsEFmU3Q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3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226</v>
      </c>
      <c r="B1" s="62" t="str">
        <f>"Baseline ("&amp;start_year&amp;") coverage"</f>
        <v>Baseline (2017) coverage</v>
      </c>
      <c r="C1" s="53" t="s">
        <v>231</v>
      </c>
      <c r="D1" s="53" t="s">
        <v>90</v>
      </c>
      <c r="E1" s="53" t="s">
        <v>232</v>
      </c>
    </row>
    <row r="2" spans="1:5" ht="15.75" customHeight="1" x14ac:dyDescent="0.2">
      <c r="A2" s="52" t="s">
        <v>233</v>
      </c>
      <c r="B2" s="81">
        <v>0</v>
      </c>
      <c r="C2" s="81">
        <v>0.95</v>
      </c>
      <c r="D2" s="137">
        <v>25</v>
      </c>
      <c r="E2" s="82" t="s">
        <v>265</v>
      </c>
    </row>
    <row r="3" spans="1:5" ht="15.75" customHeight="1" x14ac:dyDescent="0.2">
      <c r="A3" s="52" t="s">
        <v>234</v>
      </c>
      <c r="B3" s="81">
        <v>0</v>
      </c>
      <c r="C3" s="81">
        <v>0.95</v>
      </c>
      <c r="D3" s="137">
        <v>1</v>
      </c>
      <c r="E3" s="82" t="s">
        <v>265</v>
      </c>
    </row>
    <row r="4" spans="1:5" ht="15.75" customHeight="1" x14ac:dyDescent="0.2">
      <c r="A4" s="52" t="s">
        <v>235</v>
      </c>
      <c r="B4" s="81">
        <v>0</v>
      </c>
      <c r="C4" s="81">
        <v>0.95</v>
      </c>
      <c r="D4" s="137">
        <v>90</v>
      </c>
      <c r="E4" s="82" t="s">
        <v>265</v>
      </c>
    </row>
    <row r="5" spans="1:5" ht="15.75" customHeight="1" x14ac:dyDescent="0.2">
      <c r="A5" s="52" t="s">
        <v>236</v>
      </c>
      <c r="B5" s="81">
        <v>0</v>
      </c>
      <c r="C5" s="81">
        <v>0.95</v>
      </c>
      <c r="D5" s="137">
        <v>1</v>
      </c>
      <c r="E5" s="82" t="s">
        <v>265</v>
      </c>
    </row>
    <row r="6" spans="1:5" ht="15.75" customHeight="1" x14ac:dyDescent="0.2">
      <c r="A6" s="52" t="s">
        <v>237</v>
      </c>
      <c r="B6" s="81">
        <v>0</v>
      </c>
      <c r="C6" s="81">
        <v>0.95</v>
      </c>
      <c r="D6" s="137">
        <v>0.82</v>
      </c>
      <c r="E6" s="82" t="s">
        <v>265</v>
      </c>
    </row>
    <row r="7" spans="1:5" ht="15.75" customHeight="1" x14ac:dyDescent="0.2">
      <c r="A7" s="52" t="s">
        <v>238</v>
      </c>
      <c r="B7" s="81">
        <v>0.36</v>
      </c>
      <c r="C7" s="81">
        <v>0.95</v>
      </c>
      <c r="D7" s="137">
        <v>0.25</v>
      </c>
      <c r="E7" s="82" t="s">
        <v>265</v>
      </c>
    </row>
    <row r="8" spans="1:5" ht="15.75" customHeight="1" x14ac:dyDescent="0.2">
      <c r="A8" s="52" t="s">
        <v>239</v>
      </c>
      <c r="B8" s="81">
        <v>0</v>
      </c>
      <c r="C8" s="81">
        <v>0.95</v>
      </c>
      <c r="D8" s="137">
        <v>0.75</v>
      </c>
      <c r="E8" s="82" t="s">
        <v>265</v>
      </c>
    </row>
    <row r="9" spans="1:5" ht="15.75" customHeight="1" x14ac:dyDescent="0.2">
      <c r="A9" s="52" t="s">
        <v>240</v>
      </c>
      <c r="B9" s="81">
        <v>0</v>
      </c>
      <c r="C9" s="81">
        <v>0.95</v>
      </c>
      <c r="D9" s="137">
        <v>0.19</v>
      </c>
      <c r="E9" s="82" t="s">
        <v>265</v>
      </c>
    </row>
    <row r="10" spans="1:5" ht="15.75" customHeight="1" x14ac:dyDescent="0.2">
      <c r="A10" s="59" t="s">
        <v>241</v>
      </c>
      <c r="B10" s="81">
        <v>0</v>
      </c>
      <c r="C10" s="81">
        <v>0.95</v>
      </c>
      <c r="D10" s="137">
        <v>0.73</v>
      </c>
      <c r="E10" s="82" t="s">
        <v>265</v>
      </c>
    </row>
    <row r="11" spans="1:5" ht="15.75" customHeight="1" x14ac:dyDescent="0.2">
      <c r="A11" s="59" t="s">
        <v>242</v>
      </c>
      <c r="B11" s="81">
        <v>0</v>
      </c>
      <c r="C11" s="81">
        <v>0.95</v>
      </c>
      <c r="D11" s="137">
        <v>1.78</v>
      </c>
      <c r="E11" s="82" t="s">
        <v>265</v>
      </c>
    </row>
    <row r="12" spans="1:5" ht="15.75" customHeight="1" x14ac:dyDescent="0.2">
      <c r="A12" s="59" t="s">
        <v>243</v>
      </c>
      <c r="B12" s="81">
        <v>0</v>
      </c>
      <c r="C12" s="81">
        <v>0.95</v>
      </c>
      <c r="D12" s="137">
        <v>0.24</v>
      </c>
      <c r="E12" s="82" t="s">
        <v>265</v>
      </c>
    </row>
    <row r="13" spans="1:5" ht="15.75" customHeight="1" x14ac:dyDescent="0.2">
      <c r="A13" s="59" t="s">
        <v>244</v>
      </c>
      <c r="B13" s="81">
        <v>0</v>
      </c>
      <c r="C13" s="81">
        <v>0.95</v>
      </c>
      <c r="D13" s="137">
        <v>0.55000000000000004</v>
      </c>
      <c r="E13" s="82" t="s">
        <v>265</v>
      </c>
    </row>
    <row r="14" spans="1:5" ht="15.75" customHeight="1" x14ac:dyDescent="0.2">
      <c r="A14" s="11" t="s">
        <v>245</v>
      </c>
      <c r="B14" s="81">
        <v>0</v>
      </c>
      <c r="C14" s="81">
        <v>0.95</v>
      </c>
      <c r="D14" s="137">
        <v>0.73</v>
      </c>
      <c r="E14" s="82" t="s">
        <v>265</v>
      </c>
    </row>
    <row r="15" spans="1:5" ht="15.75" customHeight="1" x14ac:dyDescent="0.2">
      <c r="A15" s="11" t="s">
        <v>246</v>
      </c>
      <c r="B15" s="81">
        <v>0</v>
      </c>
      <c r="C15" s="81">
        <v>0.95</v>
      </c>
      <c r="D15" s="137">
        <v>1.78</v>
      </c>
      <c r="E15" s="82" t="s">
        <v>265</v>
      </c>
    </row>
    <row r="16" spans="1:5" ht="15.75" customHeight="1" x14ac:dyDescent="0.2">
      <c r="A16" s="52" t="s">
        <v>3</v>
      </c>
      <c r="B16" s="81">
        <v>0.34599999999999997</v>
      </c>
      <c r="C16" s="81">
        <v>0.95</v>
      </c>
      <c r="D16" s="137">
        <v>2.06</v>
      </c>
      <c r="E16" s="82" t="s">
        <v>265</v>
      </c>
    </row>
    <row r="17" spans="1:5" ht="15.75" customHeight="1" x14ac:dyDescent="0.2">
      <c r="A17" s="52" t="s">
        <v>247</v>
      </c>
      <c r="B17" s="81">
        <v>0.80800000000000005</v>
      </c>
      <c r="C17" s="81">
        <v>0.95</v>
      </c>
      <c r="D17" s="137">
        <v>0.05</v>
      </c>
      <c r="E17" s="82" t="s">
        <v>265</v>
      </c>
    </row>
    <row r="18" spans="1:5" ht="15.95" customHeight="1" x14ac:dyDescent="0.2">
      <c r="A18" s="52" t="s">
        <v>224</v>
      </c>
      <c r="B18" s="81">
        <v>0</v>
      </c>
      <c r="C18" s="81">
        <v>0.95</v>
      </c>
      <c r="D18" s="137">
        <v>5</v>
      </c>
      <c r="E18" s="82" t="s">
        <v>265</v>
      </c>
    </row>
    <row r="19" spans="1:5" ht="15.75" customHeight="1" x14ac:dyDescent="0.2">
      <c r="A19" s="52" t="s">
        <v>225</v>
      </c>
      <c r="B19" s="81">
        <v>0</v>
      </c>
      <c r="C19" s="81">
        <v>0.95</v>
      </c>
      <c r="D19" s="137">
        <v>5</v>
      </c>
      <c r="E19" s="82" t="s">
        <v>265</v>
      </c>
    </row>
    <row r="20" spans="1:5" ht="15.75" customHeight="1" x14ac:dyDescent="0.2">
      <c r="A20" s="52" t="s">
        <v>28</v>
      </c>
      <c r="B20" s="81">
        <v>0</v>
      </c>
      <c r="C20" s="81">
        <v>0.95</v>
      </c>
      <c r="D20" s="137">
        <v>5</v>
      </c>
      <c r="E20" s="82" t="s">
        <v>265</v>
      </c>
    </row>
    <row r="21" spans="1:5" ht="15.75" customHeight="1" x14ac:dyDescent="0.2">
      <c r="A21" s="52" t="s">
        <v>248</v>
      </c>
      <c r="B21" s="81">
        <v>0</v>
      </c>
      <c r="C21" s="81">
        <v>0.95</v>
      </c>
      <c r="D21" s="137">
        <v>8.84</v>
      </c>
      <c r="E21" s="82" t="s">
        <v>265</v>
      </c>
    </row>
    <row r="22" spans="1:5" ht="15.75" customHeight="1" x14ac:dyDescent="0.2">
      <c r="A22" s="52" t="s">
        <v>249</v>
      </c>
      <c r="B22" s="81">
        <v>0</v>
      </c>
      <c r="C22" s="81">
        <v>0.95</v>
      </c>
      <c r="D22" s="137">
        <v>50</v>
      </c>
      <c r="E22" s="82" t="s">
        <v>265</v>
      </c>
    </row>
    <row r="23" spans="1:5" ht="15.75" customHeight="1" x14ac:dyDescent="0.2">
      <c r="A23" s="52" t="s">
        <v>250</v>
      </c>
      <c r="B23" s="81">
        <v>0.50800000000000001</v>
      </c>
      <c r="C23" s="81">
        <v>0.95</v>
      </c>
      <c r="D23" s="137">
        <v>2.61</v>
      </c>
      <c r="E23" s="82" t="s">
        <v>265</v>
      </c>
    </row>
    <row r="24" spans="1:5" ht="15.75" customHeight="1" x14ac:dyDescent="0.2">
      <c r="A24" s="52" t="s">
        <v>251</v>
      </c>
      <c r="B24" s="81">
        <v>0</v>
      </c>
      <c r="C24" s="81">
        <v>0.95</v>
      </c>
      <c r="D24" s="137">
        <v>1</v>
      </c>
      <c r="E24" s="82" t="s">
        <v>265</v>
      </c>
    </row>
    <row r="25" spans="1:5" ht="15.75" customHeight="1" x14ac:dyDescent="0.2">
      <c r="A25" s="52" t="s">
        <v>252</v>
      </c>
      <c r="B25" s="81">
        <v>0</v>
      </c>
      <c r="C25" s="81">
        <v>0.95</v>
      </c>
      <c r="D25" s="137">
        <v>1</v>
      </c>
      <c r="E25" s="82" t="s">
        <v>265</v>
      </c>
    </row>
    <row r="26" spans="1:5" ht="15.75" customHeight="1" x14ac:dyDescent="0.2">
      <c r="A26" s="52" t="s">
        <v>253</v>
      </c>
      <c r="B26" s="81">
        <v>0.1</v>
      </c>
      <c r="C26" s="81">
        <v>0.95</v>
      </c>
      <c r="D26" s="137">
        <v>4.6500000000000004</v>
      </c>
      <c r="E26" s="82" t="s">
        <v>265</v>
      </c>
    </row>
    <row r="27" spans="1:5" ht="15.75" customHeight="1" x14ac:dyDescent="0.2">
      <c r="A27" s="52" t="s">
        <v>254</v>
      </c>
      <c r="B27" s="81">
        <v>0.3538</v>
      </c>
      <c r="C27" s="81">
        <v>0.95</v>
      </c>
      <c r="D27" s="137">
        <v>3.78</v>
      </c>
      <c r="E27" s="82" t="s">
        <v>265</v>
      </c>
    </row>
    <row r="28" spans="1:5" ht="15.75" customHeight="1" x14ac:dyDescent="0.2">
      <c r="A28" s="52" t="s">
        <v>255</v>
      </c>
      <c r="B28" s="81">
        <v>0</v>
      </c>
      <c r="C28" s="81">
        <v>0.95</v>
      </c>
      <c r="D28" s="137">
        <v>1</v>
      </c>
      <c r="E28" s="82" t="s">
        <v>265</v>
      </c>
    </row>
    <row r="29" spans="1:5" ht="15.75" customHeight="1" x14ac:dyDescent="0.2">
      <c r="A29" s="52" t="s">
        <v>256</v>
      </c>
      <c r="B29" s="81">
        <v>0</v>
      </c>
      <c r="C29" s="81">
        <v>0.95</v>
      </c>
      <c r="D29" s="137">
        <v>48</v>
      </c>
      <c r="E29" s="82" t="s">
        <v>265</v>
      </c>
    </row>
    <row r="30" spans="1:5" ht="15.75" customHeight="1" x14ac:dyDescent="0.2">
      <c r="A30" s="52" t="s">
        <v>227</v>
      </c>
      <c r="B30" s="81">
        <v>0</v>
      </c>
      <c r="C30" s="81">
        <v>0.95</v>
      </c>
      <c r="D30" s="137">
        <v>65</v>
      </c>
      <c r="E30" s="82" t="s">
        <v>265</v>
      </c>
    </row>
    <row r="31" spans="1:5" ht="15.75" customHeight="1" x14ac:dyDescent="0.2">
      <c r="A31" s="52" t="s">
        <v>257</v>
      </c>
      <c r="B31" s="81">
        <v>0.89970000000000006</v>
      </c>
      <c r="C31" s="81">
        <v>0.95</v>
      </c>
      <c r="D31" s="137">
        <v>0.41</v>
      </c>
      <c r="E31" s="82" t="s">
        <v>265</v>
      </c>
    </row>
    <row r="32" spans="1:5" ht="15.75" customHeight="1" x14ac:dyDescent="0.2">
      <c r="A32" s="52" t="s">
        <v>258</v>
      </c>
      <c r="B32" s="81">
        <v>0.80700000000000005</v>
      </c>
      <c r="C32" s="81">
        <v>0.95</v>
      </c>
      <c r="D32" s="137">
        <v>0.9</v>
      </c>
      <c r="E32" s="82" t="s">
        <v>265</v>
      </c>
    </row>
    <row r="33" spans="1:6" ht="15.75" customHeight="1" x14ac:dyDescent="0.2">
      <c r="A33" s="52" t="s">
        <v>259</v>
      </c>
      <c r="B33" s="81">
        <v>0.73199999999999998</v>
      </c>
      <c r="C33" s="81">
        <v>0.95</v>
      </c>
      <c r="D33" s="137">
        <v>0.9</v>
      </c>
      <c r="E33" s="82" t="s">
        <v>265</v>
      </c>
    </row>
    <row r="34" spans="1:6" ht="15.75" customHeight="1" x14ac:dyDescent="0.2">
      <c r="A34" s="52" t="s">
        <v>260</v>
      </c>
      <c r="B34" s="81">
        <v>0.316</v>
      </c>
      <c r="C34" s="81">
        <v>0.95</v>
      </c>
      <c r="D34" s="137">
        <v>79</v>
      </c>
      <c r="E34" s="82" t="s">
        <v>265</v>
      </c>
    </row>
    <row r="35" spans="1:6" ht="15.75" customHeight="1" x14ac:dyDescent="0.2">
      <c r="A35" s="52" t="s">
        <v>261</v>
      </c>
      <c r="B35" s="81">
        <v>0.59699999999999998</v>
      </c>
      <c r="C35" s="81">
        <v>0.95</v>
      </c>
      <c r="D35" s="137">
        <v>31</v>
      </c>
      <c r="E35" s="82" t="s">
        <v>265</v>
      </c>
    </row>
    <row r="36" spans="1:6" s="36" customFormat="1" ht="15.75" customHeight="1" x14ac:dyDescent="0.2">
      <c r="A36" s="52" t="s">
        <v>262</v>
      </c>
      <c r="B36" s="81">
        <v>0.19900000000000001</v>
      </c>
      <c r="C36" s="81">
        <v>0.95</v>
      </c>
      <c r="D36" s="137">
        <v>102</v>
      </c>
      <c r="E36" s="82" t="s">
        <v>265</v>
      </c>
      <c r="F36" s="35"/>
    </row>
    <row r="37" spans="1:6" ht="15.75" customHeight="1" x14ac:dyDescent="0.2">
      <c r="A37" s="52" t="s">
        <v>263</v>
      </c>
      <c r="B37" s="81">
        <v>0.13400000000000001</v>
      </c>
      <c r="C37" s="81">
        <v>0.95</v>
      </c>
      <c r="D37" s="137">
        <v>5.53</v>
      </c>
      <c r="E37" s="82" t="s">
        <v>265</v>
      </c>
    </row>
    <row r="38" spans="1:6" ht="15.75" customHeight="1" x14ac:dyDescent="0.2">
      <c r="A38" s="52" t="s">
        <v>264</v>
      </c>
      <c r="B38" s="81">
        <v>0</v>
      </c>
      <c r="C38" s="81">
        <v>0.95</v>
      </c>
      <c r="D38" s="137">
        <v>1</v>
      </c>
      <c r="E38" s="82" t="s">
        <v>265</v>
      </c>
    </row>
    <row r="39" spans="1:6" ht="15.75" customHeight="1" x14ac:dyDescent="0.2">
      <c r="F39" s="36"/>
    </row>
  </sheetData>
  <sheetProtection algorithmName="SHA-512" hashValue="c5meNxmdFB4yd1iES9Pw2oK7PKwp0agKeN8YnrbCUZzKFvm86zjV0D/ert6a0TGKdLh1WlvhxVNB7pfYEjhu+A==" saltValue="HC/aiHJ8bvdc1BYoHNM22w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de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2021-10-26T02:41:00Z</dcterms:modified>
</cp:coreProperties>
</file>