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3C544EB-F475-43A3-84CA-EE8C4B1D3FA1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<sst xmlns="http://schemas.openxmlformats.org/spreadsheetml/2006/main" count="1114" uniqueCount="272">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</sst>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50195</v>
      </c>
    </row>
    <row r="8" spans="1:3" ht="15" customHeight="1" x14ac:dyDescent="0.25">
      <c r="B8" s="7" t="s">
        <v>106</v>
      </c>
      <c r="C8" s="66">
        <v>0.23379999999999998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0.64718109130859403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0.75800000000000001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9.8800000000000013E-2</v>
      </c>
    </row>
    <row r="24" spans="1:3" ht="15" customHeight="1" x14ac:dyDescent="0.25">
      <c r="B24" s="20" t="s">
        <v>102</v>
      </c>
      <c r="C24" s="67">
        <v>0.50419999999999998</v>
      </c>
    </row>
    <row r="25" spans="1:3" ht="15" customHeight="1" x14ac:dyDescent="0.25">
      <c r="B25" s="20" t="s">
        <v>103</v>
      </c>
      <c r="C25" s="67">
        <v>0.33889999999999998</v>
      </c>
    </row>
    <row r="26" spans="1:3" ht="15" customHeight="1" x14ac:dyDescent="0.25">
      <c r="B26" s="20" t="s">
        <v>104</v>
      </c>
      <c r="C26" s="67">
        <v>5.8099999999999999E-2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10.199999999999999</v>
      </c>
    </row>
    <row r="38" spans="1:5" ht="15" customHeight="1" x14ac:dyDescent="0.25">
      <c r="B38" s="16" t="s">
        <v>91</v>
      </c>
      <c r="C38" s="68">
        <v>17.5</v>
      </c>
      <c r="D38" s="17"/>
      <c r="E38" s="18"/>
    </row>
    <row r="39" spans="1:5" ht="15" customHeight="1" x14ac:dyDescent="0.25">
      <c r="B39" s="16" t="s">
        <v>90</v>
      </c>
      <c r="C39" s="68">
        <v>19.600000000000001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1.9359999999999999E-2</v>
      </c>
      <c r="D45" s="17"/>
    </row>
    <row r="46" spans="1:5" ht="15.75" customHeight="1" x14ac:dyDescent="0.25">
      <c r="B46" s="16" t="s">
        <v>11</v>
      </c>
      <c r="C46" s="67">
        <v>6.8780000000000008E-2</v>
      </c>
      <c r="D46" s="17"/>
    </row>
    <row r="47" spans="1:5" ht="15.75" customHeight="1" x14ac:dyDescent="0.25">
      <c r="B47" s="16" t="s">
        <v>12</v>
      </c>
      <c r="C47" s="67">
        <v>0.15340000000000001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0.75845999999999991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1.86002556842</v>
      </c>
      <c r="D51" s="17"/>
    </row>
    <row r="52" spans="1:4" ht="15" customHeight="1" x14ac:dyDescent="0.25">
      <c r="B52" s="16" t="s">
        <v>125</v>
      </c>
      <c r="C52" s="65">
        <v>1.20332040892</v>
      </c>
    </row>
    <row r="53" spans="1:4" ht="15.75" customHeight="1" x14ac:dyDescent="0.25">
      <c r="B53" s="16" t="s">
        <v>126</v>
      </c>
      <c r="C53" s="65">
        <v>1.20332040892</v>
      </c>
    </row>
    <row r="54" spans="1:4" ht="15.75" customHeight="1" x14ac:dyDescent="0.25">
      <c r="B54" s="16" t="s">
        <v>127</v>
      </c>
      <c r="C54" s="65">
        <v>0.82172926770999999</v>
      </c>
    </row>
    <row r="55" spans="1:4" ht="15.75" customHeight="1" x14ac:dyDescent="0.25">
      <c r="B55" s="16" t="s">
        <v>128</v>
      </c>
      <c r="C55" s="65">
        <v>0.82172926770999999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0.5044087329983391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 x14ac:dyDescent="0.25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0.18615999999999999</v>
      </c>
      <c r="E3" s="26">
        <f>frac_mam_12_23months * 2.6</f>
        <v>9.4380000000000006E-2</v>
      </c>
      <c r="F3" s="26">
        <f>frac_mam_24_59months * 2.6</f>
        <v>0.10400000000000001</v>
      </c>
    </row>
    <row r="4" spans="1:6" ht="15.75" customHeight="1" x14ac:dyDescent="0.25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5.1740000000000001E-2</v>
      </c>
      <c r="E4" s="26">
        <f>frac_sam_12_23months * 2.6</f>
        <v>7.791966E-3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11272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13211.299927684777</v>
      </c>
      <c r="I2" s="22">
        <f>G2-H2</f>
        <v>2116788.7000723151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11220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13150.353547606741</v>
      </c>
      <c r="I3" s="22">
        <f t="shared" ref="I3:I15" si="3">G3-H3</f>
        <v>2240849.6464523934</v>
      </c>
    </row>
    <row r="4" spans="1:9" ht="15.75" customHeight="1" x14ac:dyDescent="0.25">
      <c r="A4" s="92">
        <f t="shared" si="2"/>
        <v>2022</v>
      </c>
      <c r="B4" s="74">
        <v>11160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13080.030801362855</v>
      </c>
      <c r="I4" s="22">
        <f t="shared" si="3"/>
        <v>2391919.9691986372</v>
      </c>
    </row>
    <row r="5" spans="1:9" ht="15.75" customHeight="1" x14ac:dyDescent="0.25">
      <c r="A5" s="92" t="str">
        <f t="shared" si="2"/>
        <v/>
      </c>
      <c r="B5" s="74">
        <v>9822.5382000000009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11512.464355157999</v>
      </c>
      <c r="I5" s="22">
        <f t="shared" si="3"/>
        <v>2562487.5356448418</v>
      </c>
    </row>
    <row r="6" spans="1:9" ht="15.75" customHeight="1" x14ac:dyDescent="0.25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 x14ac:dyDescent="0.25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 x14ac:dyDescent="0.25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 x14ac:dyDescent="0.25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 x14ac:dyDescent="0.25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 x14ac:dyDescent="0.25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 x14ac:dyDescent="0.25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 x14ac:dyDescent="0.25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2.6840409999999995E-2</v>
      </c>
    </row>
    <row r="4" spans="1:8" ht="15.75" customHeight="1" x14ac:dyDescent="0.25">
      <c r="B4" s="24" t="s">
        <v>7</v>
      </c>
      <c r="C4" s="76">
        <v>0.24109738923108726</v>
      </c>
    </row>
    <row r="5" spans="1:8" ht="15.75" customHeight="1" x14ac:dyDescent="0.25">
      <c r="B5" s="24" t="s">
        <v>8</v>
      </c>
      <c r="C5" s="76">
        <v>5.1231634743594295E-2</v>
      </c>
    </row>
    <row r="6" spans="1:8" ht="15.75" customHeight="1" x14ac:dyDescent="0.25">
      <c r="B6" s="24" t="s">
        <v>10</v>
      </c>
      <c r="C6" s="76">
        <v>0.11973598616140731</v>
      </c>
    </row>
    <row r="7" spans="1:8" ht="15.75" customHeight="1" x14ac:dyDescent="0.25">
      <c r="B7" s="24" t="s">
        <v>13</v>
      </c>
      <c r="C7" s="76">
        <v>0.28488752956911323</v>
      </c>
    </row>
    <row r="8" spans="1:8" ht="15.75" customHeight="1" x14ac:dyDescent="0.25">
      <c r="B8" s="24" t="s">
        <v>14</v>
      </c>
      <c r="C8" s="76">
        <v>2.566036115351167E-4</v>
      </c>
    </row>
    <row r="9" spans="1:8" ht="15.75" customHeight="1" x14ac:dyDescent="0.25">
      <c r="B9" s="24" t="s">
        <v>27</v>
      </c>
      <c r="C9" s="76">
        <v>0.13857654580239426</v>
      </c>
    </row>
    <row r="10" spans="1:8" ht="15.75" customHeight="1" x14ac:dyDescent="0.25">
      <c r="B10" s="24" t="s">
        <v>15</v>
      </c>
      <c r="C10" s="76">
        <v>0.13737390088086854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 x14ac:dyDescent="0.25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 x14ac:dyDescent="0.25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 x14ac:dyDescent="0.25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 x14ac:dyDescent="0.25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 x14ac:dyDescent="0.25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 x14ac:dyDescent="0.25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 x14ac:dyDescent="0.25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 x14ac:dyDescent="0.25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5.7300000000000004E-2</v>
      </c>
    </row>
    <row r="27" spans="1:8" ht="15.75" customHeight="1" x14ac:dyDescent="0.25">
      <c r="B27" s="24" t="s">
        <v>39</v>
      </c>
      <c r="C27" s="76">
        <v>1.4199999999999999E-2</v>
      </c>
    </row>
    <row r="28" spans="1:8" ht="15.75" customHeight="1" x14ac:dyDescent="0.25">
      <c r="B28" s="24" t="s">
        <v>40</v>
      </c>
      <c r="C28" s="76">
        <v>0.1016</v>
      </c>
    </row>
    <row r="29" spans="1:8" ht="15.75" customHeight="1" x14ac:dyDescent="0.25">
      <c r="B29" s="24" t="s">
        <v>41</v>
      </c>
      <c r="C29" s="76">
        <v>0.21960000000000002</v>
      </c>
    </row>
    <row r="30" spans="1:8" ht="15.75" customHeight="1" x14ac:dyDescent="0.25">
      <c r="B30" s="24" t="s">
        <v>42</v>
      </c>
      <c r="C30" s="76">
        <v>5.5099999999999996E-2</v>
      </c>
    </row>
    <row r="31" spans="1:8" ht="15.75" customHeight="1" x14ac:dyDescent="0.25">
      <c r="B31" s="24" t="s">
        <v>43</v>
      </c>
      <c r="C31" s="76">
        <v>0.14230000000000001</v>
      </c>
    </row>
    <row r="32" spans="1:8" ht="15.75" customHeight="1" x14ac:dyDescent="0.25">
      <c r="B32" s="24" t="s">
        <v>44</v>
      </c>
      <c r="C32" s="76">
        <v>3.0800000000000001E-2</v>
      </c>
    </row>
    <row r="33" spans="2:3" ht="15.75" customHeight="1" x14ac:dyDescent="0.25">
      <c r="B33" s="24" t="s">
        <v>45</v>
      </c>
      <c r="C33" s="76">
        <v>8.199999999999999E-2</v>
      </c>
    </row>
    <row r="34" spans="2:3" ht="15.75" customHeight="1" x14ac:dyDescent="0.25">
      <c r="B34" s="24" t="s">
        <v>46</v>
      </c>
      <c r="C34" s="76">
        <v>0.29710000000000003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0.69503343594370859</v>
      </c>
      <c r="D2" s="77">
        <v>0.69400000000000006</v>
      </c>
      <c r="E2" s="77">
        <v>0.79209999999999992</v>
      </c>
      <c r="F2" s="77">
        <v>0.63829999999999998</v>
      </c>
      <c r="G2" s="77">
        <v>0.66189999999999993</v>
      </c>
    </row>
    <row r="3" spans="1:15" ht="15.75" customHeight="1" x14ac:dyDescent="0.25">
      <c r="A3" s="5"/>
      <c r="B3" s="11" t="s">
        <v>118</v>
      </c>
      <c r="C3" s="77">
        <v>0.21179999999999999</v>
      </c>
      <c r="D3" s="77">
        <v>0.21179999999999999</v>
      </c>
      <c r="E3" s="77">
        <v>0.1477</v>
      </c>
      <c r="F3" s="77">
        <v>0.23749999999999999</v>
      </c>
      <c r="G3" s="77">
        <v>0.25750000000000001</v>
      </c>
    </row>
    <row r="4" spans="1:15" ht="15.75" customHeight="1" x14ac:dyDescent="0.25">
      <c r="A4" s="5"/>
      <c r="B4" s="11" t="s">
        <v>116</v>
      </c>
      <c r="C4" s="78">
        <v>2.7699999999999999E-2</v>
      </c>
      <c r="D4" s="78">
        <v>2.7699999999999999E-2</v>
      </c>
      <c r="E4" s="78">
        <v>4.6699999999999998E-2</v>
      </c>
      <c r="F4" s="78">
        <v>0.10460000000000001</v>
      </c>
      <c r="G4" s="78">
        <v>6.1500000000000006E-2</v>
      </c>
    </row>
    <row r="5" spans="1:15" ht="15.75" customHeight="1" x14ac:dyDescent="0.25">
      <c r="A5" s="5"/>
      <c r="B5" s="11" t="s">
        <v>119</v>
      </c>
      <c r="C5" s="78">
        <v>6.6500000000000004E-2</v>
      </c>
      <c r="D5" s="78">
        <v>6.6500000000000004E-2</v>
      </c>
      <c r="E5" s="78">
        <v>1.3500000000000002E-2</v>
      </c>
      <c r="F5" s="78">
        <v>1.95E-2</v>
      </c>
      <c r="G5" s="78">
        <v>1.9E-2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0.77060000000000006</v>
      </c>
      <c r="F8" s="77">
        <v>0.78939999999999999</v>
      </c>
      <c r="G8" s="77">
        <v>0.77190000000000003</v>
      </c>
    </row>
    <row r="9" spans="1:15" ht="15.75" customHeight="1" x14ac:dyDescent="0.25">
      <c r="B9" s="7" t="s">
        <v>121</v>
      </c>
      <c r="C9" s="77">
        <v>0.15509999999999999</v>
      </c>
      <c r="D9" s="77">
        <v>0.15509999999999999</v>
      </c>
      <c r="E9" s="77">
        <v>0.13800000000000001</v>
      </c>
      <c r="F9" s="77">
        <v>0.17129999999999998</v>
      </c>
      <c r="G9" s="77">
        <v>0.18090000000000001</v>
      </c>
    </row>
    <row r="10" spans="1:15" ht="15.75" customHeight="1" x14ac:dyDescent="0.25">
      <c r="B10" s="7" t="s">
        <v>122</v>
      </c>
      <c r="C10" s="78">
        <v>3.5000000000000003E-2</v>
      </c>
      <c r="D10" s="78">
        <v>3.5000000000000003E-2</v>
      </c>
      <c r="E10" s="78">
        <v>7.1599999999999997E-2</v>
      </c>
      <c r="F10" s="78">
        <v>3.6299999999999999E-2</v>
      </c>
      <c r="G10" s="78">
        <v>0.04</v>
      </c>
    </row>
    <row r="11" spans="1:15" ht="15.75" customHeight="1" x14ac:dyDescent="0.25">
      <c r="B11" s="7" t="s">
        <v>123</v>
      </c>
      <c r="C11" s="78">
        <v>1.8700000000000001E-2</v>
      </c>
      <c r="D11" s="78">
        <v>1.8700000000000001E-2</v>
      </c>
      <c r="E11" s="78">
        <v>1.9900000000000001E-2</v>
      </c>
      <c r="F11" s="78">
        <v>2.9969099999999998E-3</v>
      </c>
      <c r="G11" s="78">
        <v>7.1953E-3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0.24265</v>
      </c>
      <c r="M14" s="80">
        <v>0.24265</v>
      </c>
      <c r="N14" s="80">
        <v>0.24265</v>
      </c>
      <c r="O14" s="80">
        <v>0.24265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0.12239477906204699</v>
      </c>
      <c r="M15" s="77">
        <f t="shared" si="0"/>
        <v>0.12239477906204699</v>
      </c>
      <c r="N15" s="77">
        <f t="shared" si="0"/>
        <v>0.12239477906204699</v>
      </c>
      <c r="O15" s="77">
        <f t="shared" si="0"/>
        <v>0.12239477906204699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6.2199999999999998E-2</v>
      </c>
      <c r="D2" s="78">
        <v>7.7564500000000007E-3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0.62029999999999996</v>
      </c>
      <c r="D4" s="78">
        <v>0.66469999999999996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7.4400000000000022E-2</v>
      </c>
      <c r="D5" s="77">
        <f t="shared" ref="D5:G5" si="0">1-SUM(D2:D4)</f>
        <v>0.19544355000000002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5.05805E-2</v>
      </c>
      <c r="D4" s="28">
        <v>5.0462960000000001E-2</v>
      </c>
      <c r="E4" s="28">
        <v>5.0462960000000001E-2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0.24265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7.7564500000000007E-3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622.37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6.0000000000000001E-3</v>
      </c>
      <c r="C18" s="85">
        <v>0.95</v>
      </c>
      <c r="D18" s="86">
        <v>14.29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0.72788999999999993</v>
      </c>
      <c r="D19" s="86">
        <v>14.29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4.0000000000000001E-3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19.88</v>
      </c>
      <c r="E24" s="86" t="s">
        <v>201</v>
      </c>
    </row>
    <row r="25" spans="1:5" ht="15.75" customHeight="1" x14ac:dyDescent="0.25">
      <c r="A25" s="53" t="s">
        <v>87</v>
      </c>
      <c r="B25" s="85">
        <v>0.32100000000000001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19.88</v>
      </c>
      <c r="E27" s="86" t="s">
        <v>201</v>
      </c>
    </row>
    <row r="28" spans="1:5" ht="15.75" customHeight="1" x14ac:dyDescent="0.25">
      <c r="A28" s="53" t="s">
        <v>84</v>
      </c>
      <c r="B28" s="85">
        <v>0.45600000000000002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147.12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325.83999999999997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345.39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2.23</v>
      </c>
      <c r="E32" s="86" t="s">
        <v>201</v>
      </c>
    </row>
    <row r="33" spans="1:6" ht="15.75" customHeight="1" x14ac:dyDescent="0.25">
      <c r="A33" s="53" t="s">
        <v>83</v>
      </c>
      <c r="B33" s="85">
        <v>0.75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0.75099999999999989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2020-09-11T23:54:57Z</dcterms:modified>
</cp:coreProperties>
</file>