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28781FC-90D9-4B5B-943B-F2A2DAB6CE8E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<sst xmlns="http://schemas.openxmlformats.org/spreadsheetml/2006/main" count="1114" uniqueCount="272">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</sst>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575068</v>
      </c>
    </row>
    <row r="8" spans="1:3" ht="15" customHeight="1" x14ac:dyDescent="0.25">
      <c r="B8" s="7" t="s">
        <v>106</v>
      </c>
      <c r="C8" s="66">
        <v>1.9E-2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0.61118221282958995</v>
      </c>
    </row>
    <row r="11" spans="1:3" ht="15" customHeight="1" x14ac:dyDescent="0.25">
      <c r="B11" s="7" t="s">
        <v>108</v>
      </c>
      <c r="C11" s="66">
        <v>0.75099999999999989</v>
      </c>
    </row>
    <row r="12" spans="1:3" ht="15" customHeight="1" x14ac:dyDescent="0.25">
      <c r="B12" s="7" t="s">
        <v>109</v>
      </c>
      <c r="C12" s="66">
        <v>0.79700000000000004</v>
      </c>
    </row>
    <row r="13" spans="1:3" ht="15" customHeight="1" x14ac:dyDescent="0.25">
      <c r="B13" s="7" t="s">
        <v>110</v>
      </c>
      <c r="C13" s="66">
        <v>0.18100000000000002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0.1696</v>
      </c>
    </row>
    <row r="24" spans="1:3" ht="15" customHeight="1" x14ac:dyDescent="0.25">
      <c r="B24" s="20" t="s">
        <v>102</v>
      </c>
      <c r="C24" s="67">
        <v>0.5242</v>
      </c>
    </row>
    <row r="25" spans="1:3" ht="15" customHeight="1" x14ac:dyDescent="0.25">
      <c r="B25" s="20" t="s">
        <v>103</v>
      </c>
      <c r="C25" s="67">
        <v>0.2732</v>
      </c>
    </row>
    <row r="26" spans="1:3" ht="15" customHeight="1" x14ac:dyDescent="0.25">
      <c r="B26" s="20" t="s">
        <v>104</v>
      </c>
      <c r="C26" s="67">
        <v>3.3000000000000002E-2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7.1</v>
      </c>
    </row>
    <row r="38" spans="1:5" ht="15" customHeight="1" x14ac:dyDescent="0.25">
      <c r="B38" s="16" t="s">
        <v>91</v>
      </c>
      <c r="C38" s="68">
        <v>12.5</v>
      </c>
      <c r="D38" s="17"/>
      <c r="E38" s="18"/>
    </row>
    <row r="39" spans="1:5" ht="15" customHeight="1" x14ac:dyDescent="0.25">
      <c r="B39" s="16" t="s">
        <v>90</v>
      </c>
      <c r="C39" s="68">
        <v>14.5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2.6869999999999998E-2</v>
      </c>
      <c r="D45" s="17"/>
    </row>
    <row r="46" spans="1:5" ht="15.75" customHeight="1" x14ac:dyDescent="0.25">
      <c r="B46" s="16" t="s">
        <v>11</v>
      </c>
      <c r="C46" s="67">
        <v>0.10154000000000001</v>
      </c>
      <c r="D46" s="17"/>
    </row>
    <row r="47" spans="1:5" ht="15.75" customHeight="1" x14ac:dyDescent="0.25">
      <c r="B47" s="16" t="s">
        <v>12</v>
      </c>
      <c r="C47" s="67">
        <v>0.12637999999999999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0.74521000000000015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4.8988958911024998</v>
      </c>
      <c r="D51" s="17"/>
    </row>
    <row r="52" spans="1:4" ht="15" customHeight="1" x14ac:dyDescent="0.25">
      <c r="B52" s="16" t="s">
        <v>125</v>
      </c>
      <c r="C52" s="65">
        <v>4.1722290204999997</v>
      </c>
    </row>
    <row r="53" spans="1:4" ht="15.75" customHeight="1" x14ac:dyDescent="0.25">
      <c r="B53" s="16" t="s">
        <v>126</v>
      </c>
      <c r="C53" s="65">
        <v>4.1722290204999997</v>
      </c>
    </row>
    <row r="54" spans="1:4" ht="15.75" customHeight="1" x14ac:dyDescent="0.25">
      <c r="B54" s="16" t="s">
        <v>127</v>
      </c>
      <c r="C54" s="65">
        <v>2.0981650731900001</v>
      </c>
    </row>
    <row r="55" spans="1:4" ht="15.75" customHeight="1" x14ac:dyDescent="0.25">
      <c r="B55" s="16" t="s">
        <v>128</v>
      </c>
      <c r="C55" s="65">
        <v>2.0981650731900001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0.5151846600565696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 x14ac:dyDescent="0.25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4.8100000000000011E-2</v>
      </c>
      <c r="E3" s="26">
        <f>frac_mam_12_23months * 2.6</f>
        <v>4.7580000000000004E-2</v>
      </c>
      <c r="F3" s="26">
        <f>frac_mam_24_59months * 2.6</f>
        <v>3.4580000000000007E-2</v>
      </c>
    </row>
    <row r="4" spans="1:6" ht="15.75" customHeight="1" x14ac:dyDescent="0.25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1.2315263999999999E-2</v>
      </c>
      <c r="E4" s="26">
        <f>frac_sam_12_23months * 2.6</f>
        <v>6.9890600000000009E-3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120092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139741.62948896072</v>
      </c>
      <c r="I2" s="22">
        <f>G2-H2</f>
        <v>1676258.3705110392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119042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138519.82694621509</v>
      </c>
      <c r="I3" s="22">
        <f t="shared" ref="I3:I15" si="3">G3-H3</f>
        <v>1682480.173053785</v>
      </c>
    </row>
    <row r="4" spans="1:9" ht="15.75" customHeight="1" x14ac:dyDescent="0.25">
      <c r="A4" s="92">
        <f t="shared" si="2"/>
        <v>2022</v>
      </c>
      <c r="B4" s="74">
        <v>118366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>
        <f t="shared" si="1"/>
        <v>137733.21883298075</v>
      </c>
      <c r="I4" s="22">
        <f t="shared" si="3"/>
        <v>1688266.7811670192</v>
      </c>
    </row>
    <row r="5" spans="1:9" ht="15.75" customHeight="1" x14ac:dyDescent="0.25">
      <c r="A5" s="92" t="str">
        <f t="shared" si="2"/>
        <v/>
      </c>
      <c r="B5" s="74">
        <v>111123.46959999998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129305.6549676164</v>
      </c>
      <c r="I5" s="22">
        <f t="shared" si="3"/>
        <v>1700694.3450323837</v>
      </c>
    </row>
    <row r="6" spans="1:9" ht="15.75" customHeight="1" x14ac:dyDescent="0.25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 x14ac:dyDescent="0.25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 x14ac:dyDescent="0.25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 x14ac:dyDescent="0.25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 x14ac:dyDescent="0.25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 x14ac:dyDescent="0.25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 x14ac:dyDescent="0.25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 x14ac:dyDescent="0.25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1.0978139749999999E-2</v>
      </c>
    </row>
    <row r="4" spans="1:8" ht="15.75" customHeight="1" x14ac:dyDescent="0.25">
      <c r="B4" s="24" t="s">
        <v>7</v>
      </c>
      <c r="C4" s="76">
        <v>0.13146536403960846</v>
      </c>
    </row>
    <row r="5" spans="1:8" ht="15.75" customHeight="1" x14ac:dyDescent="0.25">
      <c r="B5" s="24" t="s">
        <v>8</v>
      </c>
      <c r="C5" s="76">
        <v>5.7518782340475222E-2</v>
      </c>
    </row>
    <row r="6" spans="1:8" ht="15.75" customHeight="1" x14ac:dyDescent="0.25">
      <c r="B6" s="24" t="s">
        <v>10</v>
      </c>
      <c r="C6" s="76">
        <v>9.5040986923808551E-2</v>
      </c>
    </row>
    <row r="7" spans="1:8" ht="15.75" customHeight="1" x14ac:dyDescent="0.25">
      <c r="B7" s="24" t="s">
        <v>13</v>
      </c>
      <c r="C7" s="76">
        <v>0.34367088178532024</v>
      </c>
    </row>
    <row r="8" spans="1:8" ht="15.75" customHeight="1" x14ac:dyDescent="0.25">
      <c r="B8" s="24" t="s">
        <v>14</v>
      </c>
      <c r="C8" s="76">
        <v>1.6237588239058058E-4</v>
      </c>
    </row>
    <row r="9" spans="1:8" ht="15.75" customHeight="1" x14ac:dyDescent="0.25">
      <c r="B9" s="24" t="s">
        <v>27</v>
      </c>
      <c r="C9" s="76">
        <v>0.24964862097879548</v>
      </c>
    </row>
    <row r="10" spans="1:8" ht="15.75" customHeight="1" x14ac:dyDescent="0.25">
      <c r="B10" s="24" t="s">
        <v>15</v>
      </c>
      <c r="C10" s="76">
        <v>0.11151484829960145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 x14ac:dyDescent="0.25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 x14ac:dyDescent="0.25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 x14ac:dyDescent="0.25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 x14ac:dyDescent="0.25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 x14ac:dyDescent="0.25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 x14ac:dyDescent="0.25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 x14ac:dyDescent="0.25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 x14ac:dyDescent="0.25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5.3800000000000001E-2</v>
      </c>
    </row>
    <row r="27" spans="1:8" ht="15.75" customHeight="1" x14ac:dyDescent="0.25">
      <c r="B27" s="24" t="s">
        <v>39</v>
      </c>
      <c r="C27" s="76">
        <v>1.9299999999999998E-2</v>
      </c>
    </row>
    <row r="28" spans="1:8" ht="15.75" customHeight="1" x14ac:dyDescent="0.25">
      <c r="B28" s="24" t="s">
        <v>40</v>
      </c>
      <c r="C28" s="76">
        <v>0.17989999999999998</v>
      </c>
    </row>
    <row r="29" spans="1:8" ht="15.75" customHeight="1" x14ac:dyDescent="0.25">
      <c r="B29" s="24" t="s">
        <v>41</v>
      </c>
      <c r="C29" s="76">
        <v>0.23530000000000001</v>
      </c>
    </row>
    <row r="30" spans="1:8" ht="15.75" customHeight="1" x14ac:dyDescent="0.25">
      <c r="B30" s="24" t="s">
        <v>42</v>
      </c>
      <c r="C30" s="76">
        <v>6.88E-2</v>
      </c>
    </row>
    <row r="31" spans="1:8" ht="15.75" customHeight="1" x14ac:dyDescent="0.25">
      <c r="B31" s="24" t="s">
        <v>43</v>
      </c>
      <c r="C31" s="76">
        <v>4.4800000000000006E-2</v>
      </c>
    </row>
    <row r="32" spans="1:8" ht="15.75" customHeight="1" x14ac:dyDescent="0.25">
      <c r="B32" s="24" t="s">
        <v>44</v>
      </c>
      <c r="C32" s="76">
        <v>1.9699999999999999E-2</v>
      </c>
    </row>
    <row r="33" spans="2:3" ht="15.75" customHeight="1" x14ac:dyDescent="0.25">
      <c r="B33" s="24" t="s">
        <v>45</v>
      </c>
      <c r="C33" s="76">
        <v>0.14849999999999999</v>
      </c>
    </row>
    <row r="34" spans="2:3" ht="15.75" customHeight="1" x14ac:dyDescent="0.25">
      <c r="B34" s="24" t="s">
        <v>46</v>
      </c>
      <c r="C34" s="76">
        <v>0.22990000000000013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0.69201822630410648</v>
      </c>
      <c r="D2" s="77">
        <v>0.69299999999999995</v>
      </c>
      <c r="E2" s="77">
        <v>0.66659999999999997</v>
      </c>
      <c r="F2" s="77">
        <v>0.54210000000000003</v>
      </c>
      <c r="G2" s="77">
        <v>0.51990000000000003</v>
      </c>
    </row>
    <row r="3" spans="1:15" ht="15.75" customHeight="1" x14ac:dyDescent="0.25">
      <c r="A3" s="5"/>
      <c r="B3" s="11" t="s">
        <v>118</v>
      </c>
      <c r="C3" s="77">
        <v>0.20550000000000002</v>
      </c>
      <c r="D3" s="77">
        <v>0.20550000000000002</v>
      </c>
      <c r="E3" s="77">
        <v>0.2492</v>
      </c>
      <c r="F3" s="77">
        <v>0.29399999999999998</v>
      </c>
      <c r="G3" s="77">
        <v>0.33460000000000001</v>
      </c>
    </row>
    <row r="4" spans="1:15" ht="15.75" customHeight="1" x14ac:dyDescent="0.25">
      <c r="A4" s="5"/>
      <c r="B4" s="11" t="s">
        <v>116</v>
      </c>
      <c r="C4" s="78">
        <v>5.9200000000000003E-2</v>
      </c>
      <c r="D4" s="78">
        <v>5.9299999999999999E-2</v>
      </c>
      <c r="E4" s="78">
        <v>6.7199999999999996E-2</v>
      </c>
      <c r="F4" s="78">
        <v>0.13070000000000001</v>
      </c>
      <c r="G4" s="78">
        <v>0.11990000000000001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4.2199999999999994E-2</v>
      </c>
      <c r="E5" s="78">
        <v>1.7000000000000001E-2</v>
      </c>
      <c r="F5" s="78">
        <v>3.32E-2</v>
      </c>
      <c r="G5" s="78">
        <v>2.5699999999999997E-2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0.89390000000000003</v>
      </c>
      <c r="F8" s="77">
        <v>0.88719999999999999</v>
      </c>
      <c r="G8" s="77">
        <v>0.89879999999999993</v>
      </c>
    </row>
    <row r="9" spans="1:15" ht="15.75" customHeight="1" x14ac:dyDescent="0.25">
      <c r="B9" s="7" t="s">
        <v>121</v>
      </c>
      <c r="C9" s="77">
        <v>0.1263</v>
      </c>
      <c r="D9" s="77">
        <v>0.1263</v>
      </c>
      <c r="E9" s="77">
        <v>8.2799999999999999E-2</v>
      </c>
      <c r="F9" s="77">
        <v>9.1899999999999996E-2</v>
      </c>
      <c r="G9" s="77">
        <v>8.5800000000000001E-2</v>
      </c>
    </row>
    <row r="10" spans="1:15" ht="15.75" customHeight="1" x14ac:dyDescent="0.25">
      <c r="B10" s="7" t="s">
        <v>122</v>
      </c>
      <c r="C10" s="78">
        <v>4.3899999999999995E-2</v>
      </c>
      <c r="D10" s="78">
        <v>4.3899999999999995E-2</v>
      </c>
      <c r="E10" s="78">
        <v>1.8500000000000003E-2</v>
      </c>
      <c r="F10" s="78">
        <v>1.83E-2</v>
      </c>
      <c r="G10" s="78">
        <v>1.3300000000000001E-2</v>
      </c>
    </row>
    <row r="11" spans="1:15" ht="15.75" customHeight="1" x14ac:dyDescent="0.25">
      <c r="B11" s="7" t="s">
        <v>123</v>
      </c>
      <c r="C11" s="78">
        <v>1.66E-2</v>
      </c>
      <c r="D11" s="78">
        <v>1.66E-2</v>
      </c>
      <c r="E11" s="78">
        <v>4.7366399999999994E-3</v>
      </c>
      <c r="F11" s="78">
        <v>2.6881000000000001E-3</v>
      </c>
      <c r="G11" s="78">
        <v>2.0787000000000002E-3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0.22827999999999998</v>
      </c>
      <c r="M14" s="80">
        <v>0.22827999999999998</v>
      </c>
      <c r="N14" s="80">
        <v>0.22827999999999998</v>
      </c>
      <c r="O14" s="80">
        <v>0.22827999999999998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0.1176063541977137</v>
      </c>
      <c r="M15" s="77">
        <f t="shared" si="0"/>
        <v>0.1176063541977137</v>
      </c>
      <c r="N15" s="77">
        <f t="shared" si="0"/>
        <v>0.1176063541977137</v>
      </c>
      <c r="O15" s="77">
        <f t="shared" si="0"/>
        <v>0.1176063541977137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0.65339999999999998</v>
      </c>
      <c r="D2" s="78">
        <v>0.41799999999999998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</v>
      </c>
      <c r="D3" s="78">
        <v>0.12759999999999999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0.18809999999999999</v>
      </c>
      <c r="D4" s="78">
        <v>0.39929999999999999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4.8499999999999988E-2</v>
      </c>
      <c r="D5" s="77">
        <f t="shared" ref="D5:G5" si="0">1-SUM(D2:D4)</f>
        <v>5.5100000000000038E-2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0.1386</v>
      </c>
      <c r="D2" s="28">
        <v>0.1399</v>
      </c>
      <c r="E2" s="28">
        <v>0.1396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2.1711350000000001E-2</v>
      </c>
      <c r="D4" s="28">
        <v>2.1706339999999998E-2</v>
      </c>
      <c r="E4" s="28">
        <v>2.1706339999999998E-2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0.22827999999999998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0.41799999999999998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62.05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447.7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0.34399999999999997</v>
      </c>
      <c r="C18" s="85">
        <v>0.95</v>
      </c>
      <c r="D18" s="86">
        <v>10.32</v>
      </c>
      <c r="E18" s="86" t="s">
        <v>201</v>
      </c>
    </row>
    <row r="19" spans="1:5" ht="15.75" customHeight="1" x14ac:dyDescent="0.25">
      <c r="A19" s="53" t="s">
        <v>174</v>
      </c>
      <c r="B19" s="85">
        <v>0.60399999999999998</v>
      </c>
      <c r="C19" s="85">
        <f>(1-food_insecure)*0.95</f>
        <v>0.93194999999999995</v>
      </c>
      <c r="D19" s="86">
        <v>10.32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39.450000000000003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23.83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19.71</v>
      </c>
      <c r="E24" s="86" t="s">
        <v>201</v>
      </c>
    </row>
    <row r="25" spans="1:5" ht="15.75" customHeight="1" x14ac:dyDescent="0.25">
      <c r="A25" s="53" t="s">
        <v>87</v>
      </c>
      <c r="B25" s="85">
        <v>0.42799999999999999</v>
      </c>
      <c r="C25" s="85">
        <v>0.95</v>
      </c>
      <c r="D25" s="86">
        <v>19.7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19.71</v>
      </c>
      <c r="E27" s="86" t="s">
        <v>201</v>
      </c>
    </row>
    <row r="28" spans="1:5" ht="15.75" customHeight="1" x14ac:dyDescent="0.25">
      <c r="A28" s="53" t="s">
        <v>84</v>
      </c>
      <c r="B28" s="85">
        <v>0.69799999999999995</v>
      </c>
      <c r="C28" s="85">
        <v>0.95</v>
      </c>
      <c r="D28" s="86">
        <v>0.94</v>
      </c>
      <c r="E28" s="86" t="s">
        <v>201</v>
      </c>
    </row>
    <row r="29" spans="1:5" ht="15.75" customHeight="1" x14ac:dyDescent="0.25">
      <c r="A29" s="53" t="s">
        <v>58</v>
      </c>
      <c r="B29" s="85">
        <v>0.60399999999999998</v>
      </c>
      <c r="C29" s="85">
        <v>0.95</v>
      </c>
      <c r="D29" s="86">
        <v>121.69</v>
      </c>
      <c r="E29" s="86" t="s">
        <v>201</v>
      </c>
    </row>
    <row r="30" spans="1:5" ht="15.75" customHeight="1" x14ac:dyDescent="0.25">
      <c r="A30" s="53" t="s">
        <v>67</v>
      </c>
      <c r="B30" s="85">
        <v>1.3999999999999999E-2</v>
      </c>
      <c r="C30" s="85">
        <v>0.95</v>
      </c>
      <c r="D30" s="86">
        <v>313.35000000000002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332.15</v>
      </c>
      <c r="E31" s="86" t="s">
        <v>201</v>
      </c>
    </row>
    <row r="32" spans="1:5" ht="15.75" customHeight="1" x14ac:dyDescent="0.25">
      <c r="A32" s="53" t="s">
        <v>28</v>
      </c>
      <c r="B32" s="85">
        <v>0.625</v>
      </c>
      <c r="C32" s="85">
        <v>0.95</v>
      </c>
      <c r="D32" s="86">
        <v>1.66</v>
      </c>
      <c r="E32" s="86" t="s">
        <v>201</v>
      </c>
    </row>
    <row r="33" spans="1:6" ht="15.75" customHeight="1" x14ac:dyDescent="0.25">
      <c r="A33" s="53" t="s">
        <v>83</v>
      </c>
      <c r="B33" s="85">
        <v>0.91299999999999992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0.41799999999999998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0.87400000000000011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0.97400000000000009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0.87400000000000011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0.32700000000000001</v>
      </c>
      <c r="C38" s="85">
        <v>0.95</v>
      </c>
      <c r="D38" s="86">
        <v>2.13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2020-09-11T23:59:38Z</dcterms:modified>
</cp:coreProperties>
</file>