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BF2076BC-2D4A-474B-B246-5E54B4C0861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H3" i="2"/>
  <c r="G3" i="2"/>
  <c r="I3" i="2" s="1"/>
  <c r="H2" i="2"/>
  <c r="G2" i="2"/>
  <c r="A2" i="2"/>
  <c r="A31" i="2" s="1"/>
  <c r="C33" i="1"/>
  <c r="C20" i="1"/>
  <c r="I10" i="2" l="1"/>
  <c r="A3" i="2"/>
  <c r="I4" i="2"/>
  <c r="A16" i="2"/>
  <c r="A17" i="2"/>
  <c r="A25" i="2"/>
  <c r="I6" i="2"/>
  <c r="A32" i="2"/>
  <c r="A24" i="2"/>
  <c r="A33" i="2"/>
  <c r="I7" i="2"/>
  <c r="I2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20" i="2"/>
  <c r="A36" i="2"/>
  <c r="D58" i="20"/>
  <c r="A12" i="2"/>
  <c r="A37" i="2"/>
  <c r="A28" i="2"/>
  <c r="A13" i="2"/>
  <c r="A21" i="2"/>
  <c r="A29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<sst xmlns="http://schemas.openxmlformats.org/spreadsheetml/2006/main" count="2092" uniqueCount="341">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</sst>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34325288</v>
      </c>
    </row>
    <row r="8" spans="1:3" ht="15" customHeight="1" x14ac:dyDescent="0.2">
      <c r="B8" s="5" t="s">
        <v>44</v>
      </c>
      <c r="C8" s="44">
        <v>0.53500000000000003</v>
      </c>
    </row>
    <row r="9" spans="1:3" ht="15" customHeight="1" x14ac:dyDescent="0.2">
      <c r="B9" s="5" t="s">
        <v>43</v>
      </c>
      <c r="C9" s="45">
        <v>0.99</v>
      </c>
    </row>
    <row r="10" spans="1:3" ht="15" customHeight="1" x14ac:dyDescent="0.2">
      <c r="B10" s="5" t="s">
        <v>56</v>
      </c>
      <c r="C10" s="45">
        <v>0.90525772094726609</v>
      </c>
    </row>
    <row r="11" spans="1:3" ht="15" customHeight="1" x14ac:dyDescent="0.2">
      <c r="B11" s="5" t="s">
        <v>49</v>
      </c>
      <c r="C11" s="45">
        <v>0.93500000000000005</v>
      </c>
    </row>
    <row r="12" spans="1:3" ht="15" customHeight="1" x14ac:dyDescent="0.2">
      <c r="B12" s="5" t="s">
        <v>41</v>
      </c>
      <c r="C12" s="45">
        <v>0.79799999999999993</v>
      </c>
    </row>
    <row r="13" spans="1:3" ht="15" customHeight="1" x14ac:dyDescent="0.2">
      <c r="B13" s="5" t="s">
        <v>62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4.0000000000000002E-4</v>
      </c>
    </row>
    <row r="24" spans="1:3" ht="15" customHeight="1" x14ac:dyDescent="0.2">
      <c r="B24" s="15" t="s">
        <v>46</v>
      </c>
      <c r="C24" s="45">
        <v>0.62990000000000002</v>
      </c>
    </row>
    <row r="25" spans="1:3" ht="15" customHeight="1" x14ac:dyDescent="0.2">
      <c r="B25" s="15" t="s">
        <v>47</v>
      </c>
      <c r="C25" s="45">
        <v>0.36969999999999997</v>
      </c>
    </row>
    <row r="26" spans="1:3" ht="15" customHeight="1" x14ac:dyDescent="0.2">
      <c r="B26" s="15" t="s">
        <v>48</v>
      </c>
      <c r="C26" s="45">
        <v>0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0.19748062010197501</v>
      </c>
    </row>
    <row r="30" spans="1:3" ht="14.25" customHeight="1" x14ac:dyDescent="0.2">
      <c r="B30" s="25" t="s">
        <v>63</v>
      </c>
      <c r="C30" s="99">
        <v>5.5679474090556798E-2</v>
      </c>
    </row>
    <row r="31" spans="1:3" ht="14.25" customHeight="1" x14ac:dyDescent="0.2">
      <c r="B31" s="25" t="s">
        <v>10</v>
      </c>
      <c r="C31" s="99">
        <v>0.13078694450130801</v>
      </c>
    </row>
    <row r="32" spans="1:3" ht="14.25" customHeight="1" x14ac:dyDescent="0.2">
      <c r="B32" s="25" t="s">
        <v>11</v>
      </c>
      <c r="C32" s="99">
        <v>0.61605296130616094</v>
      </c>
    </row>
    <row r="33" spans="1:5" ht="13.15" customHeight="1" x14ac:dyDescent="0.2">
      <c r="B33" s="27" t="s">
        <v>60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35.850665255437903</v>
      </c>
    </row>
    <row r="38" spans="1:5" ht="15" customHeight="1" x14ac:dyDescent="0.2">
      <c r="B38" s="11" t="s">
        <v>35</v>
      </c>
      <c r="C38" s="43">
        <v>74.160316590376794</v>
      </c>
      <c r="D38" s="12"/>
      <c r="E38" s="13"/>
    </row>
    <row r="39" spans="1:5" ht="15" customHeight="1" x14ac:dyDescent="0.2">
      <c r="B39" s="11" t="s">
        <v>61</v>
      </c>
      <c r="C39" s="43">
        <v>117.20207806947199</v>
      </c>
      <c r="D39" s="12"/>
      <c r="E39" s="12"/>
    </row>
    <row r="40" spans="1:5" ht="15" customHeight="1" x14ac:dyDescent="0.2">
      <c r="B40" s="11" t="s">
        <v>36</v>
      </c>
      <c r="C40" s="100">
        <v>9.17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22.246120860000001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1.9617599999999999E-2</v>
      </c>
      <c r="D45" s="12"/>
    </row>
    <row r="46" spans="1:5" ht="15.75" customHeight="1" x14ac:dyDescent="0.2">
      <c r="B46" s="11" t="s">
        <v>51</v>
      </c>
      <c r="C46" s="45">
        <v>0.10255010000000001</v>
      </c>
      <c r="D46" s="12"/>
    </row>
    <row r="47" spans="1:5" ht="15.75" customHeight="1" x14ac:dyDescent="0.2">
      <c r="B47" s="11" t="s">
        <v>59</v>
      </c>
      <c r="C47" s="45">
        <v>0.2178553</v>
      </c>
      <c r="D47" s="12"/>
      <c r="E47" s="13"/>
    </row>
    <row r="48" spans="1:5" ht="15" customHeight="1" x14ac:dyDescent="0.2">
      <c r="B48" s="11" t="s">
        <v>58</v>
      </c>
      <c r="C48" s="46">
        <v>0.65997699999999992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0.419354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ciucVjPikjNT4CoEH3p+PkA0ti4K/4qGtVzbCUla1VVZzaFv7Zxz3Xwo68Acvz9Nyi/rBxVEexRn65gmkRF2yQ==" saltValue="9T5Lqt1oVedIwm4Xxea7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0.43232360825708399</v>
      </c>
      <c r="C2" s="98">
        <v>0.95</v>
      </c>
      <c r="D2" s="56">
        <v>39.888859002919943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54.752071881275683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130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3.5873272177965978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0.133967136171905</v>
      </c>
      <c r="C10" s="98">
        <v>0.95</v>
      </c>
      <c r="D10" s="56">
        <v>17.43582110877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0.133967136171905</v>
      </c>
      <c r="C11" s="98">
        <v>0.95</v>
      </c>
      <c r="D11" s="56">
        <v>17.43582110877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0.133967136171905</v>
      </c>
      <c r="C12" s="98">
        <v>0.95</v>
      </c>
      <c r="D12" s="56">
        <v>17.43582110877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0.133967136171905</v>
      </c>
      <c r="C13" s="98">
        <v>0.95</v>
      </c>
      <c r="D13" s="56">
        <v>17.43582110877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0.133967136171905</v>
      </c>
      <c r="C14" s="98">
        <v>0.95</v>
      </c>
      <c r="D14" s="56">
        <v>17.43582110877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0.133967136171905</v>
      </c>
      <c r="C15" s="98">
        <v>0.95</v>
      </c>
      <c r="D15" s="56">
        <v>17.43582110877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0.36188471973576708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0.58036540000000003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0.8</v>
      </c>
      <c r="C18" s="98">
        <v>0.95</v>
      </c>
      <c r="D18" s="56">
        <v>3.082565241453175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3.082565241453175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0.39371840000000002</v>
      </c>
      <c r="C21" s="98">
        <v>0.95</v>
      </c>
      <c r="D21" s="56">
        <v>33.744034081912098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29.75485142592801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5.7056441979252872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9.9523743433600001E-2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0.10448599824568899</v>
      </c>
      <c r="C27" s="98">
        <v>0.95</v>
      </c>
      <c r="D27" s="56">
        <v>25.164486250613059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0.39171754097459299</v>
      </c>
      <c r="C29" s="98">
        <v>0.95</v>
      </c>
      <c r="D29" s="56">
        <v>72.244943512455777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0.35349840139862337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8.0000000000000002E-3</v>
      </c>
      <c r="C32" s="98">
        <v>0.95</v>
      </c>
      <c r="D32" s="56">
        <v>0.71154246388970954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0.5492108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0.60635890000000003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0.1534655</v>
      </c>
      <c r="C38" s="98">
        <v>0.95</v>
      </c>
      <c r="D38" s="56">
        <v>8.1649856306609028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0.111743663188286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xImY9CVmDOv+G2w75IjEGybPH/zDTH9xru8xbaEW8VAYJEUO5OQJA4yvOLYnS1yQqK5gjlAr73WfxPtxpo0fOg==" saltValue="JVg3vL+7GOCYsii1N9TL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o2YOTjX1kDLtdIOrv4IhnANdJRikJ6r2Lxv5w2tsdn57lzGmkOclCoSsU0slaOHkkOi5SGfVI8Sb06vOpGh92Q==" saltValue="nEMKSG/O3u3xHRFGNT0sO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CuHfogxfyLFtdAZ5ogHbZwmZ20wpiNY7dHvPYjj3KizN9yz2xb7LWf3FTjVzOVq+DmO+DevlxKPuu8ZWVRxAlw==" saltValue="o0QJL3K/MY72UGdp++UAr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">
      <c r="A4" s="3" t="s">
        <v>207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sheetProtection algorithmName="SHA-512" hashValue="e2pgzb/986IKhhzVtC7fndSTgxErDY8fgKinbbSPDjD8i9yfnLtS8IIfLdWH0a2FwQ7RKfANL2GmOJpNlaDP5g==" saltValue="4URO+XAHFNY9YpR8eBlY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0.79799999999999993</v>
      </c>
      <c r="E10" s="60">
        <f>IF(ISBLANK(comm_deliv), frac_children_health_facility,1)</f>
        <v>0.79799999999999993</v>
      </c>
      <c r="F10" s="60">
        <f>IF(ISBLANK(comm_deliv), frac_children_health_facility,1)</f>
        <v>0.79799999999999993</v>
      </c>
      <c r="G10" s="60">
        <f>IF(ISBLANK(comm_deliv), frac_children_health_facility,1)</f>
        <v>0.79799999999999993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0.93500000000000005</v>
      </c>
      <c r="I18" s="60">
        <f>frac_PW_health_facility</f>
        <v>0.93500000000000005</v>
      </c>
      <c r="J18" s="60">
        <f>frac_PW_health_facility</f>
        <v>0.93500000000000005</v>
      </c>
      <c r="K18" s="60">
        <f>frac_PW_health_facility</f>
        <v>0.93500000000000005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5.7068011787414274E-2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2.4457719337463261E-2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1.3216547927856379E-2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0.90525772094726609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bNoOgGoaAFwLmGjIKiB1ILehhaicbAkn8uSx2bPKFCxuKOT30MLwkPEdEDwhklNOw+Tx4l642L0m+cnZ0ggTRA==" saltValue="Qi4YOgO8xhAWiaivvWCG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HhrXUfJvc/q4vrWgeFabV39q4EpL2LC2UP6q2lU0VHnLWgPxt36QFBxlQIJUZP3NEdFdQFjzqzpUS3FB783CXQ==" saltValue="G4SLvim8gEm8a7UE1m2A/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ixNSG80V2UP9yeFCD7gkAiLLCtJPnipjYAnMnrpFa0aR43ybC/5uw2SI52UukXVs2YDPjl/7aE6B9l473ieVQ==" saltValue="B+QGviM/iejXd9Wl3qDa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2VFqoSu4FasdzQQjE7gHFxfYzbM7HYIABZOHt6L/BU9sCLh1qVhZX/2f3RdGvOX1q2uJF2gwlXFFjO7MZFeOlA==" saltValue="FiYgTr09dGpyHG2JqgFpo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MYyCD8RUAJXxplPCbzsYkR9vkCRzZajZplBigljZa1eOY92Q3LcsIN4xrEM7ZWOEhV3PiPk1e+NzSp39GHIBOQ==" saltValue="sSHlO3FPP7QV70a5q3WLV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nBc885YHy878GSB2T2uJ0uspFOrmzPgz+jVVIS+55hWAU+Rcht8r2oPDmUVU207Lh56MLiarcmU/jTxGiC56w==" saltValue="R6erBk4+fCFu2P4wn4NaO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352009.74440000003</v>
      </c>
      <c r="C2" s="49">
        <v>906000</v>
      </c>
      <c r="D2" s="49">
        <v>1918000</v>
      </c>
      <c r="E2" s="49">
        <v>1823000</v>
      </c>
      <c r="F2" s="49">
        <v>1784000</v>
      </c>
      <c r="G2" s="17">
        <f t="shared" ref="G2:G11" si="0">C2+D2+E2+F2</f>
        <v>6431000</v>
      </c>
      <c r="H2" s="17">
        <f t="shared" ref="H2:H11" si="1">(B2 + stillbirth*B2/(1000-stillbirth))/(1-abortion)</f>
        <v>409112.23337068706</v>
      </c>
      <c r="I2" s="17">
        <f t="shared" ref="I2:I11" si="2">G2-H2</f>
        <v>6021887.7666293131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350982.57860000001</v>
      </c>
      <c r="C3" s="50">
        <v>889000</v>
      </c>
      <c r="D3" s="50">
        <v>1907000</v>
      </c>
      <c r="E3" s="50">
        <v>1841000</v>
      </c>
      <c r="F3" s="50">
        <v>1728000</v>
      </c>
      <c r="G3" s="17">
        <f t="shared" si="0"/>
        <v>6365000</v>
      </c>
      <c r="H3" s="17">
        <f t="shared" si="1"/>
        <v>407918.44228630594</v>
      </c>
      <c r="I3" s="17">
        <f t="shared" si="2"/>
        <v>5957081.5577136939</v>
      </c>
    </row>
    <row r="4" spans="1:9" ht="15.75" customHeight="1" x14ac:dyDescent="0.2">
      <c r="A4" s="5">
        <f t="shared" si="3"/>
        <v>2023</v>
      </c>
      <c r="B4" s="49">
        <v>349881.85680000001</v>
      </c>
      <c r="C4" s="50">
        <v>871000</v>
      </c>
      <c r="D4" s="50">
        <v>1894000</v>
      </c>
      <c r="E4" s="50">
        <v>1854000</v>
      </c>
      <c r="F4" s="50">
        <v>1684000</v>
      </c>
      <c r="G4" s="17">
        <f t="shared" si="0"/>
        <v>6303000</v>
      </c>
      <c r="H4" s="17">
        <f t="shared" si="1"/>
        <v>406639.16305872268</v>
      </c>
      <c r="I4" s="17">
        <f t="shared" si="2"/>
        <v>5896360.8369412776</v>
      </c>
    </row>
    <row r="5" spans="1:9" ht="15.75" customHeight="1" x14ac:dyDescent="0.2">
      <c r="A5" s="5">
        <f t="shared" si="3"/>
        <v>2024</v>
      </c>
      <c r="B5" s="49">
        <v>348708.71419999999</v>
      </c>
      <c r="C5" s="50">
        <v>855000</v>
      </c>
      <c r="D5" s="50">
        <v>1877000</v>
      </c>
      <c r="E5" s="50">
        <v>1864000</v>
      </c>
      <c r="F5" s="50">
        <v>1656000</v>
      </c>
      <c r="G5" s="17">
        <f t="shared" si="0"/>
        <v>6252000</v>
      </c>
      <c r="H5" s="17">
        <f t="shared" si="1"/>
        <v>405275.71503836644</v>
      </c>
      <c r="I5" s="17">
        <f t="shared" si="2"/>
        <v>5846724.2849616334</v>
      </c>
    </row>
    <row r="6" spans="1:9" ht="15.75" customHeight="1" x14ac:dyDescent="0.2">
      <c r="A6" s="5">
        <f t="shared" si="3"/>
        <v>2025</v>
      </c>
      <c r="B6" s="49">
        <v>347464.28600000002</v>
      </c>
      <c r="C6" s="50">
        <v>842000</v>
      </c>
      <c r="D6" s="50">
        <v>1858000</v>
      </c>
      <c r="E6" s="50">
        <v>1876000</v>
      </c>
      <c r="F6" s="50">
        <v>1642000</v>
      </c>
      <c r="G6" s="17">
        <f t="shared" si="0"/>
        <v>6218000</v>
      </c>
      <c r="H6" s="17">
        <f t="shared" si="1"/>
        <v>403829.41757566627</v>
      </c>
      <c r="I6" s="17">
        <f t="shared" si="2"/>
        <v>5814170.5824243333</v>
      </c>
    </row>
    <row r="7" spans="1:9" ht="15.75" customHeight="1" x14ac:dyDescent="0.2">
      <c r="A7" s="5">
        <f t="shared" si="3"/>
        <v>2026</v>
      </c>
      <c r="B7" s="49">
        <v>344560.79200000002</v>
      </c>
      <c r="C7" s="50">
        <v>834000</v>
      </c>
      <c r="D7" s="50">
        <v>1838000</v>
      </c>
      <c r="E7" s="50">
        <v>1885000</v>
      </c>
      <c r="F7" s="50">
        <v>1647000</v>
      </c>
      <c r="G7" s="17">
        <f t="shared" si="0"/>
        <v>6204000</v>
      </c>
      <c r="H7" s="17">
        <f t="shared" si="1"/>
        <v>400454.92316516896</v>
      </c>
      <c r="I7" s="17">
        <f t="shared" si="2"/>
        <v>5803545.0768348314</v>
      </c>
    </row>
    <row r="8" spans="1:9" ht="15.75" customHeight="1" x14ac:dyDescent="0.2">
      <c r="A8" s="5">
        <f t="shared" si="3"/>
        <v>2027</v>
      </c>
      <c r="B8" s="49">
        <v>341578.34</v>
      </c>
      <c r="C8" s="50">
        <v>829000</v>
      </c>
      <c r="D8" s="50">
        <v>1816000</v>
      </c>
      <c r="E8" s="50">
        <v>1893000</v>
      </c>
      <c r="F8" s="50">
        <v>1670000</v>
      </c>
      <c r="G8" s="17">
        <f t="shared" si="0"/>
        <v>6208000</v>
      </c>
      <c r="H8" s="17">
        <f t="shared" si="1"/>
        <v>396988.66230719007</v>
      </c>
      <c r="I8" s="17">
        <f t="shared" si="2"/>
        <v>5811011.3376928102</v>
      </c>
    </row>
    <row r="9" spans="1:9" ht="15.75" customHeight="1" x14ac:dyDescent="0.2">
      <c r="A9" s="5">
        <f t="shared" si="3"/>
        <v>2028</v>
      </c>
      <c r="B9" s="49">
        <v>338493.33360000001</v>
      </c>
      <c r="C9" s="50">
        <v>827000</v>
      </c>
      <c r="D9" s="50">
        <v>1794000</v>
      </c>
      <c r="E9" s="50">
        <v>1899000</v>
      </c>
      <c r="F9" s="50">
        <v>1704000</v>
      </c>
      <c r="G9" s="17">
        <f t="shared" si="0"/>
        <v>6224000</v>
      </c>
      <c r="H9" s="17">
        <f t="shared" si="1"/>
        <v>393403.21082936763</v>
      </c>
      <c r="I9" s="17">
        <f t="shared" si="2"/>
        <v>5830596.7891706321</v>
      </c>
    </row>
    <row r="10" spans="1:9" ht="15.75" customHeight="1" x14ac:dyDescent="0.2">
      <c r="A10" s="5">
        <f t="shared" si="3"/>
        <v>2029</v>
      </c>
      <c r="B10" s="49">
        <v>335308.54840000003</v>
      </c>
      <c r="C10" s="50">
        <v>826000</v>
      </c>
      <c r="D10" s="50">
        <v>1771000</v>
      </c>
      <c r="E10" s="50">
        <v>1901000</v>
      </c>
      <c r="F10" s="50">
        <v>1740000</v>
      </c>
      <c r="G10" s="17">
        <f t="shared" si="0"/>
        <v>6238000</v>
      </c>
      <c r="H10" s="17">
        <f t="shared" si="1"/>
        <v>389701.79458534077</v>
      </c>
      <c r="I10" s="17">
        <f t="shared" si="2"/>
        <v>5848298.2054146593</v>
      </c>
    </row>
    <row r="11" spans="1:9" ht="15.75" customHeight="1" x14ac:dyDescent="0.2">
      <c r="A11" s="5">
        <f t="shared" si="3"/>
        <v>2030</v>
      </c>
      <c r="B11" s="49">
        <v>332026.76</v>
      </c>
      <c r="C11" s="50">
        <v>827000</v>
      </c>
      <c r="D11" s="50">
        <v>1749000</v>
      </c>
      <c r="E11" s="50">
        <v>1898000</v>
      </c>
      <c r="F11" s="50">
        <v>1770000</v>
      </c>
      <c r="G11" s="17">
        <f t="shared" si="0"/>
        <v>6244000</v>
      </c>
      <c r="H11" s="17">
        <f t="shared" si="1"/>
        <v>385887.6394287484</v>
      </c>
      <c r="I11" s="17">
        <f t="shared" si="2"/>
        <v>5858112.3605712513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HYsUuwUvOlDpc80dL9bG4SEEEpjkPmLZ7G1r1Yqc7zxioc2n2v8Wt7HG51lfGcvlAcwoCdN2aG7t40nQXIYHA==" saltValue="fenYsbcXQDQtOQuRiL/uF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GRINjaLEYoTy6Sm36m4OlRFKXSqM0v9D1qkiLrPc6om52rbC6cgqo+6w+wk2PRqKn/n9sVvxwrbLNsDtUtRzlA==" saltValue="yvJ4a9FmOk3V5QeGmmOB8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R988NbO9Z3/VGyUVtXSHjXlA5sOHWGGc3WHyCWJFzp93lO0ot5nSvcGNqC2YKm1SCbEyOV8pdZH0nxJbx0/Z/A==" saltValue="4o49xM5BQgokzVpwZ/oO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PHrKfxAHmJmf5VOIBbkR0odP8H7xLqRPimYEp82tHw6NlAyILx5H+oQcnjUtKNQZxBr2jee69HJgZTy1ga51nQ==" saltValue="dsDpL1Wfa5Ce6/8kNRkW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jYTcwVGPk56szQsdE8RFlSAXp9fClP5qxdCHBIh3YuMhdJPKC4To+eggzp8gYxDwRuNiM+YdcNxe7TD3o1NN8g==" saltValue="WZ4UMEANRn4H8ixrT9v/h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nGSDLDen0QbxxLwR/VnJxsEl8bhtOj/qenlXOxoq2kGYeGW6dqihz6TbDxR193HnKra50V1sFFtRrJN2oD6m3w==" saltValue="96ZvoXIdqrYkY+Tg7QA9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ydukvknSQ3j9ML0ZKf7jj0LpZ6hIqU5IfAqKYNRsjA1RXj0vudjxC0aypCtzmjFpw01DDIdgJvfpoHXnp9GDNg==" saltValue="1Ca8gnlqt59Lqzl118Ko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mhBPH60dpQ+n5bWpkBh9JaK+25WYfnHd6ZaRVtSsOYDPf2BSuzCUCgPPKIEeMzbAPYZbO7wWgnH6SbZOLHa59w==" saltValue="Ghx/2OjpMMfhTdubQAwn8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0y7MRgIBGHna/wFmmAhF02KdDB7NVu/I1Pls7fNPROYNfjVZjQ2Fu+Cc7AEFJr+ACKzik8rdpPUxiL992+1M4Q==" saltValue="1Or9C9lQR4r/WzwmC2Cm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9459S1wxkURdiBar6eJtci3q9CL7zmQdVvRuK9Q1DTjzc5ReBPspJjhiXpTUFV7zbnyLxlcpWuW90CQVw3Kfg==" saltValue="5FerOzT7RGhvY8UB3X3+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8.1432633319155259E-3</v>
      </c>
    </row>
    <row r="4" spans="1:8" ht="15.75" customHeight="1" x14ac:dyDescent="0.2">
      <c r="B4" s="19" t="s">
        <v>97</v>
      </c>
      <c r="C4" s="101">
        <v>0.12976204685914461</v>
      </c>
    </row>
    <row r="5" spans="1:8" ht="15.75" customHeight="1" x14ac:dyDescent="0.2">
      <c r="B5" s="19" t="s">
        <v>95</v>
      </c>
      <c r="C5" s="101">
        <v>7.7865012384755711E-2</v>
      </c>
    </row>
    <row r="6" spans="1:8" ht="15.75" customHeight="1" x14ac:dyDescent="0.2">
      <c r="B6" s="19" t="s">
        <v>91</v>
      </c>
      <c r="C6" s="101">
        <v>0.31596497329182399</v>
      </c>
    </row>
    <row r="7" spans="1:8" ht="15.75" customHeight="1" x14ac:dyDescent="0.2">
      <c r="B7" s="19" t="s">
        <v>96</v>
      </c>
      <c r="C7" s="101">
        <v>0.30968754452631331</v>
      </c>
    </row>
    <row r="8" spans="1:8" ht="15.75" customHeight="1" x14ac:dyDescent="0.2">
      <c r="B8" s="19" t="s">
        <v>98</v>
      </c>
      <c r="C8" s="101">
        <v>2.6987395994716251E-2</v>
      </c>
    </row>
    <row r="9" spans="1:8" ht="15.75" customHeight="1" x14ac:dyDescent="0.2">
      <c r="B9" s="19" t="s">
        <v>92</v>
      </c>
      <c r="C9" s="101">
        <v>6.4952087484845364E-2</v>
      </c>
    </row>
    <row r="10" spans="1:8" ht="15.75" customHeight="1" x14ac:dyDescent="0.2">
      <c r="B10" s="19" t="s">
        <v>94</v>
      </c>
      <c r="C10" s="101">
        <v>6.6637676126485385E-2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0.15642588174573971</v>
      </c>
      <c r="D14" s="55">
        <v>0.15642588174573971</v>
      </c>
      <c r="E14" s="55">
        <v>0.15642588174573971</v>
      </c>
      <c r="F14" s="55">
        <v>0.15642588174573971</v>
      </c>
    </row>
    <row r="15" spans="1:8" ht="15.75" customHeight="1" x14ac:dyDescent="0.2">
      <c r="B15" s="19" t="s">
        <v>102</v>
      </c>
      <c r="C15" s="101">
        <v>0.2459120724979271</v>
      </c>
      <c r="D15" s="101">
        <v>0.2459120724979271</v>
      </c>
      <c r="E15" s="101">
        <v>0.2459120724979271</v>
      </c>
      <c r="F15" s="101">
        <v>0.2459120724979271</v>
      </c>
    </row>
    <row r="16" spans="1:8" ht="15.75" customHeight="1" x14ac:dyDescent="0.2">
      <c r="B16" s="19" t="s">
        <v>2</v>
      </c>
      <c r="C16" s="101">
        <v>4.737862187723605E-2</v>
      </c>
      <c r="D16" s="101">
        <v>4.737862187723605E-2</v>
      </c>
      <c r="E16" s="101">
        <v>4.737862187723605E-2</v>
      </c>
      <c r="F16" s="101">
        <v>4.737862187723605E-2</v>
      </c>
    </row>
    <row r="17" spans="1:8" ht="15.75" customHeight="1" x14ac:dyDescent="0.2">
      <c r="B17" s="19" t="s">
        <v>90</v>
      </c>
      <c r="C17" s="101">
        <v>2.4295120443248691E-2</v>
      </c>
      <c r="D17" s="101">
        <v>2.4295120443248691E-2</v>
      </c>
      <c r="E17" s="101">
        <v>2.4295120443248691E-2</v>
      </c>
      <c r="F17" s="101">
        <v>2.4295120443248691E-2</v>
      </c>
    </row>
    <row r="18" spans="1:8" ht="15.75" customHeight="1" x14ac:dyDescent="0.2">
      <c r="B18" s="19" t="s">
        <v>3</v>
      </c>
      <c r="C18" s="101">
        <v>0.15007652965783441</v>
      </c>
      <c r="D18" s="101">
        <v>0.15007652965783441</v>
      </c>
      <c r="E18" s="101">
        <v>0.15007652965783441</v>
      </c>
      <c r="F18" s="101">
        <v>0.15007652965783441</v>
      </c>
    </row>
    <row r="19" spans="1:8" ht="15.75" customHeight="1" x14ac:dyDescent="0.2">
      <c r="B19" s="19" t="s">
        <v>101</v>
      </c>
      <c r="C19" s="101">
        <v>1.7901193465893431E-2</v>
      </c>
      <c r="D19" s="101">
        <v>1.7901193465893431E-2</v>
      </c>
      <c r="E19" s="101">
        <v>1.7901193465893431E-2</v>
      </c>
      <c r="F19" s="101">
        <v>1.7901193465893431E-2</v>
      </c>
    </row>
    <row r="20" spans="1:8" ht="15.75" customHeight="1" x14ac:dyDescent="0.2">
      <c r="B20" s="19" t="s">
        <v>79</v>
      </c>
      <c r="C20" s="101">
        <v>1.9844259377181251E-2</v>
      </c>
      <c r="D20" s="101">
        <v>1.9844259377181251E-2</v>
      </c>
      <c r="E20" s="101">
        <v>1.9844259377181251E-2</v>
      </c>
      <c r="F20" s="101">
        <v>1.9844259377181251E-2</v>
      </c>
    </row>
    <row r="21" spans="1:8" ht="15.75" customHeight="1" x14ac:dyDescent="0.2">
      <c r="B21" s="19" t="s">
        <v>88</v>
      </c>
      <c r="C21" s="101">
        <v>7.9351354373928026E-2</v>
      </c>
      <c r="D21" s="101">
        <v>7.9351354373928026E-2</v>
      </c>
      <c r="E21" s="101">
        <v>7.9351354373928026E-2</v>
      </c>
      <c r="F21" s="101">
        <v>7.9351354373928026E-2</v>
      </c>
    </row>
    <row r="22" spans="1:8" ht="15.75" customHeight="1" x14ac:dyDescent="0.2">
      <c r="B22" s="19" t="s">
        <v>99</v>
      </c>
      <c r="C22" s="101">
        <v>0.25881496656101122</v>
      </c>
      <c r="D22" s="101">
        <v>0.25881496656101122</v>
      </c>
      <c r="E22" s="101">
        <v>0.25881496656101122</v>
      </c>
      <c r="F22" s="101">
        <v>0.25881496656101122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8.6847340999999995E-2</v>
      </c>
    </row>
    <row r="27" spans="1:8" ht="15.75" customHeight="1" x14ac:dyDescent="0.2">
      <c r="B27" s="19" t="s">
        <v>89</v>
      </c>
      <c r="C27" s="101">
        <v>8.4805239999999997E-3</v>
      </c>
    </row>
    <row r="28" spans="1:8" ht="15.75" customHeight="1" x14ac:dyDescent="0.2">
      <c r="B28" s="19" t="s">
        <v>103</v>
      </c>
      <c r="C28" s="101">
        <v>0.15529126400000001</v>
      </c>
    </row>
    <row r="29" spans="1:8" ht="15.75" customHeight="1" x14ac:dyDescent="0.2">
      <c r="B29" s="19" t="s">
        <v>86</v>
      </c>
      <c r="C29" s="101">
        <v>0.168382743</v>
      </c>
    </row>
    <row r="30" spans="1:8" ht="15.75" customHeight="1" x14ac:dyDescent="0.2">
      <c r="B30" s="19" t="s">
        <v>4</v>
      </c>
      <c r="C30" s="101">
        <v>0.105182391</v>
      </c>
    </row>
    <row r="31" spans="1:8" ht="15.75" customHeight="1" x14ac:dyDescent="0.2">
      <c r="B31" s="19" t="s">
        <v>80</v>
      </c>
      <c r="C31" s="101">
        <v>0.10869061100000001</v>
      </c>
    </row>
    <row r="32" spans="1:8" ht="15.75" customHeight="1" x14ac:dyDescent="0.2">
      <c r="B32" s="19" t="s">
        <v>85</v>
      </c>
      <c r="C32" s="101">
        <v>1.8206013E-2</v>
      </c>
    </row>
    <row r="33" spans="2:3" ht="15.75" customHeight="1" x14ac:dyDescent="0.2">
      <c r="B33" s="19" t="s">
        <v>100</v>
      </c>
      <c r="C33" s="101">
        <v>8.4055170999999984E-2</v>
      </c>
    </row>
    <row r="34" spans="2:3" ht="15.75" customHeight="1" x14ac:dyDescent="0.2">
      <c r="B34" s="19" t="s">
        <v>87</v>
      </c>
      <c r="C34" s="101">
        <v>0.26486394200000002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tUtTlrbu2Fv9Ra50dMhupjRDAdcbGUYDvoOrhJbvirJzk26ghhJ5cGGwBzODHv3n15bKY+qsKeSPidJ9WlVOjg==" saltValue="P6ihSZQJv4wFB1bEpCYsf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">
      <c r="B4" s="5" t="s">
        <v>110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">
      <c r="B5" s="5" t="s">
        <v>106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">
      <c r="B10" s="5" t="s">
        <v>107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">
      <c r="B11" s="5" t="s">
        <v>119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0.55798007500000002</v>
      </c>
      <c r="D14" s="54">
        <v>0.52895796887199997</v>
      </c>
      <c r="E14" s="54">
        <v>0.52895796887199997</v>
      </c>
      <c r="F14" s="54">
        <v>0.31842903291500002</v>
      </c>
      <c r="G14" s="54">
        <v>0.31842903291500002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0.23399117637155001</v>
      </c>
      <c r="D15" s="52">
        <f t="shared" si="0"/>
        <v>0.22182064007834867</v>
      </c>
      <c r="E15" s="52">
        <f t="shared" si="0"/>
        <v>0.22182064007834867</v>
      </c>
      <c r="F15" s="52">
        <f t="shared" si="0"/>
        <v>0.13353448866903692</v>
      </c>
      <c r="G15" s="52">
        <f t="shared" si="0"/>
        <v>0.13353448866903692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YoL2JClxMzxda9IFWc7R0MJCPAF+gpWMaB8FUVpL5kQaZczhWOY23/gOptmbe5MB5mgJk7B/npCO5YDBrchOaA==" saltValue="vzRInp0PBdenGAZQ8A+B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0.38865440000000001</v>
      </c>
      <c r="D2" s="53">
        <v>0.26556879999999999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0.47791139999999999</v>
      </c>
      <c r="D3" s="53">
        <v>0.42204710000000001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>
        <v>0</v>
      </c>
    </row>
    <row r="5" spans="1:7" x14ac:dyDescent="0.2">
      <c r="B5" s="3" t="s">
        <v>125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M7+ccL9qgPthL4IkUUgIHh9te1LVPB9KENL7FCZEPz/PQh2blsULnVA3t5dZwr29PyTiaMGycnsZnHDRaZJVKA==" saltValue="i/tVusl+qKnAZY1N4VU6m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KLHrFIRTw6fvt6+qrks61yL9B/AWLJ82Vu1cRGFk/ljfLl6nmDM/gH83u5HdNGbdsjG+yyuRF4WZC50Uh89gg==" saltValue="MfxQ6NFx2t04mI+teDOaU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7DqFur8F+YzNKreogRcTV/8i4+BcMROh11aT3REFFJwcRq2tpd+or1ADNc6s/dOdXB77pnYR/eOG/wRv1ZWVIw==" saltValue="gP09UoxUwjWlJT1E2ab85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XILRLk90fYfByugX6/S33KDDIXYy3FlZC6VF+38XHon829WoM2cjvdJG58E2IUFvD7FimnMkk08lEUaiPrZgxQ==" saltValue="Prj6PZ3WtAUmyu+meXFV0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IRvJ/Dg/3Ip9pK7CyJt2THi7rOCit6wHM+ygznHxr6umH9iUn78DgivEQB5wCmkGrzw58ZMB1w8bQgM2qJ3Bsg==" saltValue="L0XYhrYpvQ5+ic+divlD6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2023-01-25T11:49:22Z</dcterms:modified>
</cp:coreProperties>
</file>