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9B6A403-11F1-4DE8-89CD-1B79AD2E6D8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I4" i="2" l="1"/>
  <c r="A18" i="2"/>
  <c r="A26" i="2"/>
  <c r="I6" i="2"/>
  <c r="A34" i="2"/>
  <c r="A35" i="2"/>
  <c r="A19" i="2"/>
  <c r="A27" i="2"/>
  <c r="A39" i="2"/>
  <c r="I39" i="2"/>
  <c r="A20" i="2"/>
  <c r="A3" i="2"/>
  <c r="A16" i="2"/>
  <c r="A24" i="2"/>
  <c r="A32" i="2"/>
  <c r="A17" i="2"/>
  <c r="A25" i="2"/>
  <c r="A33" i="2"/>
  <c r="A36" i="2"/>
  <c r="A12" i="2"/>
  <c r="A21" i="2"/>
  <c r="A37" i="2"/>
  <c r="D58" i="20"/>
  <c r="A13" i="2"/>
  <c r="A29" i="2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<sst xmlns="http://schemas.openxmlformats.org/spreadsheetml/2006/main" count="2092" uniqueCount="337">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</sst>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1026212.1875</v>
      </c>
    </row>
    <row r="8" spans="1:3" ht="15" customHeight="1" x14ac:dyDescent="0.2">
      <c r="B8" s="5" t="s">
        <v>19</v>
      </c>
      <c r="C8" s="44">
        <v>0.16500000000000001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0.48369369506835902</v>
      </c>
    </row>
    <row r="11" spans="1:3" ht="15" customHeight="1" x14ac:dyDescent="0.2">
      <c r="B11" s="5" t="s">
        <v>22</v>
      </c>
      <c r="C11" s="45">
        <v>0.88900000000000001</v>
      </c>
    </row>
    <row r="12" spans="1:3" ht="15" customHeight="1" x14ac:dyDescent="0.2">
      <c r="B12" s="5" t="s">
        <v>23</v>
      </c>
      <c r="C12" s="45">
        <v>0.63900000000000001</v>
      </c>
    </row>
    <row r="13" spans="1:3" ht="15" customHeight="1" x14ac:dyDescent="0.2">
      <c r="B13" s="5" t="s">
        <v>24</v>
      </c>
      <c r="C13" s="45">
        <v>0.24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0.14680000000000001</v>
      </c>
    </row>
    <row r="24" spans="1:3" ht="15" customHeight="1" x14ac:dyDescent="0.2">
      <c r="B24" s="15" t="s">
        <v>33</v>
      </c>
      <c r="C24" s="45">
        <v>0.50009999999999999</v>
      </c>
    </row>
    <row r="25" spans="1:3" ht="15" customHeight="1" x14ac:dyDescent="0.2">
      <c r="B25" s="15" t="s">
        <v>34</v>
      </c>
      <c r="C25" s="45">
        <v>0.28989999999999999</v>
      </c>
    </row>
    <row r="26" spans="1:3" ht="15" customHeight="1" x14ac:dyDescent="0.2">
      <c r="B26" s="15" t="s">
        <v>35</v>
      </c>
      <c r="C26" s="45">
        <v>6.3199999999999992E-2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0.35378170370000001</v>
      </c>
    </row>
    <row r="30" spans="1:3" ht="14.25" customHeight="1" x14ac:dyDescent="0.2">
      <c r="B30" s="25" t="s">
        <v>38</v>
      </c>
      <c r="C30" s="99">
        <v>3.566000792E-2</v>
      </c>
    </row>
    <row r="31" spans="1:3" ht="14.25" customHeight="1" x14ac:dyDescent="0.2">
      <c r="B31" s="25" t="s">
        <v>39</v>
      </c>
      <c r="C31" s="99">
        <v>6.3080000780000006E-2</v>
      </c>
    </row>
    <row r="32" spans="1:3" ht="14.25" customHeight="1" x14ac:dyDescent="0.2">
      <c r="B32" s="25" t="s">
        <v>40</v>
      </c>
      <c r="C32" s="99">
        <v>0.54747828759999995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9.1640098001448198</v>
      </c>
    </row>
    <row r="38" spans="1:5" ht="15" customHeight="1" x14ac:dyDescent="0.2">
      <c r="B38" s="11" t="s">
        <v>45</v>
      </c>
      <c r="C38" s="43">
        <v>14.453169288374101</v>
      </c>
      <c r="D38" s="12"/>
      <c r="E38" s="13"/>
    </row>
    <row r="39" spans="1:5" ht="15" customHeight="1" x14ac:dyDescent="0.2">
      <c r="B39" s="11" t="s">
        <v>46</v>
      </c>
      <c r="C39" s="43">
        <v>16.813241233522302</v>
      </c>
      <c r="D39" s="12"/>
      <c r="E39" s="12"/>
    </row>
    <row r="40" spans="1:5" ht="15" customHeight="1" x14ac:dyDescent="0.2">
      <c r="B40" s="11" t="s">
        <v>47</v>
      </c>
      <c r="C40" s="100">
        <v>0.65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8.5109172740000005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2.5335199999999999E-2</v>
      </c>
      <c r="D45" s="12"/>
    </row>
    <row r="46" spans="1:5" ht="15.75" customHeight="1" x14ac:dyDescent="0.2">
      <c r="B46" s="11" t="s">
        <v>52</v>
      </c>
      <c r="C46" s="45">
        <v>9.6192499999999986E-2</v>
      </c>
      <c r="D46" s="12"/>
    </row>
    <row r="47" spans="1:5" ht="15.75" customHeight="1" x14ac:dyDescent="0.2">
      <c r="B47" s="11" t="s">
        <v>53</v>
      </c>
      <c r="C47" s="45">
        <v>0.13703679999999999</v>
      </c>
      <c r="D47" s="12"/>
      <c r="E47" s="13"/>
    </row>
    <row r="48" spans="1:5" ht="15" customHeight="1" x14ac:dyDescent="0.2">
      <c r="B48" s="11" t="s">
        <v>54</v>
      </c>
      <c r="C48" s="46">
        <v>0.74143550000000003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0.62768099999999993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0.108972099999999</v>
      </c>
    </row>
    <row r="63" spans="1:4" ht="15.75" customHeight="1" x14ac:dyDescent="0.2">
      <c r="A63" s="4"/>
    </row>
  </sheetData>
  <sheetProtection algorithmName="SHA-512" hashValue="ncroAzd8UCABEoyv9LjzKLtYE4f4yTqUqmymjW8/3mGiX1khBRf0xJOm0Br2dqKWaFjz6h+kY6D8tNkmYuiGiA==" saltValue="hYS57wZ/64v4Nv9w77pS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0.685295031622842</v>
      </c>
      <c r="C2" s="98">
        <v>0.95</v>
      </c>
      <c r="D2" s="56">
        <v>46.657462083638059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42.717327128317891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236.1160204529337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0.97263747145843082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0.21235715807764499</v>
      </c>
      <c r="C10" s="98">
        <v>0.95</v>
      </c>
      <c r="D10" s="56">
        <v>13.73503902833848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0.21235715807764499</v>
      </c>
      <c r="C11" s="98">
        <v>0.95</v>
      </c>
      <c r="D11" s="56">
        <v>13.73503902833848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0.21235715807764499</v>
      </c>
      <c r="C12" s="98">
        <v>0.95</v>
      </c>
      <c r="D12" s="56">
        <v>13.73503902833848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0.21235715807764499</v>
      </c>
      <c r="C13" s="98">
        <v>0.95</v>
      </c>
      <c r="D13" s="56">
        <v>13.73503902833848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0.21235715807764499</v>
      </c>
      <c r="C14" s="98">
        <v>0.95</v>
      </c>
      <c r="D14" s="56">
        <v>13.73503902833848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0.21235715807764499</v>
      </c>
      <c r="C15" s="98">
        <v>0.95</v>
      </c>
      <c r="D15" s="56">
        <v>13.73503902833848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0.47428176618855961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</v>
      </c>
      <c r="C18" s="98">
        <v>0.95</v>
      </c>
      <c r="D18" s="56">
        <v>5.4969809474092566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5.4969809474092566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0.82735439999999993</v>
      </c>
      <c r="C21" s="98">
        <v>0.95</v>
      </c>
      <c r="D21" s="56">
        <v>8.8005415971440346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23.544341700323429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4.5831213765060994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0.2091378178776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0.165625318868417</v>
      </c>
      <c r="C27" s="98">
        <v>0.95</v>
      </c>
      <c r="D27" s="56">
        <v>19.732801874256189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0.81251262937657198</v>
      </c>
      <c r="C29" s="98">
        <v>0.95</v>
      </c>
      <c r="D29" s="56">
        <v>87.693263589511574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0.2992427386952129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2.5000000000000001E-2</v>
      </c>
      <c r="C32" s="98">
        <v>0.95</v>
      </c>
      <c r="D32" s="56">
        <v>0.98736889208471235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0.1609794044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6.3501454073226729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0.90188809629387701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ELWnTc9uGIAnmET62yIIk9DqQHvZqItpGVc7UrK0fyoRc5PxA9ufXvQVygn7mBelvo43pDWj+tYiwibZq+S2g==" saltValue="tQ8GCuEONGk1yg2+iA/j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jLIoNOlyVoeGNiCI6BnRJ8anjfZj8qTRYHAhct3MdYSCOoJOFPQtafMRUss7jm733Ib04MYM/5ZeOpI8eCRfw==" saltValue="AadqFiTN9ioUVavFQLe2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ii3k9ILY56MowShi1HT2/Vy1iJZAX5u3euiCexTvizg20a23HXP2QPx78EcvGt2ght+zpLdvrmV3R7OxE60UA==" saltValue="csxq9d2UWfBf0THdDQ78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">
      <c r="A4" s="3" t="s">
        <v>208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m8qrqF2a/K5J9CPjb1jaZBT+UEKnbWR50lVzw3rMknAUyJWUb/u2lCJgWARLzRcYoTqYpc1qRTYrkIc7muTiJQ==" saltValue="dnMf7dSOqlPv9H0CLx3p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0.16500000000000001</v>
      </c>
      <c r="E2" s="60">
        <f>food_insecure</f>
        <v>0.16500000000000001</v>
      </c>
      <c r="F2" s="60">
        <f>food_insecure</f>
        <v>0.16500000000000001</v>
      </c>
      <c r="G2" s="60">
        <f>food_insecure</f>
        <v>0.16500000000000001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0.16500000000000001</v>
      </c>
      <c r="F5" s="60">
        <f>food_insecure</f>
        <v>0.16500000000000001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0.16500000000000001</v>
      </c>
      <c r="F8" s="60">
        <f>food_insecure</f>
        <v>0.16500000000000001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0.16500000000000001</v>
      </c>
      <c r="F9" s="60">
        <f>food_insecure</f>
        <v>0.16500000000000001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0.63900000000000001</v>
      </c>
      <c r="E10" s="60">
        <f>IF(ISBLANK(comm_deliv), frac_children_health_facility,1)</f>
        <v>0.63900000000000001</v>
      </c>
      <c r="F10" s="60">
        <f>IF(ISBLANK(comm_deliv), frac_children_health_facility,1)</f>
        <v>0.63900000000000001</v>
      </c>
      <c r="G10" s="60">
        <f>IF(ISBLANK(comm_deliv), frac_children_health_facility,1)</f>
        <v>0.63900000000000001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0.16500000000000001</v>
      </c>
      <c r="I15" s="60">
        <f>food_insecure</f>
        <v>0.16500000000000001</v>
      </c>
      <c r="J15" s="60">
        <f>food_insecure</f>
        <v>0.16500000000000001</v>
      </c>
      <c r="K15" s="60">
        <f>food_insecure</f>
        <v>0.16500000000000001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</v>
      </c>
      <c r="M24" s="60">
        <f>famplan_unmet_need</f>
        <v>0.24</v>
      </c>
      <c r="N24" s="60">
        <f>famplan_unmet_need</f>
        <v>0.24</v>
      </c>
      <c r="O24" s="60">
        <f>famplan_unmet_need</f>
        <v>0.24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0.2708801028823854</v>
      </c>
      <c r="M25" s="60">
        <f>(1-food_insecure)*(0.49)+food_insecure*(0.7)</f>
        <v>0.52464999999999995</v>
      </c>
      <c r="N25" s="60">
        <f>(1-food_insecure)*(0.49)+food_insecure*(0.7)</f>
        <v>0.52464999999999995</v>
      </c>
      <c r="O25" s="60">
        <f>(1-food_insecure)*(0.49)+food_insecure*(0.7)</f>
        <v>0.52464999999999995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0.11609147266387945</v>
      </c>
      <c r="M26" s="60">
        <f>(1-food_insecure)*(0.21)+food_insecure*(0.3)</f>
        <v>0.22484999999999999</v>
      </c>
      <c r="N26" s="60">
        <f>(1-food_insecure)*(0.21)+food_insecure*(0.3)</f>
        <v>0.22484999999999999</v>
      </c>
      <c r="O26" s="60">
        <f>(1-food_insecure)*(0.21)+food_insecure*(0.3)</f>
        <v>0.22484999999999999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0.12933472938537607</v>
      </c>
      <c r="M27" s="60">
        <f>(1-food_insecure)*(0.3)</f>
        <v>0.2505</v>
      </c>
      <c r="N27" s="60">
        <f>(1-food_insecure)*(0.3)</f>
        <v>0.2505</v>
      </c>
      <c r="O27" s="60">
        <f>(1-food_insecure)*(0.3)</f>
        <v>0.2505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0.48369369506835896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yMO1XTQ5qXGK+b9MDksD1xFStCKlaVPzu6X2MgmWl3EbYhs8AHQvlTwoFAb09NVZ3Co5IPx+FKfRpvsoDgeMg==" saltValue="4jkxLIs0dhtNJCtrg7iB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4EiWcbbSTfgy6EJYvED8aPAq/lnKmr/EC5W5ZcTsPqe/WjqnUSkmbgkxhrOqB7RUiHkqTL3vuumkVNiBdq8jQ==" saltValue="Be/BD7PHX2JN1d+rpPEbN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4P+Q0fEI7Vn1qppWLrC/B45r9TI6IS35dfCB4UxpnHs7+yfJtfDc+tBR983fN3518k2ApsrnGPANSMsLMFF+A==" saltValue="/3R06JTbkgCuDHoJ0YDk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OWFnUDQdb/OvYB6z1U+rTIWUQg3PGbkf/2Ycz+cw5g3SFKc3hRuurcxoJCnrKo+XoSEEUJSWf4u5b7U6IvgtQ==" saltValue="OVal+pxFtT9ALksmuiJ3m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6+ribl7+wh6KkzN3csVTZJTjgCn6iCnD08+9DwHHIOTpKxxKODR8J2WToNi8K2bXoNcpXvKvJXB6u9grUx/nQ==" saltValue="1Wqw3p/d6Cy60fACi/FxC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4LDm4HTUvDUG6S9rnkjUrU6TzEzOJ4l6OL1tTjEqtqArvoK4cBtCI89EqlkBXecA2LSSuxrXBPs+Isp/tqT+A==" saltValue="CeyQ5pj8KNZoAH5TF9/4U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7">
        <f t="shared" ref="G2:G11" si="0">C2+D2+E2+F2</f>
        <v>2742000</v>
      </c>
      <c r="H2" s="17">
        <f t="shared" ref="H2:H11" si="1">(B2 + stillbirth*B2/(1000-stillbirth))/(1-abortion)</f>
        <v>228507.89336781861</v>
      </c>
      <c r="I2" s="17">
        <f t="shared" ref="I2:I11" si="2">G2-H2</f>
        <v>2513492.1066321814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JRY8qVx6yCXAcKC74DzfMn43f6jt8KXNJB6A94dfbxend9p/Mr/0r0j9v15tC+pLsT251ICVMuGqQ0ljQlmlg==" saltValue="d7TZoMfy5kz1UaG30lhtC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txPaRBOvErDp5SLMQYKyBN4MpqmyElwutRBAxoTc5X9JHJrLge2TKGthqn+YWmfHUOeHbBO9YtFROpOSAHrCw==" saltValue="zVetDqa4zWCGdbRUD4SLo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2bt4zLAoaYza35DnqvRgp2xnxs7oImz4OObUKPQiK8AWlwMqYKMmAffqCKmu6ObEyioUZOGUTf4xyAkYM3d13w==" saltValue="0n7DFp6wdkAZU/NcfzGU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o9563rEqWAbI1mijl/Jub/1BgfgdL+pMKzqPNfnle9gPoxinEJBZYdUCRDC5y1LVBfLGtXQHuy+gUVuaX2ZOpA==" saltValue="1GXbnNW0jc6xsfcJRvig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nmWkRqWFxH4nOsrpAplJ3HD8oQ9ga39snHLqPooGPS+eyPwkmSTNgnrMHphtIf0POrIaZk/znjSTLIyzjICWg==" saltValue="20Be7VitPvXBC09ORAhq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O8MFBww/zEpQVQWp4INF9TieZ3uy9fVIvXCC5a3AnN2TRgPcWbOayeY2sF5fqKRnUx62C90hfkOL2BnZZWZzg==" saltValue="54ocZvg8yiZ9kyGXVcHu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13KUqc1NwL2b2ywvmZ4tAkIAlbEfVOi/9I0eEOIbaklxiVUz3hNoG/gd5JWWbsWgsA4huudNYJdND0y/gubiA==" saltValue="9MTVEYwF5cmKJGhXOQiI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co4ArYLNE1p7fxvVeOAbS6DLGIJZDaxsxLy7XsktDqqE+OWlsgL8upZueW4XM9c3/JifSFeCcy4agSAEyFX2A==" saltValue="BfaiYsNQqSWYK77NMfyZ0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CbGDfrEuRteLJP7q78Bgff7oiAM78LnczteBM/g9xU4AAj1usI133hKYJ5of92uYHUS69N/pW22NL1Ua0rd33w==" saltValue="1PN1n0AHYl5qwVX59QS6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3QMLAJq4nCYKni14VykaCOmhWNrObzyGI9vno008Xcc0TXG8Z3lJzOhDXa/zeZU0sMBxLVnxQbdBTO+KkhlAw==" saltValue="cHQOZFz+v7cETauic/SIX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0.1147760351077817</v>
      </c>
    </row>
    <row r="5" spans="1:8" ht="15.75" customHeight="1" x14ac:dyDescent="0.2">
      <c r="B5" s="19" t="s">
        <v>80</v>
      </c>
      <c r="C5" s="101">
        <v>4.4256510457350823E-2</v>
      </c>
    </row>
    <row r="6" spans="1:8" ht="15.75" customHeight="1" x14ac:dyDescent="0.2">
      <c r="B6" s="19" t="s">
        <v>81</v>
      </c>
      <c r="C6" s="101">
        <v>0.13307012370577639</v>
      </c>
    </row>
    <row r="7" spans="1:8" ht="15.75" customHeight="1" x14ac:dyDescent="0.2">
      <c r="B7" s="19" t="s">
        <v>82</v>
      </c>
      <c r="C7" s="101">
        <v>0.3564622360113876</v>
      </c>
    </row>
    <row r="8" spans="1:8" ht="15.75" customHeight="1" x14ac:dyDescent="0.2">
      <c r="B8" s="19" t="s">
        <v>83</v>
      </c>
      <c r="C8" s="101">
        <v>8.903333702310676E-3</v>
      </c>
    </row>
    <row r="9" spans="1:8" ht="15.75" customHeight="1" x14ac:dyDescent="0.2">
      <c r="B9" s="19" t="s">
        <v>84</v>
      </c>
      <c r="C9" s="101">
        <v>0.21499514763180719</v>
      </c>
    </row>
    <row r="10" spans="1:8" ht="15.75" customHeight="1" x14ac:dyDescent="0.2">
      <c r="B10" s="19" t="s">
        <v>85</v>
      </c>
      <c r="C10" s="101">
        <v>0.12753661338358549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0.1316971125996719</v>
      </c>
      <c r="D14" s="55">
        <v>0.1316971125996719</v>
      </c>
      <c r="E14" s="55">
        <v>0.1316971125996719</v>
      </c>
      <c r="F14" s="55">
        <v>0.1316971125996719</v>
      </c>
    </row>
    <row r="15" spans="1:8" ht="15.75" customHeight="1" x14ac:dyDescent="0.2">
      <c r="B15" s="19" t="s">
        <v>88</v>
      </c>
      <c r="C15" s="101">
        <v>0.2178745491537083</v>
      </c>
      <c r="D15" s="101">
        <v>0.2178745491537083</v>
      </c>
      <c r="E15" s="101">
        <v>0.2178745491537083</v>
      </c>
      <c r="F15" s="101">
        <v>0.2178745491537083</v>
      </c>
    </row>
    <row r="16" spans="1:8" ht="15.75" customHeight="1" x14ac:dyDescent="0.2">
      <c r="B16" s="19" t="s">
        <v>89</v>
      </c>
      <c r="C16" s="101">
        <v>2.0877816551552391E-2</v>
      </c>
      <c r="D16" s="101">
        <v>2.0877816551552391E-2</v>
      </c>
      <c r="E16" s="101">
        <v>2.0877816551552391E-2</v>
      </c>
      <c r="F16" s="101">
        <v>2.0877816551552391E-2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7.4969250873400907E-3</v>
      </c>
      <c r="D19" s="101">
        <v>7.4969250873400907E-3</v>
      </c>
      <c r="E19" s="101">
        <v>7.4969250873400907E-3</v>
      </c>
      <c r="F19" s="101">
        <v>7.4969250873400907E-3</v>
      </c>
    </row>
    <row r="20" spans="1:8" ht="15.75" customHeight="1" x14ac:dyDescent="0.2">
      <c r="B20" s="19" t="s">
        <v>93</v>
      </c>
      <c r="C20" s="101">
        <v>9.7667723430144258E-3</v>
      </c>
      <c r="D20" s="101">
        <v>9.7667723430144258E-3</v>
      </c>
      <c r="E20" s="101">
        <v>9.7667723430144258E-3</v>
      </c>
      <c r="F20" s="101">
        <v>9.7667723430144258E-3</v>
      </c>
    </row>
    <row r="21" spans="1:8" ht="15.75" customHeight="1" x14ac:dyDescent="0.2">
      <c r="B21" s="19" t="s">
        <v>94</v>
      </c>
      <c r="C21" s="101">
        <v>7.178649595029292E-2</v>
      </c>
      <c r="D21" s="101">
        <v>7.178649595029292E-2</v>
      </c>
      <c r="E21" s="101">
        <v>7.178649595029292E-2</v>
      </c>
      <c r="F21" s="101">
        <v>7.178649595029292E-2</v>
      </c>
    </row>
    <row r="22" spans="1:8" ht="15.75" customHeight="1" x14ac:dyDescent="0.2">
      <c r="B22" s="19" t="s">
        <v>95</v>
      </c>
      <c r="C22" s="101">
        <v>0.54050032831441985</v>
      </c>
      <c r="D22" s="101">
        <v>0.54050032831441985</v>
      </c>
      <c r="E22" s="101">
        <v>0.54050032831441985</v>
      </c>
      <c r="F22" s="101">
        <v>0.54050032831441985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2.3295386000000001E-2</v>
      </c>
    </row>
    <row r="27" spans="1:8" ht="15.75" customHeight="1" x14ac:dyDescent="0.2">
      <c r="B27" s="19" t="s">
        <v>102</v>
      </c>
      <c r="C27" s="101">
        <v>9.7438085999999993E-2</v>
      </c>
    </row>
    <row r="28" spans="1:8" ht="15.75" customHeight="1" x14ac:dyDescent="0.2">
      <c r="B28" s="19" t="s">
        <v>103</v>
      </c>
      <c r="C28" s="101">
        <v>0.31612977399999997</v>
      </c>
    </row>
    <row r="29" spans="1:8" ht="15.75" customHeight="1" x14ac:dyDescent="0.2">
      <c r="B29" s="19" t="s">
        <v>104</v>
      </c>
      <c r="C29" s="101">
        <v>0.192412257</v>
      </c>
    </row>
    <row r="30" spans="1:8" ht="15.75" customHeight="1" x14ac:dyDescent="0.2">
      <c r="B30" s="19" t="s">
        <v>2</v>
      </c>
      <c r="C30" s="101">
        <v>0.10694290400000001</v>
      </c>
    </row>
    <row r="31" spans="1:8" ht="15.75" customHeight="1" x14ac:dyDescent="0.2">
      <c r="B31" s="19" t="s">
        <v>105</v>
      </c>
      <c r="C31" s="101">
        <v>2.3714310999999998E-2</v>
      </c>
    </row>
    <row r="32" spans="1:8" ht="15.75" customHeight="1" x14ac:dyDescent="0.2">
      <c r="B32" s="19" t="s">
        <v>106</v>
      </c>
      <c r="C32" s="101">
        <v>2.6508690000000001E-3</v>
      </c>
    </row>
    <row r="33" spans="2:3" ht="15.75" customHeight="1" x14ac:dyDescent="0.2">
      <c r="B33" s="19" t="s">
        <v>107</v>
      </c>
      <c r="C33" s="101">
        <v>0.189281701</v>
      </c>
    </row>
    <row r="34" spans="2:3" ht="15.75" customHeight="1" x14ac:dyDescent="0.2">
      <c r="B34" s="19" t="s">
        <v>108</v>
      </c>
      <c r="C34" s="101">
        <v>4.813471099999999E-2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k4JRzKX9ku3SOU88rnpmfYB8dyqOxexcWuudGjKyxu19ipvfV/mH1tpK/gg0EFHAYnlzQ9Yx5ENcj/C9FWRnYA==" saltValue="I+E81f+w4vphlmLuPJkAl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">
      <c r="B4" s="5" t="s">
        <v>114</v>
      </c>
      <c r="C4" s="45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">
      <c r="B5" s="5" t="s">
        <v>115</v>
      </c>
      <c r="C5" s="45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">
      <c r="B10" s="5" t="s">
        <v>119</v>
      </c>
      <c r="C10" s="45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">
      <c r="B11" s="5" t="s">
        <v>120</v>
      </c>
      <c r="C11" s="45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4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4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Ko1VoLtgXR9/f1RNhWIVJjEyyVPy2RBQxYy4JKx+vKWsVsd6+1Sr/62F9QpVFxqg8LJdPcvSCdzaM6KKjAJAg==" saltValue="sL4dCpRDqf+y0gCOf1Xb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">
      <c r="B5" s="3" t="s">
        <v>132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QcU0AwHkvQToXlkmEpwFOsJxbxcb1u3OeX0SpBqZqMVwo1evUgtSl3bQqXtRgErUzlL23kOJvA32Vo1q1mnoNA==" saltValue="qVS9J2FQ61Lpl91YjEjCt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KWbWwg/Rhsaj0yn15ZZqW0suKFBPMIeVNsR9yfqKJY4bFZaHWyuw/hl7xJJTKRAyGnOE5cBm4DZB3obAGAgzA==" saltValue="MZ3N/FI/QTXIvbXQXuqj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AWa4tC/kKQu3nhpyypXybe0yb3tU1FZgHD6eE/w3ARSI8k+NJwvZ5MNoMNmafFDpJwtkHBlqoEmtwRXf8MjovQ==" saltValue="MdntVf3i5QfT0Dx07TvH4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et+15CYkcNzP34bmuEzAtZfr/dqatHhQMfkRkh7Poz0my8KnyclZj5nErSgByTOykyiGX6PUEzKylWO+fUt7jQ==" saltValue="SWFvjpCzi7r9Qy/r8lLi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ejM5nQXIs0/9xEjlG0oCiVMSY65STFYjZg4VLTPPjEY8of+XZP0G826bb87eA3RMxBm+qDQGUvrpRhaPADXXw==" saltValue="wDKn10rGvoXKSTcNMTIV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2023-01-25T12:25:27Z</dcterms:modified>
</cp:coreProperties>
</file>