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189DC51-0845-4A8C-A6B8-479A0DD4957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I39" i="2"/>
  <c r="H39" i="2"/>
  <c r="G39" i="2"/>
  <c r="A39" i="2"/>
  <c r="H38" i="2"/>
  <c r="I38" i="2" s="1"/>
  <c r="G38" i="2"/>
  <c r="A26" i="2"/>
  <c r="A25" i="2"/>
  <c r="A24" i="2"/>
  <c r="A21" i="2"/>
  <c r="A17" i="2"/>
  <c r="A16" i="2"/>
  <c r="H11" i="2"/>
  <c r="G11" i="2"/>
  <c r="H10" i="2"/>
  <c r="G10" i="2"/>
  <c r="I10" i="2" s="1"/>
  <c r="H9" i="2"/>
  <c r="G9" i="2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H2" i="2"/>
  <c r="G2" i="2"/>
  <c r="A2" i="2"/>
  <c r="A31" i="2" s="1"/>
  <c r="C33" i="1"/>
  <c r="C20" i="1"/>
  <c r="A18" i="2" l="1"/>
  <c r="I8" i="2"/>
  <c r="A29" i="2"/>
  <c r="A32" i="2"/>
  <c r="I9" i="2"/>
  <c r="A33" i="2"/>
  <c r="A34" i="2"/>
  <c r="I2" i="2"/>
  <c r="A37" i="2"/>
  <c r="A3" i="2"/>
  <c r="A4" i="2" s="1"/>
  <c r="A5" i="2" s="1"/>
  <c r="A6" i="2" s="1"/>
  <c r="A7" i="2" s="1"/>
  <c r="A8" i="2" s="1"/>
  <c r="A9" i="2" s="1"/>
  <c r="A10" i="2" s="1"/>
  <c r="A11" i="2" s="1"/>
  <c r="I3" i="2"/>
  <c r="I11" i="2"/>
  <c r="I4" i="2"/>
  <c r="A13" i="2"/>
  <c r="A19" i="2"/>
  <c r="A27" i="2"/>
  <c r="A35" i="2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<sst xmlns="http://schemas.openxmlformats.org/spreadsheetml/2006/main" count="2092" uniqueCount="337">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</sst>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933582.2265625</v>
      </c>
    </row>
    <row r="8" spans="1:3" ht="15" customHeight="1" x14ac:dyDescent="0.2">
      <c r="B8" s="5" t="s">
        <v>19</v>
      </c>
      <c r="C8" s="44">
        <v>3.5000000000000003E-2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0.80865753173828092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0.1108</v>
      </c>
    </row>
    <row r="24" spans="1:3" ht="15" customHeight="1" x14ac:dyDescent="0.2">
      <c r="B24" s="15" t="s">
        <v>33</v>
      </c>
      <c r="C24" s="45">
        <v>0.51619999999999999</v>
      </c>
    </row>
    <row r="25" spans="1:3" ht="15" customHeight="1" x14ac:dyDescent="0.2">
      <c r="B25" s="15" t="s">
        <v>34</v>
      </c>
      <c r="C25" s="45">
        <v>0.3543</v>
      </c>
    </row>
    <row r="26" spans="1:3" ht="15" customHeight="1" x14ac:dyDescent="0.2">
      <c r="B26" s="15" t="s">
        <v>35</v>
      </c>
      <c r="C26" s="45">
        <v>1.8700000000000001E-2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3.4494386581701701</v>
      </c>
    </row>
    <row r="38" spans="1:5" ht="15" customHeight="1" x14ac:dyDescent="0.2">
      <c r="B38" s="11" t="s">
        <v>45</v>
      </c>
      <c r="C38" s="43">
        <v>5.6946702691401896</v>
      </c>
      <c r="D38" s="12"/>
      <c r="E38" s="13"/>
    </row>
    <row r="39" spans="1:5" ht="15" customHeight="1" x14ac:dyDescent="0.2">
      <c r="B39" s="11" t="s">
        <v>46</v>
      </c>
      <c r="C39" s="43">
        <v>6.9787128462022396</v>
      </c>
      <c r="D39" s="12"/>
      <c r="E39" s="12"/>
    </row>
    <row r="40" spans="1:5" ht="15" customHeight="1" x14ac:dyDescent="0.2">
      <c r="B40" s="11" t="s">
        <v>47</v>
      </c>
      <c r="C40" s="100">
        <v>0.19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3.2249903579999999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2.11395375E-2</v>
      </c>
      <c r="D45" s="12"/>
    </row>
    <row r="46" spans="1:5" ht="15.75" customHeight="1" x14ac:dyDescent="0.2">
      <c r="B46" s="11" t="s">
        <v>52</v>
      </c>
      <c r="C46" s="45">
        <v>7.4799499999999991E-2</v>
      </c>
      <c r="D46" s="12"/>
    </row>
    <row r="47" spans="1:5" ht="15.75" customHeight="1" x14ac:dyDescent="0.2">
      <c r="B47" s="11" t="s">
        <v>53</v>
      </c>
      <c r="C47" s="45">
        <v>0.13228186250000001</v>
      </c>
      <c r="D47" s="12"/>
      <c r="E47" s="13"/>
    </row>
    <row r="48" spans="1:5" ht="15" customHeight="1" x14ac:dyDescent="0.2">
      <c r="B48" s="11" t="s">
        <v>54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0.62845099999999998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8.1845530999999999E-2</v>
      </c>
    </row>
    <row r="63" spans="1:4" ht="15.75" customHeight="1" x14ac:dyDescent="0.2">
      <c r="A63" s="4"/>
    </row>
  </sheetData>
  <sheetProtection algorithmName="SHA-512" hashValue="AeOr09UKqsXhdJjcUzvgNoAzMNFD9cYaANyxSfGb2xqJHelSrK8jf4EUhUAsQjHrI+2Tlqdy1K9pcr1b5g3Wtg==" saltValue="2Tq/MrDV68y64vWL9TBN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0.58912787</v>
      </c>
      <c r="C2" s="98">
        <v>0.95</v>
      </c>
      <c r="D2" s="56">
        <v>92.337747645899924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40.649110236447719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952.2771040936276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8.6128948600850652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0.18255716799999999</v>
      </c>
      <c r="C10" s="98">
        <v>0.95</v>
      </c>
      <c r="D10" s="56">
        <v>13.78140968024363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0.18255716799999999</v>
      </c>
      <c r="C11" s="98">
        <v>0.95</v>
      </c>
      <c r="D11" s="56">
        <v>13.78140968024363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0.18255716799999999</v>
      </c>
      <c r="C12" s="98">
        <v>0.95</v>
      </c>
      <c r="D12" s="56">
        <v>13.78140968024363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0.18255716799999999</v>
      </c>
      <c r="C13" s="98">
        <v>0.95</v>
      </c>
      <c r="D13" s="56">
        <v>13.78140968024363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0.18255716799999999</v>
      </c>
      <c r="C14" s="98">
        <v>0.95</v>
      </c>
      <c r="D14" s="56">
        <v>13.78140968024363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0.18255716799999999</v>
      </c>
      <c r="C15" s="98">
        <v>0.95</v>
      </c>
      <c r="D15" s="56">
        <v>13.78140968024363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1.4881754801389779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21.79150990690356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21.79150990690356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0.98499999999999999</v>
      </c>
      <c r="C21" s="98">
        <v>0.95</v>
      </c>
      <c r="D21" s="56">
        <v>91.149218966868133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24.185634611008918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4.7601065600060064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0.24898731499999999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0.14238318799999999</v>
      </c>
      <c r="C27" s="98">
        <v>0.95</v>
      </c>
      <c r="D27" s="56">
        <v>19.347107873216441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0.84309924344814502</v>
      </c>
      <c r="C29" s="98">
        <v>0.95</v>
      </c>
      <c r="D29" s="56">
        <v>191.95165548538569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0.83197235394544489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3.2744527743238541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4.9836110403594773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0.64526283546383201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M87EsBA17671XFWTLYCi/MO+LCSEkrHQvkNx9on9dGJc0hGqzGLGJu74Mr0y+nz9teYZ2wnOIx1NaGHd0AEwA==" saltValue="dnd6j2+3cKHeCHmGGVa4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Y6frAzd0rRKEitMMZcSwsI6jWtk8nGGbCFB3GUPkFCFfa+XDf7qa+gvsZBYWEK8/aPsaIG0gvQ0AZjIi21kNg==" saltValue="sZRLlNtJ8uk5mYKFygWFP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F/HASRIFxPfKcrPECtFQKYY4o7aiZo0kP0uOQboiK8ARqBGIUuDsiCITDp7FblFmQLRIIfVlm5f3ckUPN/fwig==" saltValue="NCDe6EUCXTkBO0bEfbDJ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">
      <c r="A4" s="3" t="s">
        <v>208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IXTDBQagENKA0hhzaYlSQK0KW5gSomTsRijJLawe/zpZXz7cWPwPaZ2kGcKYs3QRwSy/A80AHld+jzuiguqNWg==" saltValue="N9fXDaZFvJWIPQIsYc91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3.5000000000000003E-2</v>
      </c>
      <c r="E2" s="60">
        <f>food_insecure</f>
        <v>3.5000000000000003E-2</v>
      </c>
      <c r="F2" s="60">
        <f>food_insecure</f>
        <v>3.5000000000000003E-2</v>
      </c>
      <c r="G2" s="60">
        <f>food_insecure</f>
        <v>3.5000000000000003E-2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3.5000000000000003E-2</v>
      </c>
      <c r="F5" s="60">
        <f>food_insecure</f>
        <v>3.5000000000000003E-2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3.5000000000000003E-2</v>
      </c>
      <c r="F8" s="60">
        <f>food_insecure</f>
        <v>3.5000000000000003E-2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3.5000000000000003E-2</v>
      </c>
      <c r="F9" s="60">
        <f>food_insecure</f>
        <v>3.5000000000000003E-2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3.5000000000000003E-2</v>
      </c>
      <c r="I15" s="60">
        <f>food_insecure</f>
        <v>3.5000000000000003E-2</v>
      </c>
      <c r="J15" s="60">
        <f>food_insecure</f>
        <v>3.5000000000000003E-2</v>
      </c>
      <c r="K15" s="60">
        <f>food_insecure</f>
        <v>3.5000000000000003E-2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9.5164176589965982E-2</v>
      </c>
      <c r="M25" s="60">
        <f>(1-food_insecure)*(0.49)+food_insecure*(0.7)</f>
        <v>0.49735000000000001</v>
      </c>
      <c r="N25" s="60">
        <f>(1-food_insecure)*(0.49)+food_insecure*(0.7)</f>
        <v>0.49735000000000001</v>
      </c>
      <c r="O25" s="60">
        <f>(1-food_insecure)*(0.49)+food_insecure*(0.7)</f>
        <v>0.49735000000000001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4.0784647109985417E-2</v>
      </c>
      <c r="M26" s="60">
        <f>(1-food_insecure)*(0.21)+food_insecure*(0.3)</f>
        <v>0.21315000000000001</v>
      </c>
      <c r="N26" s="60">
        <f>(1-food_insecure)*(0.21)+food_insecure*(0.3)</f>
        <v>0.21315000000000001</v>
      </c>
      <c r="O26" s="60">
        <f>(1-food_insecure)*(0.21)+food_insecure*(0.3)</f>
        <v>0.21315000000000001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5.5393644561767666E-2</v>
      </c>
      <c r="M27" s="60">
        <f>(1-food_insecure)*(0.3)</f>
        <v>0.28949999999999998</v>
      </c>
      <c r="N27" s="60">
        <f>(1-food_insecure)*(0.3)</f>
        <v>0.28949999999999998</v>
      </c>
      <c r="O27" s="60">
        <f>(1-food_insecure)*(0.3)</f>
        <v>0.28949999999999998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0.80865753173828092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2rTnZTmoj8PCqOi0gnWg2u5Nx1qN2AyHb31ujDtDR4+T4bSNbKE4wxlmIrED70NkgMCrFA5GxfMQ0O4XnwBJOg==" saltValue="GLqqm/z2SK9wXFMf8chv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L6YIGX7kbZp1x9P7yXJQ+1l0UlEvNPDNif/LAf71SdYGuUM9Oo+dP/3tUlk8JB51GsyGmom7kKM9OftZ9lVIFQ==" saltValue="QcyX1+toUVneMhraa4Qn4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mEf6nK7+5LeX3nHBQQrAccLzCheqRf9PpsTGauPlROXtA1q9RIX/FE2sUCZtebdRJBSErkTY3XredNPVgd4rQ==" saltValue="b5p11VMQBpLGWLFEiN10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52+QWn+3htXr0XvQHKq3XIqxRvYZ6VQBIANE7WKa0QKFsuYS87QG0tL9ivutUgHIbT5QvybQydec9wcEaFrYg==" saltValue="CJsxYd9yEyxom/he2uiB/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DLN8pr1zQ1NVLUgcWxO01xjqfnNTeeYk6RKD2lGZ/1fHC8n5PFC5epH0cuG9QrwA6668sH622QfgweYy3siiQ==" saltValue="P7LzisuIgZJW8t4LXX5Hr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Z6E8dJc3eZGqvV7iRD8Q4SjdTtjruba2RkjAA9yU8Saw0Rv+5wGN23L+hcc4VmUgw/zAunPytzo7BTGDXMb8Q==" saltValue="jxHJEqqWOluky8E8JMev3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179137.54560000001</v>
      </c>
      <c r="C2" s="49">
        <v>498000</v>
      </c>
      <c r="D2" s="49">
        <v>1027000</v>
      </c>
      <c r="E2" s="49">
        <v>12058000</v>
      </c>
      <c r="F2" s="49">
        <v>10671000</v>
      </c>
      <c r="G2" s="17">
        <f t="shared" ref="G2:G11" si="0">C2+D2+E2+F2</f>
        <v>24254000</v>
      </c>
      <c r="H2" s="17">
        <f t="shared" ref="H2:H11" si="1">(B2 + stillbirth*B2/(1000-stillbirth))/(1-abortion)</f>
        <v>204224.01320071711</v>
      </c>
      <c r="I2" s="17">
        <f t="shared" ref="I2:I11" si="2">G2-H2</f>
        <v>24049775.986799281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177216.16959999999</v>
      </c>
      <c r="C3" s="50">
        <v>499000</v>
      </c>
      <c r="D3" s="50">
        <v>1013000</v>
      </c>
      <c r="E3" s="50">
        <v>11838000</v>
      </c>
      <c r="F3" s="50">
        <v>10810000</v>
      </c>
      <c r="G3" s="17">
        <f t="shared" si="0"/>
        <v>24160000</v>
      </c>
      <c r="H3" s="17">
        <f t="shared" si="1"/>
        <v>202033.56721535278</v>
      </c>
      <c r="I3" s="17">
        <f t="shared" si="2"/>
        <v>23957966.432784647</v>
      </c>
    </row>
    <row r="4" spans="1:9" ht="15.75" customHeight="1" x14ac:dyDescent="0.2">
      <c r="A4" s="5">
        <f t="shared" si="3"/>
        <v>2023</v>
      </c>
      <c r="B4" s="49">
        <v>175323.6832</v>
      </c>
      <c r="C4" s="50">
        <v>501000</v>
      </c>
      <c r="D4" s="50">
        <v>1005000</v>
      </c>
      <c r="E4" s="50">
        <v>11511000</v>
      </c>
      <c r="F4" s="50">
        <v>10930000</v>
      </c>
      <c r="G4" s="17">
        <f t="shared" si="0"/>
        <v>23947000</v>
      </c>
      <c r="H4" s="17">
        <f t="shared" si="1"/>
        <v>199876.05653694487</v>
      </c>
      <c r="I4" s="17">
        <f t="shared" si="2"/>
        <v>23747123.943463054</v>
      </c>
    </row>
    <row r="5" spans="1:9" ht="15.75" customHeight="1" x14ac:dyDescent="0.2">
      <c r="A5" s="5">
        <f t="shared" si="3"/>
        <v>2024</v>
      </c>
      <c r="B5" s="49">
        <v>173469.00339999999</v>
      </c>
      <c r="C5" s="50">
        <v>502000</v>
      </c>
      <c r="D5" s="50">
        <v>1000000</v>
      </c>
      <c r="E5" s="50">
        <v>11094000</v>
      </c>
      <c r="F5" s="50">
        <v>11069000</v>
      </c>
      <c r="G5" s="17">
        <f t="shared" si="0"/>
        <v>23665000</v>
      </c>
      <c r="H5" s="17">
        <f t="shared" si="1"/>
        <v>197761.64690444904</v>
      </c>
      <c r="I5" s="17">
        <f t="shared" si="2"/>
        <v>23467238.35309555</v>
      </c>
    </row>
    <row r="6" spans="1:9" ht="15.75" customHeight="1" x14ac:dyDescent="0.2">
      <c r="A6" s="5">
        <f t="shared" si="3"/>
        <v>2025</v>
      </c>
      <c r="B6" s="49">
        <v>171633.35</v>
      </c>
      <c r="C6" s="50">
        <v>499000</v>
      </c>
      <c r="D6" s="50">
        <v>994000</v>
      </c>
      <c r="E6" s="50">
        <v>10599000</v>
      </c>
      <c r="F6" s="50">
        <v>11246000</v>
      </c>
      <c r="G6" s="17">
        <f t="shared" si="0"/>
        <v>23338000</v>
      </c>
      <c r="H6" s="17">
        <f t="shared" si="1"/>
        <v>195668.92813386465</v>
      </c>
      <c r="I6" s="17">
        <f t="shared" si="2"/>
        <v>23142331.071866136</v>
      </c>
    </row>
    <row r="7" spans="1:9" ht="15.75" customHeight="1" x14ac:dyDescent="0.2">
      <c r="A7" s="5">
        <f t="shared" si="3"/>
        <v>2026</v>
      </c>
      <c r="B7" s="49">
        <v>170175.91500000001</v>
      </c>
      <c r="C7" s="50">
        <v>494000</v>
      </c>
      <c r="D7" s="50">
        <v>991000</v>
      </c>
      <c r="E7" s="50">
        <v>10022000</v>
      </c>
      <c r="F7" s="50">
        <v>11435000</v>
      </c>
      <c r="G7" s="17">
        <f t="shared" si="0"/>
        <v>22942000</v>
      </c>
      <c r="H7" s="17">
        <f t="shared" si="1"/>
        <v>194007.39356453542</v>
      </c>
      <c r="I7" s="17">
        <f t="shared" si="2"/>
        <v>22747992.606435463</v>
      </c>
    </row>
    <row r="8" spans="1:9" ht="15.75" customHeight="1" x14ac:dyDescent="0.2">
      <c r="A8" s="5">
        <f t="shared" si="3"/>
        <v>2027</v>
      </c>
      <c r="B8" s="49">
        <v>168724.432</v>
      </c>
      <c r="C8" s="50">
        <v>486000</v>
      </c>
      <c r="D8" s="50">
        <v>989000</v>
      </c>
      <c r="E8" s="50">
        <v>9370000</v>
      </c>
      <c r="F8" s="50">
        <v>11652000</v>
      </c>
      <c r="G8" s="17">
        <f t="shared" si="0"/>
        <v>22497000</v>
      </c>
      <c r="H8" s="17">
        <f t="shared" si="1"/>
        <v>192352.64451480514</v>
      </c>
      <c r="I8" s="17">
        <f t="shared" si="2"/>
        <v>22304647.355485193</v>
      </c>
    </row>
    <row r="9" spans="1:9" ht="15.75" customHeight="1" x14ac:dyDescent="0.2">
      <c r="A9" s="5">
        <f t="shared" si="3"/>
        <v>2028</v>
      </c>
      <c r="B9" s="49">
        <v>167251.682</v>
      </c>
      <c r="C9" s="50">
        <v>477000</v>
      </c>
      <c r="D9" s="50">
        <v>987000</v>
      </c>
      <c r="E9" s="50">
        <v>8696000</v>
      </c>
      <c r="F9" s="50">
        <v>11852000</v>
      </c>
      <c r="G9" s="17">
        <f t="shared" si="0"/>
        <v>22012000</v>
      </c>
      <c r="H9" s="17">
        <f t="shared" si="1"/>
        <v>190673.65022896766</v>
      </c>
      <c r="I9" s="17">
        <f t="shared" si="2"/>
        <v>21821326.349771034</v>
      </c>
    </row>
    <row r="10" spans="1:9" ht="15.75" customHeight="1" x14ac:dyDescent="0.2">
      <c r="A10" s="5">
        <f t="shared" si="3"/>
        <v>2029</v>
      </c>
      <c r="B10" s="49">
        <v>165766.986</v>
      </c>
      <c r="C10" s="50">
        <v>467000</v>
      </c>
      <c r="D10" s="50">
        <v>984000</v>
      </c>
      <c r="E10" s="50">
        <v>8082000</v>
      </c>
      <c r="F10" s="50">
        <v>11971000</v>
      </c>
      <c r="G10" s="17">
        <f t="shared" si="0"/>
        <v>21504000</v>
      </c>
      <c r="H10" s="17">
        <f t="shared" si="1"/>
        <v>188981.03702224157</v>
      </c>
      <c r="I10" s="17">
        <f t="shared" si="2"/>
        <v>21315018.96297776</v>
      </c>
    </row>
    <row r="11" spans="1:9" ht="15.75" customHeight="1" x14ac:dyDescent="0.2">
      <c r="A11" s="5">
        <f t="shared" si="3"/>
        <v>2030</v>
      </c>
      <c r="B11" s="49">
        <v>164261.519</v>
      </c>
      <c r="C11" s="50">
        <v>460000</v>
      </c>
      <c r="D11" s="50">
        <v>980000</v>
      </c>
      <c r="E11" s="50">
        <v>7580000</v>
      </c>
      <c r="F11" s="50">
        <v>11970000</v>
      </c>
      <c r="G11" s="17">
        <f t="shared" si="0"/>
        <v>20990000</v>
      </c>
      <c r="H11" s="17">
        <f t="shared" si="1"/>
        <v>187264.74403937487</v>
      </c>
      <c r="I11" s="17">
        <f t="shared" si="2"/>
        <v>20802735.255960625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pPU2EBFAaYJ85HSuo/Rgqa0UUJamouET2pR9+XuTahyziCHvn7/EzUHsSWGtOpV9dsytJWOvV4Kd2tFi2CoQQ==" saltValue="6TKHUwpQAuSkXtVkkdurN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6BUyRg4G8ct3c654nPNIjxppbsjGsnfcjhdCfDyyQKhbbx3e7fKRV7Xm0swQ6RwZ4+iZDP+CRchGVVYVPkckw==" saltValue="NzqVrRzyaEBUUBf8H/zDu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eRDO2O62f7/8C9WuiOVtxK/OxSkXo38u+oQaB33/fJVzoTtfqIQkCrkpu6BjLTAJqNb1onmCPTn5uBf3FebRkg==" saltValue="RuX2S+QDx1TgDKYE/Ft0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52j9gfOCIUm6mHbILG5aRniR44xwMckv3lvXwOYSIYh3xdcAbIghKFAQLDH54ZfU0TICBK6W209unIHiey3YtA==" saltValue="SrWMCk/Un/RE/kvcLEqp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PXk9bG2UowlBRndelLJWFagH/SAjQxk1UtCz5AVhz4DlODxkY8W64ne1Qs7rhaSOjfOIlVNvZTHzg471c6nUA==" saltValue="iKRxxFu/sRxJZjYJeaKp2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tJfz9v8nqWqaKI/v+RL4GOvQfE2eYazQ9NEyg2kPU22YO1TnO/uYSFjZ02lHZwTCb5rBNS5N+8mYAIaWgP8zxA==" saltValue="/8KXopsdtpl7YvGp4wy7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RFEHak4ohKy7RRyfyZfOYXDG7Xt2qjvDR3KnUVFfnEV70OUUsmad/XF/ov12lFekRU3Ah2Irois+TTU8emPuKg==" saltValue="dOjB1wHUN2mT+b6Esj2s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vZrU0I6oq3u9VpyKSg3dFbpT7tjsk4wjZCQ612NzQx2dc3NFK2ao1YWdD5mnGbLxTT79H+fHMQW56IsHbjy0jQ==" saltValue="cX9hP4HjOOA2tA0ie7MM+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NiftImGSZkXv64VqDHesiW7SJupVVTrS/rZdkKcGxCiHTVP9lbEMwM6Mkh7/fFEGKGowwaYbwkLwz/7AZR6PCw==" saltValue="0Gy+8//fTKKBky7YpKEd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2yIOr8qcKmwGTyKWWqzIY/Wl49bIzGHJph4oApW5VF+o0ZsAjWEG3huToEARVGzBj/roq245RldRI4qzL6Xzgg==" saltValue="xyWOnJz28UyayITxN7TLP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1.6926218717804649E-2</v>
      </c>
    </row>
    <row r="5" spans="1:8" ht="15.75" customHeight="1" x14ac:dyDescent="0.2">
      <c r="B5" s="19" t="s">
        <v>80</v>
      </c>
      <c r="C5" s="101">
        <v>0.10869605779531261</v>
      </c>
    </row>
    <row r="6" spans="1:8" ht="15.75" customHeight="1" x14ac:dyDescent="0.2">
      <c r="B6" s="19" t="s">
        <v>81</v>
      </c>
      <c r="C6" s="101">
        <v>5.9248256875466553E-2</v>
      </c>
    </row>
    <row r="7" spans="1:8" ht="15.75" customHeight="1" x14ac:dyDescent="0.2">
      <c r="B7" s="19" t="s">
        <v>82</v>
      </c>
      <c r="C7" s="101">
        <v>0.48224904386075579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0.25658968115453301</v>
      </c>
    </row>
    <row r="10" spans="1:8" ht="15.75" customHeight="1" x14ac:dyDescent="0.2">
      <c r="B10" s="19" t="s">
        <v>85</v>
      </c>
      <c r="C10" s="101">
        <v>7.6290741596127407E-2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4.449461027195783E-3</v>
      </c>
      <c r="D14" s="55">
        <v>4.449461027195783E-3</v>
      </c>
      <c r="E14" s="55">
        <v>4.449461027195783E-3</v>
      </c>
      <c r="F14" s="55">
        <v>4.449461027195783E-3</v>
      </c>
    </row>
    <row r="15" spans="1:8" ht="15.75" customHeight="1" x14ac:dyDescent="0.2">
      <c r="B15" s="19" t="s">
        <v>88</v>
      </c>
      <c r="C15" s="101">
        <v>0.42924604033635089</v>
      </c>
      <c r="D15" s="101">
        <v>0.42924604033635089</v>
      </c>
      <c r="E15" s="101">
        <v>0.42924604033635089</v>
      </c>
      <c r="F15" s="101">
        <v>0.42924604033635089</v>
      </c>
    </row>
    <row r="16" spans="1:8" ht="15.75" customHeight="1" x14ac:dyDescent="0.2">
      <c r="B16" s="19" t="s">
        <v>89</v>
      </c>
      <c r="C16" s="101">
        <v>1.5474558425237379E-2</v>
      </c>
      <c r="D16" s="101">
        <v>1.5474558425237379E-2</v>
      </c>
      <c r="E16" s="101">
        <v>1.5474558425237379E-2</v>
      </c>
      <c r="F16" s="101">
        <v>1.5474558425237379E-2</v>
      </c>
    </row>
    <row r="17" spans="1:8" ht="15.75" customHeight="1" x14ac:dyDescent="0.2">
      <c r="B17" s="19" t="s">
        <v>90</v>
      </c>
      <c r="C17" s="101">
        <v>1.652669645312074E-3</v>
      </c>
      <c r="D17" s="101">
        <v>1.652669645312074E-3</v>
      </c>
      <c r="E17" s="101">
        <v>1.652669645312074E-3</v>
      </c>
      <c r="F17" s="101">
        <v>1.652669645312074E-3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4.1607217409277836E-3</v>
      </c>
      <c r="D20" s="101">
        <v>4.1607217409277836E-3</v>
      </c>
      <c r="E20" s="101">
        <v>4.1607217409277836E-3</v>
      </c>
      <c r="F20" s="101">
        <v>4.1607217409277836E-3</v>
      </c>
    </row>
    <row r="21" spans="1:8" ht="15.75" customHeight="1" x14ac:dyDescent="0.2">
      <c r="B21" s="19" t="s">
        <v>94</v>
      </c>
      <c r="C21" s="101">
        <v>0.1410897828025737</v>
      </c>
      <c r="D21" s="101">
        <v>0.1410897828025737</v>
      </c>
      <c r="E21" s="101">
        <v>0.1410897828025737</v>
      </c>
      <c r="F21" s="101">
        <v>0.1410897828025737</v>
      </c>
    </row>
    <row r="22" spans="1:8" ht="15.75" customHeight="1" x14ac:dyDescent="0.2">
      <c r="B22" s="19" t="s">
        <v>95</v>
      </c>
      <c r="C22" s="101">
        <v>0.40392676602240229</v>
      </c>
      <c r="D22" s="101">
        <v>0.40392676602240229</v>
      </c>
      <c r="E22" s="101">
        <v>0.40392676602240229</v>
      </c>
      <c r="F22" s="101">
        <v>0.40392676602240229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7.5198439000000006E-2</v>
      </c>
    </row>
    <row r="27" spans="1:8" ht="15.75" customHeight="1" x14ac:dyDescent="0.2">
      <c r="B27" s="19" t="s">
        <v>102</v>
      </c>
      <c r="C27" s="101">
        <v>5.6785192000000012E-2</v>
      </c>
    </row>
    <row r="28" spans="1:8" ht="15.75" customHeight="1" x14ac:dyDescent="0.2">
      <c r="B28" s="19" t="s">
        <v>103</v>
      </c>
      <c r="C28" s="101">
        <v>0.122549727</v>
      </c>
    </row>
    <row r="29" spans="1:8" ht="15.75" customHeight="1" x14ac:dyDescent="0.2">
      <c r="B29" s="19" t="s">
        <v>104</v>
      </c>
      <c r="C29" s="101">
        <v>8.6248906E-2</v>
      </c>
    </row>
    <row r="30" spans="1:8" ht="15.75" customHeight="1" x14ac:dyDescent="0.2">
      <c r="B30" s="19" t="s">
        <v>2</v>
      </c>
      <c r="C30" s="101">
        <v>6.4099332999999994E-2</v>
      </c>
    </row>
    <row r="31" spans="1:8" ht="15.75" customHeight="1" x14ac:dyDescent="0.2">
      <c r="B31" s="19" t="s">
        <v>105</v>
      </c>
      <c r="C31" s="101">
        <v>0.35120792499999998</v>
      </c>
    </row>
    <row r="32" spans="1:8" ht="15.75" customHeight="1" x14ac:dyDescent="0.2">
      <c r="B32" s="19" t="s">
        <v>106</v>
      </c>
      <c r="C32" s="101">
        <v>0.132871925</v>
      </c>
    </row>
    <row r="33" spans="2:3" ht="15.75" customHeight="1" x14ac:dyDescent="0.2">
      <c r="B33" s="19" t="s">
        <v>107</v>
      </c>
      <c r="C33" s="101">
        <v>4.9043437000000002E-2</v>
      </c>
    </row>
    <row r="34" spans="2:3" ht="15.75" customHeight="1" x14ac:dyDescent="0.2">
      <c r="B34" s="19" t="s">
        <v>108</v>
      </c>
      <c r="C34" s="101">
        <v>6.1995117000000002E-2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6lGIN6ANOd7KuDbTWpLsjbMX+77w8M5W+l9VD4LxMqjRBm8ZhXlvfnkKr/zqrW1o8GMz7ywel17Cwxq4+uJ9Pw==" saltValue="BFP1Gsj4+6wrdqksOYVRW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">
      <c r="B4" s="5" t="s">
        <v>114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">
      <c r="B5" s="5" t="s">
        <v>115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">
      <c r="B10" s="5" t="s">
        <v>119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">
      <c r="B11" s="5" t="s">
        <v>120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0.57073461624999999</v>
      </c>
      <c r="D14" s="54">
        <v>0.56424493110999996</v>
      </c>
      <c r="E14" s="54">
        <v>0.56424493110999996</v>
      </c>
      <c r="F14" s="54">
        <v>0.275576724198</v>
      </c>
      <c r="G14" s="54">
        <v>0.275576724198</v>
      </c>
      <c r="H14" s="45">
        <v>0.27400000000000002</v>
      </c>
      <c r="I14" s="55">
        <v>0.27400000000000002</v>
      </c>
      <c r="J14" s="55">
        <v>0.27400000000000002</v>
      </c>
      <c r="K14" s="55">
        <v>0.27400000000000002</v>
      </c>
      <c r="L14" s="45">
        <v>0.26700000000000002</v>
      </c>
      <c r="M14" s="55">
        <v>0.26700000000000002</v>
      </c>
      <c r="N14" s="55">
        <v>0.26700000000000002</v>
      </c>
      <c r="O14" s="55">
        <v>0.26700000000000002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0.35867874031692876</v>
      </c>
      <c r="D15" s="52">
        <f t="shared" si="0"/>
        <v>0.35460029120101055</v>
      </c>
      <c r="E15" s="52">
        <f t="shared" si="0"/>
        <v>0.35460029120101055</v>
      </c>
      <c r="F15" s="52">
        <f t="shared" si="0"/>
        <v>0.17318646789895728</v>
      </c>
      <c r="G15" s="52">
        <f t="shared" si="0"/>
        <v>0.17318646789895728</v>
      </c>
      <c r="H15" s="52">
        <f t="shared" si="0"/>
        <v>0.17219557400000002</v>
      </c>
      <c r="I15" s="52">
        <f t="shared" si="0"/>
        <v>0.17219557400000002</v>
      </c>
      <c r="J15" s="52">
        <f t="shared" si="0"/>
        <v>0.17219557400000002</v>
      </c>
      <c r="K15" s="52">
        <f t="shared" si="0"/>
        <v>0.17219557400000002</v>
      </c>
      <c r="L15" s="52">
        <f t="shared" si="0"/>
        <v>0.167796417</v>
      </c>
      <c r="M15" s="52">
        <f t="shared" si="0"/>
        <v>0.167796417</v>
      </c>
      <c r="N15" s="52">
        <f t="shared" si="0"/>
        <v>0.167796417</v>
      </c>
      <c r="O15" s="52">
        <f t="shared" si="0"/>
        <v>0.167796417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dj/tR3yvnQRFbRkYhiYZnFkgl8JgWgy/AuxHWMl5Cwq55/G8g6BZ2pPuEkZdT00GY6nirA9qkk4SDvnXt2MQOQ==" saltValue="Bb6oW8irI08JIJYwsXBm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">
      <c r="B5" s="3" t="s">
        <v>132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lZ3ER2PXHiRVbAI3xym/Q7US9EOB60H1E8Bd8wp6DU1Vig+tpzvJnJ/9saMTT5XSsTYUu+NocxMtwZ9cbgbiog==" saltValue="cRZE3ST6LIcQcUboDd5Nj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N+jmziXuhiMPQhXjo3CMGOKB954YPHBCUCJJ84tfWlYKFdkKUFULiTZ9H2U5ZkIlwonBZI67UBQJscZgiqfUA==" saltValue="7VCe2jJ+fAjmkN59A8ePX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jfcuVWxoZFAEGLz936hZ9H4+5p6JtEfQSC7s1htTCdmSVJ5vVdZr7TaPxbGe+m50fjvYL82qdhtP1E5/b8yrlg==" saltValue="CfmRjqtXUkKTj7kfN3hD9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uybJa7OYGwwxyR9weOSSGc4hmzoSgOQQMfSaP9AJat2yOW0aMchSsaAigGhOsFwHaNXGAigQPyWwZ9KE5ZCqyw==" saltValue="yu0Q/AxSL5nzMW8WDULmn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oq99EgXkrmLhyX1LVk0xk8x39Pw6eFH5iHTc5DzhqhM1HHBlAEnj7yY0kslUGvTkj3tPseg5/ZgFrCnYLgcc4A==" saltValue="k4LQAgJqhXSyG05GgcrgK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2023-01-25T12:44:32Z</dcterms:modified>
</cp:coreProperties>
</file>